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2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AA32" i="11" l="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C34" i="9"/>
  <c r="C35"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s="1"/>
  <c r="BW34" i="9" l="1"/>
  <c r="BW35" i="9" s="1"/>
  <c r="BW36" i="9" s="1"/>
  <c r="BW37" i="9" s="1"/>
  <c r="BW38" i="9" s="1"/>
  <c r="CO34" i="9" l="1"/>
</calcChain>
</file>

<file path=xl/sharedStrings.xml><?xml version="1.0" encoding="utf-8"?>
<sst xmlns="http://schemas.openxmlformats.org/spreadsheetml/2006/main" count="997" uniqueCount="554">
  <si>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</si>
  <si>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</si>
  <si>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</si>
  <si>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</si>
  <si>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</si>
  <si>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</si>
  <si>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</si>
  <si>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</si>
  <si>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</si>
  <si>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</si>
  <si>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</si>
  <si>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</si>
  <si>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</si>
  <si>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</si>
  <si>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</si>
  <si>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</si>
  <si>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</si>
  <si>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</si>
  <si>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</si>
  <si>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</si>
  <si>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</si>
  <si>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</si>
  <si>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</si>
  <si>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</si>
  <si>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</si>
  <si>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</si>
  <si>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</si>
  <si>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</si>
  <si>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</si>
  <si>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</si>
  <si>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</si>
  <si>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</si>
  <si>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</si>
  <si>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</si>
  <si>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</si>
  <si>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</si>
  <si>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</si>
  <si>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</si>
  <si>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</si>
  <si>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</si>
  <si>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</si>
  <si>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</si>
  <si>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</si>
  <si>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</si>
  <si>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</si>
  <si>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</si>
  <si>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</si>
  <si>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</si>
  <si>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</si>
  <si>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</si>
  <si>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</si>
  <si>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</si>
  <si>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</si>
  <si>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</si>
  <si>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</si>
  <si>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</si>
  <si>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</si>
  <si>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</si>
  <si>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</si>
  <si>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</si>
  <si>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</si>
  <si>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</si>
  <si>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</si>
  <si>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</si>
  <si>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</si>
  <si>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</si>
  <si>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</si>
  <si>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</si>
  <si>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</si>
  <si>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</si>
  <si>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</si>
  <si>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</si>
  <si>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</si>
  <si>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</si>
  <si>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</si>
  <si>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</si>
  <si>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</si>
  <si>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</si>
  <si>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</si>
  <si>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</si>
  <si>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</si>
  <si>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名護市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</si>
  <si>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</si>
  <si>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</si>
  <si>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</si>
  <si>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</si>
  <si>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</si>
  <si>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</si>
  <si>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</si>
  <si>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</si>
  <si>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</si>
  <si>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</si>
  <si>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</si>
  <si>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</si>
  <si>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</si>
  <si>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</si>
  <si>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</si>
  <si>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</si>
  <si>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</si>
  <si>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</si>
  <si>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</si>
  <si>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</si>
  <si>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</si>
  <si>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</si>
  <si>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</si>
  <si>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</si>
  <si>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</si>
  <si>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</si>
  <si>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</si>
  <si>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</si>
  <si>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</si>
  <si>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</si>
  <si>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</si>
  <si>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</si>
  <si>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</si>
  <si>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</si>
  <si>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</si>
  <si>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</si>
  <si>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</si>
  <si>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</si>
  <si>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</si>
  <si>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</si>
  <si>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</si>
  <si>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</si>
  <si>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</si>
  <si>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</si>
  <si>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</si>
  <si>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</si>
  <si>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</si>
  <si>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</si>
  <si>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</si>
  <si>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</si>
  <si>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</si>
  <si>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</si>
  <si>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</si>
  <si>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</si>
  <si>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</si>
  <si>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</si>
  <si>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</si>
  <si>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</si>
  <si>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</si>
  <si>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</si>
  <si>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</si>
  <si>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</si>
  <si>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</si>
  <si>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</si>
  <si>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</si>
  <si>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</si>
  <si>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</si>
  <si>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</si>
  <si>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</si>
  <si>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</si>
  <si>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</si>
  <si>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</si>
  <si>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</si>
  <si>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</si>
  <si>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</si>
  <si>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</si>
  <si>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</si>
  <si>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</si>
  <si>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</si>
  <si>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</si>
  <si>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</si>
  <si>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</si>
  <si>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</si>
  <si>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</si>
  <si>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</si>
  <si>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</si>
  <si>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</si>
  <si>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</si>
  <si>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</si>
  <si>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</si>
  <si>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</si>
  <si>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</si>
  <si>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</si>
  <si>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</si>
  <si>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</si>
  <si>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</si>
  <si>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</si>
  <si>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</si>
  <si>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</si>
  <si>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</si>
  <si>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</si>
  <si>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</si>
  <si>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</si>
  <si>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</si>
  <si>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</si>
  <si>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</si>
  <si>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</si>
  <si>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</si>
  <si>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</si>
  <si>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沖縄県名護市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</si>
  <si>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</si>
  <si>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</si>
  <si>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</si>
  <si>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</si>
  <si>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</si>
  <si>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</si>
  <si>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</si>
  <si>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</si>
  <si>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</si>
  <si>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</si>
  <si>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</si>
  <si>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</si>
  <si>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</si>
  <si>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</si>
  <si>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</si>
  <si>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</si>
  <si>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</si>
  <si>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</si>
  <si>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</si>
  <si>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</si>
  <si>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</si>
  <si>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</si>
  <si>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</si>
  <si>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</si>
  <si>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</si>
  <si>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</si>
  <si>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</si>
  <si>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</si>
  <si>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</si>
  <si>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</si>
  <si>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</si>
  <si>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</si>
  <si>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</si>
  <si>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</si>
  <si>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</si>
  <si>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</si>
  <si>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</si>
  <si>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</si>
  <si>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</si>
  <si>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</si>
  <si>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</si>
  <si>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</si>
  <si>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</si>
  <si>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</si>
  <si>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</si>
  <si>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</si>
  <si>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</si>
  <si>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</si>
  <si>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</si>
  <si>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</si>
  <si>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</si>
  <si>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</si>
  <si>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</si>
  <si>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</si>
  <si>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</si>
  <si>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</si>
  <si>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</si>
  <si>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</si>
  <si>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</si>
  <si>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</si>
  <si>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</si>
  <si>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</si>
  <si>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</si>
  <si>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</si>
  <si>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</si>
  <si>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</si>
  <si>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</si>
  <si>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</si>
  <si>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</si>
  <si>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</si>
  <si>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</si>
  <si>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</si>
  <si>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</si>
  <si>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</si>
  <si>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</si>
  <si>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</si>
  <si>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</si>
  <si>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</si>
  <si>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</si>
  <si>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</si>
  <si>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</si>
  <si>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</si>
  <si>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</si>
  <si>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</si>
  <si>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</si>
  <si>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</si>
  <si>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</si>
  <si>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</si>
  <si>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</si>
  <si>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</si>
  <si>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</si>
  <si>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</si>
  <si>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</si>
  <si>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</si>
  <si>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</si>
  <si>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</si>
  <si>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</si>
  <si>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</si>
  <si>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</si>
  <si>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</si>
  <si>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</si>
  <si>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</si>
  <si>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</si>
  <si>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</si>
  <si>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</si>
  <si>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</si>
  <si>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</si>
  <si>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</si>
  <si>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</si>
  <si>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</si>
  <si>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</si>
  <si>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</si>
  <si>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</si>
  <si>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</si>
  <si>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</si>
  <si>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</si>
  <si>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</si>
  <si>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</si>
  <si>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</si>
  <si>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</si>
  <si>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</si>
  <si>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</si>
  <si>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</si>
  <si>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</si>
  <si>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</si>
  <si>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</si>
  <si>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</si>
  <si>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</si>
  <si>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</si>
  <si>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</si>
  <si>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</si>
  <si>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</si>
  <si>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</si>
  <si>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</si>
  <si>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</si>
  <si>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</si>
  <si>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</si>
  <si>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</si>
  <si>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</si>
  <si>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</si>
  <si>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</si>
  <si>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</si>
  <si>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</si>
  <si>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</si>
  <si>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</si>
  <si>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</si>
  <si>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</si>
  <si>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沖縄県名護市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</si>
  <si>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</si>
  <si>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</si>
  <si>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</si>
  <si>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</si>
  <si>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</si>
  <si>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</si>
  <si>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</si>
  <si>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</si>
  <si>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</si>
  <si>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</si>
  <si>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</si>
  <si>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</si>
  <si>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</si>
  <si>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</si>
  <si>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</si>
  <si>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</si>
  <si>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</si>
  <si>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</si>
  <si>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</si>
  <si>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</si>
  <si>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第三地区土地区画整理事業特別会計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</si>
  <si>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</si>
  <si>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</si>
  <si>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</si>
  <si>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</si>
  <si>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</si>
  <si>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</si>
  <si>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</si>
  <si>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</si>
  <si>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</si>
  <si>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</si>
  <si>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</si>
  <si>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</si>
  <si>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</si>
  <si>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</si>
  <si>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</si>
  <si>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</si>
  <si>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</si>
  <si>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</si>
  <si>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</si>
  <si>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</si>
  <si>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</si>
  <si>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</si>
  <si>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</si>
  <si>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</si>
  <si>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</si>
  <si>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</si>
  <si>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</si>
  <si>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</si>
  <si>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</si>
  <si>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</si>
  <si>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</si>
  <si>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</si>
  <si>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</si>
  <si>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</si>
  <si>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</si>
  <si>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</si>
  <si>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</si>
  <si>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</si>
  <si>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</si>
  <si>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</si>
  <si>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</si>
  <si>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</si>
  <si>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</si>
  <si>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</si>
  <si>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</si>
  <si>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</si>
  <si>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</si>
  <si>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</si>
  <si>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</si>
  <si>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</si>
  <si>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</si>
  <si>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</si>
  <si>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</si>
  <si>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</si>
  <si>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</si>
  <si>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</si>
  <si>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</si>
  <si>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</si>
  <si>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</si>
  <si>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</si>
  <si>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</si>
  <si>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</si>
  <si>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</si>
  <si>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</si>
  <si>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</si>
  <si>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</si>
  <si>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</si>
  <si>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</si>
  <si>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</si>
  <si>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</si>
  <si>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</si>
  <si>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</si>
  <si>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</si>
  <si>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</si>
  <si>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</si>
  <si>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</si>
  <si>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</si>
  <si>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</si>
  <si>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</si>
  <si>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</si>
  <si>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</si>
  <si>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</si>
  <si>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</si>
  <si>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</si>
  <si>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</si>
  <si>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</si>
  <si>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</si>
  <si>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</si>
  <si>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</si>
  <si>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</si>
  <si>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</si>
  <si>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</si>
  <si>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</si>
  <si>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</si>
  <si>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</si>
  <si>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</si>
  <si>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</si>
  <si>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</si>
  <si>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</si>
  <si>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</si>
  <si>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</si>
  <si>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</si>
  <si>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</si>
  <si>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</si>
  <si>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</si>
  <si>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</si>
  <si>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</si>
  <si>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</si>
  <si>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</si>
  <si>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</si>
  <si>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</si>
  <si>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</si>
  <si>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</si>
  <si>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</si>
  <si>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</si>
  <si>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</si>
  <si>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</si>
  <si>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</si>
  <si>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</si>
  <si>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</si>
  <si>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</si>
  <si>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</si>
  <si>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</si>
  <si>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</si>
  <si>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</si>
  <si>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</si>
  <si>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</si>
  <si>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</si>
  <si>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</si>
  <si>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</si>
  <si>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</si>
  <si>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</si>
  <si>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</si>
  <si>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</si>
  <si>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</si>
  <si>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</si>
  <si>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</si>
  <si>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</si>
  <si>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</si>
  <si>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</si>
  <si>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</si>
  <si>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</si>
  <si>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</si>
  <si>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</si>
  <si>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</si>
  <si>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</si>
  <si>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</si>
  <si>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</si>
  <si>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</si>
  <si>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</si>
  <si>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</si>
  <si>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</si>
  <si>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</si>
  <si>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</si>
  <si>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</si>
  <si>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</si>
  <si>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</si>
  <si>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</si>
  <si>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</si>
  <si>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</si>
  <si>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</si>
  <si>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</si>
  <si>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</si>
  <si>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</si>
  <si>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</si>
  <si>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</si>
  <si>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</si>
  <si>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4.81</t>
  </si>
  <si>
    <t>国民健康保険特別会計</t>
  </si>
  <si>
    <t>▲ 1.52</t>
  </si>
  <si>
    <t>▲ 4.11</t>
  </si>
  <si>
    <t>▲ 3.19</t>
  </si>
  <si>
    <t>水道事業会計</t>
  </si>
  <si>
    <t>一般会計</t>
  </si>
  <si>
    <t>介護保険特別会計</t>
  </si>
  <si>
    <t>▲ 0.35</t>
  </si>
  <si>
    <t>公共下水道事業特別会計</t>
  </si>
  <si>
    <t>第三地区土地区画整理事業特別会計</t>
  </si>
  <si>
    <t>後期高齢者医療特別会計</t>
  </si>
  <si>
    <t>その他会計（赤字）</t>
  </si>
  <si>
    <t>その他会計（黒字）</t>
  </si>
  <si>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</si>
  <si>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</si>
  <si>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</si>
  <si>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</si>
  <si>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</si>
  <si>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名護市土地開発公社</t>
    <rPh sb="0" eb="3">
      <t>ナゴシ</t>
    </rPh>
    <rPh sb="3" eb="5">
      <t>トチ</t>
    </rPh>
    <rPh sb="5" eb="7">
      <t>カイハツ</t>
    </rPh>
    <rPh sb="7" eb="9">
      <t>コウシャ</t>
    </rPh>
    <phoneticPr fontId="2"/>
  </si>
  <si>
    <t>-</t>
    <phoneticPr fontId="2"/>
  </si>
  <si>
    <t>名護市観光協会</t>
    <rPh sb="0" eb="3">
      <t>ナゴシ</t>
    </rPh>
    <rPh sb="3" eb="5">
      <t>カンコウ</t>
    </rPh>
    <rPh sb="5" eb="7">
      <t>キョウカイ</t>
    </rPh>
    <phoneticPr fontId="2"/>
  </si>
  <si>
    <t>-</t>
    <phoneticPr fontId="2"/>
  </si>
  <si>
    <t>やんばる物産</t>
    <rPh sb="4" eb="6">
      <t>ブッサン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</si>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</sst>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94261</c:v>
                </c:pt>
                <c:pt idx="1">
                  <c:v>95429</c:v>
                </c:pt>
                <c:pt idx="2">
                  <c:v>112517</c:v>
                </c:pt>
                <c:pt idx="3">
                  <c:v>121724</c:v>
                </c:pt>
                <c:pt idx="4">
                  <c:v>198211</c:v>
                </c:pt>
              </c:numCache>
            </c:numRef>
          </c:val>
          <c:smooth val="0"/>
        </c:ser>
        <c:dLbls>
          <c:showLegendKey val="0"/>
          <c:showVal val="0"/>
          <c:showCatName val="0"/>
          <c:showSerName val="0"/>
          <c:showPercent val="0"/>
          <c:showBubbleSize val="0"/>
        </c:dLbls>
        <c:marker val="1"/>
        <c:smooth val="0"/>
        <c:axId val="136598272"/>
        <c:axId val="136600192"/>
      </c:lineChart>
      <c:catAx>
        <c:axId val="1365982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600192"/>
        <c:crosses val="autoZero"/>
        <c:auto val="1"/>
        <c:lblAlgn val="ctr"/>
        <c:lblOffset val="100"/>
        <c:tickLblSkip val="1"/>
        <c:tickMarkSkip val="1"/>
        <c:noMultiLvlLbl val="0"/>
      </c:catAx>
      <c:valAx>
        <c:axId val="13660019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598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6.71</c:v>
                </c:pt>
                <c:pt idx="1">
                  <c:v>4.18</c:v>
                </c:pt>
                <c:pt idx="2">
                  <c:v>9.0299999999999994</c:v>
                </c:pt>
                <c:pt idx="3">
                  <c:v>8.0500000000000007</c:v>
                </c:pt>
                <c:pt idx="4">
                  <c:v>5.59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20.92</c:v>
                </c:pt>
                <c:pt idx="1">
                  <c:v>23.96</c:v>
                </c:pt>
                <c:pt idx="2">
                  <c:v>22.57</c:v>
                </c:pt>
                <c:pt idx="3">
                  <c:v>25.14</c:v>
                </c:pt>
                <c:pt idx="4">
                  <c:v>22.35</c:v>
                </c:pt>
              </c:numCache>
            </c:numRef>
          </c:val>
        </c:ser>
        <c:dLbls>
          <c:showLegendKey val="0"/>
          <c:showVal val="0"/>
          <c:showCatName val="0"/>
          <c:showSerName val="0"/>
          <c:showPercent val="0"/>
          <c:showBubbleSize val="0"/>
        </c:dLbls>
        <c:gapWidth val="250"/>
        <c:overlap val="100"/>
        <c:axId val="143208832"/>
        <c:axId val="143210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4.43</c:v>
                </c:pt>
                <c:pt idx="1">
                  <c:v>1.57</c:v>
                </c:pt>
                <c:pt idx="2">
                  <c:v>3.77</c:v>
                </c:pt>
                <c:pt idx="3">
                  <c:v>1.6</c:v>
                </c:pt>
                <c:pt idx="4">
                  <c:v>-4.8099999999999996</c:v>
                </c:pt>
              </c:numCache>
            </c:numRef>
          </c:val>
          <c:smooth val="0"/>
        </c:ser>
        <c:dLbls>
          <c:showLegendKey val="0"/>
          <c:showVal val="0"/>
          <c:showCatName val="0"/>
          <c:showSerName val="0"/>
          <c:showPercent val="0"/>
          <c:showBubbleSize val="0"/>
        </c:dLbls>
        <c:marker val="1"/>
        <c:smooth val="0"/>
        <c:axId val="143208832"/>
        <c:axId val="143210752"/>
      </c:lineChart>
      <c:catAx>
        <c:axId val="14320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210752"/>
        <c:crosses val="autoZero"/>
        <c:auto val="1"/>
        <c:lblAlgn val="ctr"/>
        <c:lblOffset val="100"/>
        <c:tickLblSkip val="1"/>
        <c:tickMarkSkip val="1"/>
        <c:noMultiLvlLbl val="0"/>
      </c:catAx>
      <c:valAx>
        <c:axId val="143210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20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第三地区土地区画整理事業特別会計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0.56000000000000005</c:v>
                </c:pt>
                <c:pt idx="2">
                  <c:v>#N/A</c:v>
                </c:pt>
                <c:pt idx="3">
                  <c:v>0.52</c:v>
                </c:pt>
                <c:pt idx="4">
                  <c:v>#N/A</c:v>
                </c:pt>
                <c:pt idx="5">
                  <c:v>1.2</c:v>
                </c:pt>
                <c:pt idx="6">
                  <c:v>#N/A</c:v>
                </c:pt>
                <c:pt idx="7">
                  <c:v>0.53</c:v>
                </c:pt>
                <c:pt idx="8">
                  <c:v>#N/A</c:v>
                </c:pt>
                <c:pt idx="9">
                  <c:v>0.17</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c:v>
                </c:pt>
                <c:pt idx="2">
                  <c:v>#N/A</c:v>
                </c:pt>
                <c:pt idx="3">
                  <c:v>0.1</c:v>
                </c:pt>
                <c:pt idx="4">
                  <c:v>#N/A</c:v>
                </c:pt>
                <c:pt idx="5">
                  <c:v>0.08</c:v>
                </c:pt>
                <c:pt idx="6">
                  <c:v>#N/A</c:v>
                </c:pt>
                <c:pt idx="7">
                  <c:v>0.15</c:v>
                </c:pt>
                <c:pt idx="8">
                  <c:v>#N/A</c:v>
                </c:pt>
                <c:pt idx="9">
                  <c:v>0.23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0.35</c:v>
                </c:pt>
                <c:pt idx="1">
                  <c:v>#N/A</c:v>
                </c:pt>
                <c:pt idx="2">
                  <c:v>#N/A</c:v>
                </c:pt>
                <c:pt idx="3">
                  <c:v>0.13</c:v>
                </c:pt>
                <c:pt idx="4">
                  <c:v>#N/A</c:v>
                </c:pt>
                <c:pt idx="5">
                  <c:v>0.24</c:v>
                </c:pt>
                <c:pt idx="6">
                  <c:v>#N/A</c:v>
                </c:pt>
                <c:pt idx="7">
                  <c:v>0.09</c:v>
                </c:pt>
                <c:pt idx="8">
                  <c:v>#N/A</c:v>
                </c:pt>
                <c:pt idx="9">
                  <c:v>0.59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6.68</c:v>
                </c:pt>
                <c:pt idx="2">
                  <c:v>#N/A</c:v>
                </c:pt>
                <c:pt idx="3">
                  <c:v>4.1500000000000004</c:v>
                </c:pt>
                <c:pt idx="4">
                  <c:v>#N/A</c:v>
                </c:pt>
                <c:pt idx="5">
                  <c:v>8.94</c:v>
                </c:pt>
                <c:pt idx="6">
                  <c:v>#N/A</c:v>
                </c:pt>
                <c:pt idx="7">
                  <c:v>7.95</c:v>
                </c:pt>
                <c:pt idx="8">
                  <c:v>#N/A</c:v>
                </c:pt>
                <c:pt idx="9">
                  <c:v>5.48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6.81</c:v>
                </c:pt>
                <c:pt idx="2">
                  <c:v>#N/A</c:v>
                </c:pt>
                <c:pt idx="3">
                  <c:v>6.91</c:v>
                </c:pt>
                <c:pt idx="4">
                  <c:v>#N/A</c:v>
                </c:pt>
                <c:pt idx="5">
                  <c:v>6.98</c:v>
                </c:pt>
                <c:pt idx="6">
                  <c:v>#N/A</c:v>
                </c:pt>
                <c:pt idx="7">
                  <c:v>8.1199999999999992</c:v>
                </c:pt>
                <c:pt idx="8">
                  <c:v>#N/A</c:v>
                </c:pt>
                <c:pt idx="9">
                  <c:v>7.47</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0.63</c:v>
                </c:pt>
                <c:pt idx="2">
                  <c:v>1.52</c:v>
                </c:pt>
                <c:pt idx="3">
                  <c:v>#N/A</c:v>
                </c:pt>
                <c:pt idx="4">
                  <c:v>4.1100000000000003</c:v>
                </c:pt>
                <c:pt idx="5">
                  <c:v>#N/A</c:v>
                </c:pt>
                <c:pt idx="6">
                  <c:v>4.8099999999999996</c:v>
                </c:pt>
                <c:pt idx="7">
                  <c:v>#N/A</c:v>
                </c:pt>
                <c:pt idx="8">
                  <c:v>3.19</c:v>
                </c:pt>
                <c:pt idx="9">
                  <c:v>#N/A</c:v>
                </c:pt>
              </c:numCache>
            </c:numRef>
          </c:val>
        </c:ser>
        <c:dLbls>
          <c:showLegendKey val="0"/>
          <c:showVal val="0"/>
          <c:showCatName val="0"/>
          <c:showSerName val="0"/>
          <c:showPercent val="0"/>
          <c:showBubbleSize val="0"/>
        </c:dLbls>
        <c:gapWidth val="150"/>
        <c:overlap val="100"/>
        <c:axId val="140447744"/>
        <c:axId val="140449280"/>
      </c:barChart>
      <c:catAx>
        <c:axId val="14044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449280"/>
        <c:crosses val="autoZero"/>
        <c:auto val="1"/>
        <c:lblAlgn val="ctr"/>
        <c:lblOffset val="100"/>
        <c:tickLblSkip val="1"/>
        <c:tickMarkSkip val="1"/>
        <c:noMultiLvlLbl val="0"/>
      </c:catAx>
      <c:valAx>
        <c:axId val="140449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447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1486</c:v>
                </c:pt>
                <c:pt idx="5">
                  <c:v>1507</c:v>
                </c:pt>
                <c:pt idx="8">
                  <c:v>1593</c:v>
                </c:pt>
                <c:pt idx="11">
                  <c:v>1625</c:v>
                </c:pt>
                <c:pt idx="14">
                  <c:v>1625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10</c:v>
                </c:pt>
                <c:pt idx="3">
                  <c:v>9</c:v>
                </c:pt>
                <c:pt idx="6">
                  <c:v>3</c:v>
                </c:pt>
                <c:pt idx="9">
                  <c:v>4</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49</c:v>
                </c:pt>
                <c:pt idx="3">
                  <c:v>62</c:v>
                </c:pt>
                <c:pt idx="6">
                  <c:v>43</c:v>
                </c:pt>
                <c:pt idx="9">
                  <c:v>43</c:v>
                </c:pt>
                <c:pt idx="12">
                  <c:v>43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c:v>
                </c:pt>
                <c:pt idx="3">
                  <c:v>16</c:v>
                </c:pt>
                <c:pt idx="6">
                  <c:v>20</c:v>
                </c:pt>
                <c:pt idx="9">
                  <c:v>29</c:v>
                </c:pt>
                <c:pt idx="12">
                  <c:v>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202</c:v>
                </c:pt>
                <c:pt idx="3">
                  <c:v>205</c:v>
                </c:pt>
                <c:pt idx="6">
                  <c:v>214</c:v>
                </c:pt>
                <c:pt idx="9">
                  <c:v>231</c:v>
                </c:pt>
                <c:pt idx="12">
                  <c:v>239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2130</c:v>
                </c:pt>
                <c:pt idx="3">
                  <c:v>2201</c:v>
                </c:pt>
                <c:pt idx="6">
                  <c:v>2221</c:v>
                </c:pt>
                <c:pt idx="9">
                  <c:v>2200</c:v>
                </c:pt>
                <c:pt idx="12">
                  <c:v>2173</c:v>
                </c:pt>
              </c:numCache>
            </c:numRef>
          </c:val>
        </c:ser>
        <c:dLbls>
          <c:showLegendKey val="0"/>
          <c:showVal val="0"/>
          <c:showCatName val="0"/>
          <c:showSerName val="0"/>
          <c:showPercent val="0"/>
          <c:showBubbleSize val="0"/>
        </c:dLbls>
        <c:gapWidth val="100"/>
        <c:overlap val="100"/>
        <c:axId val="133618688"/>
        <c:axId val="143406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916</c:v>
                </c:pt>
                <c:pt idx="2">
                  <c:v>#N/A</c:v>
                </c:pt>
                <c:pt idx="3">
                  <c:v>#N/A</c:v>
                </c:pt>
                <c:pt idx="4">
                  <c:v>986</c:v>
                </c:pt>
                <c:pt idx="5">
                  <c:v>#N/A</c:v>
                </c:pt>
                <c:pt idx="6">
                  <c:v>#N/A</c:v>
                </c:pt>
                <c:pt idx="7">
                  <c:v>908</c:v>
                </c:pt>
                <c:pt idx="8">
                  <c:v>#N/A</c:v>
                </c:pt>
                <c:pt idx="9">
                  <c:v>#N/A</c:v>
                </c:pt>
                <c:pt idx="10">
                  <c:v>882</c:v>
                </c:pt>
                <c:pt idx="11">
                  <c:v>#N/A</c:v>
                </c:pt>
                <c:pt idx="12">
                  <c:v>#N/A</c:v>
                </c:pt>
                <c:pt idx="13">
                  <c:v>853</c:v>
                </c:pt>
                <c:pt idx="14">
                  <c:v>#N/A</c:v>
                </c:pt>
              </c:numCache>
            </c:numRef>
          </c:val>
          <c:smooth val="0"/>
        </c:ser>
        <c:dLbls>
          <c:showLegendKey val="0"/>
          <c:showVal val="0"/>
          <c:showCatName val="0"/>
          <c:showSerName val="0"/>
          <c:showPercent val="0"/>
          <c:showBubbleSize val="0"/>
        </c:dLbls>
        <c:marker val="1"/>
        <c:smooth val="0"/>
        <c:axId val="133618688"/>
        <c:axId val="143406208"/>
      </c:lineChart>
      <c:catAx>
        <c:axId val="13361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406208"/>
        <c:crosses val="autoZero"/>
        <c:auto val="1"/>
        <c:lblAlgn val="ctr"/>
        <c:lblOffset val="100"/>
        <c:tickLblSkip val="1"/>
        <c:tickMarkSkip val="1"/>
        <c:noMultiLvlLbl val="0"/>
      </c:catAx>
      <c:valAx>
        <c:axId val="14340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61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16092</c:v>
                </c:pt>
                <c:pt idx="5">
                  <c:v>16398</c:v>
                </c:pt>
                <c:pt idx="8">
                  <c:v>16450</c:v>
                </c:pt>
                <c:pt idx="11">
                  <c:v>17367</c:v>
                </c:pt>
                <c:pt idx="14">
                  <c:v>18563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2158</c:v>
                </c:pt>
                <c:pt idx="5">
                  <c:v>2107</c:v>
                </c:pt>
                <c:pt idx="8">
                  <c:v>2253</c:v>
                </c:pt>
                <c:pt idx="11">
                  <c:v>2369</c:v>
                </c:pt>
                <c:pt idx="14">
                  <c:v>2338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6439</c:v>
                </c:pt>
                <c:pt idx="5">
                  <c:v>7149</c:v>
                </c:pt>
                <c:pt idx="8">
                  <c:v>6927</c:v>
                </c:pt>
                <c:pt idx="11">
                  <c:v>7106</c:v>
                </c:pt>
                <c:pt idx="14">
                  <c:v>6541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2404</c:v>
                </c:pt>
                <c:pt idx="3">
                  <c:v>2163</c:v>
                </c:pt>
                <c:pt idx="6">
                  <c:v>1609</c:v>
                </c:pt>
                <c:pt idx="9">
                  <c:v>993</c:v>
                </c:pt>
                <c:pt idx="12">
                  <c:v>931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148</c:v>
                </c:pt>
                <c:pt idx="3">
                  <c:v>138</c:v>
                </c:pt>
                <c:pt idx="6">
                  <c:v>122</c:v>
                </c:pt>
                <c:pt idx="9">
                  <c:v>106</c:v>
                </c:pt>
                <c:pt idx="12">
                  <c:v>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2865</c:v>
                </c:pt>
                <c:pt idx="3">
                  <c:v>2791</c:v>
                </c:pt>
                <c:pt idx="6">
                  <c:v>2776</c:v>
                </c:pt>
                <c:pt idx="9">
                  <c:v>2784</c:v>
                </c:pt>
                <c:pt idx="12">
                  <c:v>2850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574</c:v>
                </c:pt>
                <c:pt idx="3">
                  <c:v>492</c:v>
                </c:pt>
                <c:pt idx="6">
                  <c:v>394</c:v>
                </c:pt>
                <c:pt idx="9">
                  <c:v>394</c:v>
                </c:pt>
                <c:pt idx="12">
                  <c:v>340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23615</c:v>
                </c:pt>
                <c:pt idx="3">
                  <c:v>23713</c:v>
                </c:pt>
                <c:pt idx="6">
                  <c:v>23990</c:v>
                </c:pt>
                <c:pt idx="9">
                  <c:v>24456</c:v>
                </c:pt>
                <c:pt idx="12">
                  <c:v>26420</c:v>
                </c:pt>
              </c:numCache>
            </c:numRef>
          </c:val>
        </c:ser>
        <c:dLbls>
          <c:showLegendKey val="0"/>
          <c:showVal val="0"/>
          <c:showCatName val="0"/>
          <c:showSerName val="0"/>
          <c:showPercent val="0"/>
          <c:showBubbleSize val="0"/>
        </c:dLbls>
        <c:gapWidth val="100"/>
        <c:overlap val="100"/>
        <c:axId val="143262848"/>
        <c:axId val="143264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4918</c:v>
                </c:pt>
                <c:pt idx="2">
                  <c:v>#N/A</c:v>
                </c:pt>
                <c:pt idx="3">
                  <c:v>#N/A</c:v>
                </c:pt>
                <c:pt idx="4">
                  <c:v>3643</c:v>
                </c:pt>
                <c:pt idx="5">
                  <c:v>#N/A</c:v>
                </c:pt>
                <c:pt idx="6">
                  <c:v>#N/A</c:v>
                </c:pt>
                <c:pt idx="7">
                  <c:v>3261</c:v>
                </c:pt>
                <c:pt idx="8">
                  <c:v>#N/A</c:v>
                </c:pt>
                <c:pt idx="9">
                  <c:v>#N/A</c:v>
                </c:pt>
                <c:pt idx="10">
                  <c:v>1891</c:v>
                </c:pt>
                <c:pt idx="11">
                  <c:v>#N/A</c:v>
                </c:pt>
                <c:pt idx="12">
                  <c:v>#N/A</c:v>
                </c:pt>
                <c:pt idx="13">
                  <c:v>3190</c:v>
                </c:pt>
                <c:pt idx="14">
                  <c:v>#N/A</c:v>
                </c:pt>
              </c:numCache>
            </c:numRef>
          </c:val>
          <c:smooth val="0"/>
        </c:ser>
        <c:dLbls>
          <c:showLegendKey val="0"/>
          <c:showVal val="0"/>
          <c:showCatName val="0"/>
          <c:showSerName val="0"/>
          <c:showPercent val="0"/>
          <c:showBubbleSize val="0"/>
        </c:dLbls>
        <c:marker val="1"/>
        <c:smooth val="0"/>
        <c:axId val="143262848"/>
        <c:axId val="143264768"/>
      </c:lineChart>
      <c:catAx>
        <c:axId val="14326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264768"/>
        <c:crosses val="autoZero"/>
        <c:auto val="1"/>
        <c:lblAlgn val="ctr"/>
        <c:lblOffset val="100"/>
        <c:tickLblSkip val="1"/>
        <c:tickMarkSkip val="1"/>
        <c:noMultiLvlLbl val="0"/>
      </c:catAx>
      <c:valAx>
        <c:axId val="143264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26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実質公債費比率（分子）の元利償還金等については、元利償還金及び公営企業債の元利償還金に対する繰入金等が大きな割合を占めている。なお、前年度比</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％の減となっている。また、算入公債費等については、前年度と同規模の水準となっている。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このようなことから、実質公債費比率の分子の額は前年度に引き続き減少している。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今後も、事業を厳選し、地方債発行を計画的かつ効果的に行うことで、実質公債費比率の上昇を抑制する。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将来負担比率（分子）のうち将来負担額については、一般会計に係る地方債の現在高が増加傾向にあり、その他の将来負担額がわずかながら減少しているが、全体的に前年度比</a:t>
          </a:r>
          <a:r>
            <a:rPr kumimoji="1" lang="en-US" altLang="ja-JP" sz="1300">
              <a:latin typeface="ＭＳ ゴシック" pitchFamily="49" charset="-128"/>
              <a:ea typeface="ＭＳ ゴシック" pitchFamily="49" charset="-128"/>
            </a:rPr>
            <a:t>6.6</a:t>
          </a:r>
          <a:r>
            <a:rPr kumimoji="1" lang="ja-JP" altLang="en-US" sz="1300">
              <a:latin typeface="ＭＳ ゴシック" pitchFamily="49" charset="-128"/>
              <a:ea typeface="ＭＳ ゴシック" pitchFamily="49" charset="-128"/>
            </a:rPr>
            <a:t>％の増となっている。昨年度までは減少傾向にあったが、義務教育施設の耐震化事業など近年の地方債の発行により、今後は増加するものと見込まれる。</a:t>
          </a:r>
          <a:br>
            <a:rPr kumimoji="1" lang="ja-JP" altLang="en-US"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　また、充当可能財源等については、基準財政需要額算入見込額の増により、全体的に増加している。ただし、将来負担額の増加が大きく、将来負担比率の分子は、前年度より増となっている。</a:t>
          </a:r>
          <a:br>
            <a:rPr kumimoji="1" lang="ja-JP" altLang="en-US"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　今後も、事業の厳選による地方債発行額の急激な増加を抑えるとともに、充当可能財源の増を図り、将来負担比率の上昇抑制に努める。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沖縄県名護市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62,227
61,887
210.90
43,558,235
41,524,827
868,764
15,546,431
26,419,695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法人市民税の増などより基準財政収入額が前年度比</a:t>
          </a:r>
          <a:r>
            <a:rPr kumimoji="1" lang="en-US" altLang="ja-JP" sz="1300">
              <a:latin typeface="ＭＳ Ｐゴシック"/>
            </a:rPr>
            <a:t>10.7</a:t>
          </a:r>
          <a:r>
            <a:rPr kumimoji="1" lang="ja-JP" altLang="en-US" sz="1300">
              <a:latin typeface="ＭＳ Ｐゴシック"/>
            </a:rPr>
            <a:t>％増となっており、基準財政需要額が保健衛生費の増などにより前年度比</a:t>
          </a:r>
          <a:r>
            <a:rPr kumimoji="1" lang="en-US" altLang="ja-JP" sz="1300">
              <a:latin typeface="ＭＳ Ｐゴシック"/>
            </a:rPr>
            <a:t>2.2</a:t>
          </a:r>
          <a:r>
            <a:rPr kumimoji="1" lang="ja-JP" altLang="en-US" sz="1300">
              <a:latin typeface="ＭＳ Ｐゴシック"/>
            </a:rPr>
            <a:t>％増にもかかわらず、財政力が</a:t>
          </a:r>
          <a:r>
            <a:rPr kumimoji="1" lang="en-US" altLang="ja-JP" sz="1300">
              <a:latin typeface="ＭＳ Ｐゴシック"/>
            </a:rPr>
            <a:t>0.02</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今後も引き続き産業支援・就労支援等の施策取り組みによる各種税等の増収を図り、また税徴収強化に努め、自主財源の確保を図る。歳出については、経常的な事務事業経費の削減、人件費の削減、事業の厳選により地方債新規発行の抑制など徹底的な見直しを進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43</xdr:row>
      <xdr:rowOff>14817</xdr:rowOff>
    </xdr:to>
    <xdr:cxnSp macro="">
      <xdr:nvCxnSpPr>
        <xdr:cNvPr id="68" name="直線コネクタ 67"/>
        <xdr:cNvCxnSpPr/>
      </xdr:nvCxnSpPr>
      <xdr:spPr>
        <a:xfrm flipV="1">
          <a:off x="4114800" y="73469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55033</xdr:rowOff>
    </xdr:to>
    <xdr:cxnSp macro="">
      <xdr:nvCxnSpPr>
        <xdr:cNvPr id="74" name="直線コネクタ 73"/>
        <xdr:cNvCxnSpPr/>
      </xdr:nvCxnSpPr>
      <xdr:spPr>
        <a:xfrm flipV="1">
          <a:off x="2336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43</xdr:row>
      <xdr:rowOff>55033</xdr:rowOff>
    </xdr:to>
    <xdr:cxnSp macro="">
      <xdr:nvCxnSpPr>
        <xdr:cNvPr id="77" name="直線コネクタ 76"/>
        <xdr:cNvCxnSpPr/>
      </xdr:nvCxnSpPr>
      <xdr:spPr>
        <a:xfrm>
          <a:off x="1447800" y="734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8"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6" name="テキスト ボックス 9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経常収支比率における分母となる歳入の面では、地方税及び地方交付税が減となったが、地方消費税交付金が増となったため、経常一般財源等は前年度とほぼ同額となっている。</a:t>
          </a:r>
          <a:endParaRPr kumimoji="1" lang="en-US" altLang="ja-JP" sz="1200">
            <a:latin typeface="ＭＳ Ｐゴシック"/>
          </a:endParaRPr>
        </a:p>
        <a:p>
          <a:r>
            <a:rPr kumimoji="1" lang="ja-JP" altLang="en-US" sz="1200">
              <a:latin typeface="ＭＳ Ｐゴシック"/>
            </a:rPr>
            <a:t>　一方、分子となる歳出面では、扶助費が増となったが、その他の経費が減となったため、一般財源等充当経常経費も前年度とほぼ同額となっている。</a:t>
          </a:r>
          <a:endParaRPr kumimoji="1" lang="en-US" altLang="ja-JP" sz="1200">
            <a:latin typeface="ＭＳ Ｐゴシック"/>
          </a:endParaRPr>
        </a:p>
        <a:p>
          <a:r>
            <a:rPr kumimoji="1" lang="ja-JP" altLang="en-US" sz="1200">
              <a:latin typeface="ＭＳ Ｐゴシック"/>
            </a:rPr>
            <a:t>　以上のことから、経常収支比率は前年度とほぼ同額となっている。ただし、類似団体平均とのかい離が大きくなっているため、今後、より一層個人市民税の徴収体制の強化を図り、徴収率を向上させ一般財源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77288</xdr:rowOff>
    </xdr:from>
    <xdr:to>
      <xdr:col>7</xdr:col>
      <xdr:colOff>152400</xdr:colOff>
      <xdr:row>64</xdr:row>
      <xdr:rowOff>77288</xdr:rowOff>
    </xdr:to>
    <xdr:cxnSp macro="">
      <xdr:nvCxnSpPr>
        <xdr:cNvPr id="133" name="直線コネクタ 132"/>
        <xdr:cNvCxnSpPr/>
      </xdr:nvCxnSpPr>
      <xdr:spPr>
        <a:xfrm>
          <a:off x="4114800" y="110500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49712</xdr:rowOff>
    </xdr:from>
    <xdr:to>
      <xdr:col>6</xdr:col>
      <xdr:colOff>0</xdr:colOff>
      <xdr:row>64</xdr:row>
      <xdr:rowOff>77288</xdr:rowOff>
    </xdr:to>
    <xdr:cxnSp macro="">
      <xdr:nvCxnSpPr>
        <xdr:cNvPr id="136" name="直線コネクタ 135"/>
        <xdr:cNvCxnSpPr/>
      </xdr:nvCxnSpPr>
      <xdr:spPr>
        <a:xfrm>
          <a:off x="3225800" y="11022512"/>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8346</xdr:rowOff>
    </xdr:from>
    <xdr:to>
      <xdr:col>4</xdr:col>
      <xdr:colOff>482600</xdr:colOff>
      <xdr:row>64</xdr:row>
      <xdr:rowOff>49712</xdr:rowOff>
    </xdr:to>
    <xdr:cxnSp macro="">
      <xdr:nvCxnSpPr>
        <xdr:cNvPr id="139" name="直線コネクタ 138"/>
        <xdr:cNvCxnSpPr/>
      </xdr:nvCxnSpPr>
      <xdr:spPr>
        <a:xfrm>
          <a:off x="2336800" y="1098114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41" name="テキスト ボックス 140"/>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48804</xdr:rowOff>
    </xdr:from>
    <xdr:to>
      <xdr:col>3</xdr:col>
      <xdr:colOff>279400</xdr:colOff>
      <xdr:row>64</xdr:row>
      <xdr:rowOff>8346</xdr:rowOff>
    </xdr:to>
    <xdr:cxnSp macro="">
      <xdr:nvCxnSpPr>
        <xdr:cNvPr id="142" name="直線コネクタ 141"/>
        <xdr:cNvCxnSpPr/>
      </xdr:nvCxnSpPr>
      <xdr:spPr>
        <a:xfrm>
          <a:off x="1447800" y="10850154"/>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26488</xdr:rowOff>
    </xdr:from>
    <xdr:to>
      <xdr:col>7</xdr:col>
      <xdr:colOff>203200</xdr:colOff>
      <xdr:row>64</xdr:row>
      <xdr:rowOff>128088</xdr:rowOff>
    </xdr:to>
    <xdr:sp macro="" textlink="">
      <xdr:nvSpPr>
        <xdr:cNvPr id="152" name="円/楕円 151"/>
        <xdr:cNvSpPr/>
      </xdr:nvSpPr>
      <xdr:spPr>
        <a:xfrm>
          <a:off x="49022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170015</xdr:rowOff>
    </xdr:from>
    <xdr:ext cx="762000" cy="259045"/>
    <xdr:sp macro="" textlink="">
      <xdr:nvSpPr>
        <xdr:cNvPr id="153" name="財政構造の弾力性該当値テキスト"/>
        <xdr:cNvSpPr txBox="1"/>
      </xdr:nvSpPr>
      <xdr:spPr>
        <a:xfrm>
          <a:off x="5041900" y="1097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26488</xdr:rowOff>
    </xdr:from>
    <xdr:to>
      <xdr:col>6</xdr:col>
      <xdr:colOff>50800</xdr:colOff>
      <xdr:row>64</xdr:row>
      <xdr:rowOff>128088</xdr:rowOff>
    </xdr:to>
    <xdr:sp macro="" textlink="">
      <xdr:nvSpPr>
        <xdr:cNvPr id="154" name="円/楕円 153"/>
        <xdr:cNvSpPr/>
      </xdr:nvSpPr>
      <xdr:spPr>
        <a:xfrm>
          <a:off x="4064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112865</xdr:rowOff>
    </xdr:from>
    <xdr:ext cx="736600" cy="259045"/>
    <xdr:sp macro="" textlink="">
      <xdr:nvSpPr>
        <xdr:cNvPr id="155" name="テキスト ボックス 154"/>
        <xdr:cNvSpPr txBox="1"/>
      </xdr:nvSpPr>
      <xdr:spPr>
        <a:xfrm>
          <a:off x="3733800" y="11085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170362</xdr:rowOff>
    </xdr:from>
    <xdr:to>
      <xdr:col>4</xdr:col>
      <xdr:colOff>533400</xdr:colOff>
      <xdr:row>64</xdr:row>
      <xdr:rowOff>100512</xdr:rowOff>
    </xdr:to>
    <xdr:sp macro="" textlink="">
      <xdr:nvSpPr>
        <xdr:cNvPr id="156" name="円/楕円 155"/>
        <xdr:cNvSpPr/>
      </xdr:nvSpPr>
      <xdr:spPr>
        <a:xfrm>
          <a:off x="3175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85289</xdr:rowOff>
    </xdr:from>
    <xdr:ext cx="762000" cy="259045"/>
    <xdr:sp macro="" textlink="">
      <xdr:nvSpPr>
        <xdr:cNvPr id="157" name="テキスト ボックス 156"/>
        <xdr:cNvSpPr txBox="1"/>
      </xdr:nvSpPr>
      <xdr:spPr>
        <a:xfrm>
          <a:off x="2844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128996</xdr:rowOff>
    </xdr:from>
    <xdr:to>
      <xdr:col>3</xdr:col>
      <xdr:colOff>330200</xdr:colOff>
      <xdr:row>64</xdr:row>
      <xdr:rowOff>59146</xdr:rowOff>
    </xdr:to>
    <xdr:sp macro="" textlink="">
      <xdr:nvSpPr>
        <xdr:cNvPr id="158" name="円/楕円 157"/>
        <xdr:cNvSpPr/>
      </xdr:nvSpPr>
      <xdr:spPr>
        <a:xfrm>
          <a:off x="2286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59" name="テキスト ボックス 158"/>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169454</xdr:rowOff>
    </xdr:from>
    <xdr:to>
      <xdr:col>2</xdr:col>
      <xdr:colOff>127000</xdr:colOff>
      <xdr:row>63</xdr:row>
      <xdr:rowOff>99604</xdr:rowOff>
    </xdr:to>
    <xdr:sp macro="" textlink="">
      <xdr:nvSpPr>
        <xdr:cNvPr id="160" name="円/楕円 159"/>
        <xdr:cNvSpPr/>
      </xdr:nvSpPr>
      <xdr:spPr>
        <a:xfrm>
          <a:off x="1397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109781</xdr:rowOff>
    </xdr:from>
    <xdr:ext cx="762000" cy="259045"/>
    <xdr:sp macro="" textlink="">
      <xdr:nvSpPr>
        <xdr:cNvPr id="161" name="テキスト ボックス 160"/>
        <xdr:cNvSpPr txBox="1"/>
      </xdr:nvSpPr>
      <xdr:spPr>
        <a:xfrm>
          <a:off x="1066800" y="105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[128,844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人件費は前年度と比べ</a:t>
          </a:r>
          <a:r>
            <a:rPr kumimoji="1" lang="en-US" altLang="ja-JP" sz="1300">
              <a:latin typeface="ＭＳ Ｐゴシック"/>
            </a:rPr>
            <a:t>4.7</a:t>
          </a:r>
          <a:r>
            <a:rPr kumimoji="1" lang="ja-JP" altLang="en-US" sz="1300">
              <a:latin typeface="ＭＳ Ｐゴシック"/>
            </a:rPr>
            <a:t>％減となったが、物件費は</a:t>
          </a:r>
          <a:r>
            <a:rPr kumimoji="1" lang="en-US" altLang="ja-JP" sz="1300">
              <a:latin typeface="ＭＳ Ｐゴシック"/>
            </a:rPr>
            <a:t>9.9</a:t>
          </a:r>
          <a:r>
            <a:rPr kumimoji="1" lang="ja-JP" altLang="en-US" sz="1300">
              <a:latin typeface="ＭＳ Ｐゴシック"/>
            </a:rPr>
            <a:t>％の増となっている。これは、プレミアム付商品券発行事業や社会保障・税番号制度システム整備事業の実施などによるものである。</a:t>
          </a:r>
          <a:endParaRPr kumimoji="1" lang="en-US" altLang="ja-JP" sz="1300">
            <a:latin typeface="ＭＳ Ｐゴシック"/>
          </a:endParaRPr>
        </a:p>
        <a:p>
          <a:r>
            <a:rPr kumimoji="1" lang="ja-JP" altLang="en-US" sz="1300">
              <a:latin typeface="ＭＳ Ｐゴシック"/>
            </a:rPr>
            <a:t>　今後、業務内容・発注仕様の見直しを行い、委託料の削減を図り物件費の低減に努める。また、組織機構等の見直しや実施可能な業務については民間委託を進めるなど、人件費の更なるコスト低減を図る。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169706</xdr:rowOff>
    </xdr:from>
    <xdr:to>
      <xdr:col>7</xdr:col>
      <xdr:colOff>152400</xdr:colOff>
      <xdr:row>81</xdr:row>
      <xdr:rowOff>3812</xdr:rowOff>
    </xdr:to>
    <xdr:cxnSp macro="">
      <xdr:nvCxnSpPr>
        <xdr:cNvPr id="197" name="直線コネクタ 196"/>
        <xdr:cNvCxnSpPr/>
      </xdr:nvCxnSpPr>
      <xdr:spPr>
        <a:xfrm>
          <a:off x="4114800" y="13885706"/>
          <a:ext cx="838200" cy="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160039</xdr:rowOff>
    </xdr:from>
    <xdr:ext cx="762000" cy="259045"/>
    <xdr:sp macro="" textlink="">
      <xdr:nvSpPr>
        <xdr:cNvPr id="198" name="人件費・物件費等の状況平均値テキスト"/>
        <xdr:cNvSpPr txBox="1"/>
      </xdr:nvSpPr>
      <xdr:spPr>
        <a:xfrm>
          <a:off x="5041900" y="13876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166577</xdr:rowOff>
    </xdr:from>
    <xdr:to>
      <xdr:col>6</xdr:col>
      <xdr:colOff>0</xdr:colOff>
      <xdr:row>80</xdr:row>
      <xdr:rowOff>169706</xdr:rowOff>
    </xdr:to>
    <xdr:cxnSp macro="">
      <xdr:nvCxnSpPr>
        <xdr:cNvPr id="200" name="直線コネクタ 199"/>
        <xdr:cNvCxnSpPr/>
      </xdr:nvCxnSpPr>
      <xdr:spPr>
        <a:xfrm>
          <a:off x="3225800" y="13882577"/>
          <a:ext cx="889000" cy="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163544</xdr:rowOff>
    </xdr:from>
    <xdr:to>
      <xdr:col>4</xdr:col>
      <xdr:colOff>482600</xdr:colOff>
      <xdr:row>80</xdr:row>
      <xdr:rowOff>166577</xdr:rowOff>
    </xdr:to>
    <xdr:cxnSp macro="">
      <xdr:nvCxnSpPr>
        <xdr:cNvPr id="203" name="直線コネクタ 202"/>
        <xdr:cNvCxnSpPr/>
      </xdr:nvCxnSpPr>
      <xdr:spPr>
        <a:xfrm>
          <a:off x="2336800" y="13879544"/>
          <a:ext cx="889000" cy="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163544</xdr:rowOff>
    </xdr:from>
    <xdr:to>
      <xdr:col>3</xdr:col>
      <xdr:colOff>279400</xdr:colOff>
      <xdr:row>80</xdr:row>
      <xdr:rowOff>165644</xdr:rowOff>
    </xdr:to>
    <xdr:cxnSp macro="">
      <xdr:nvCxnSpPr>
        <xdr:cNvPr id="206" name="直線コネクタ 205"/>
        <xdr:cNvCxnSpPr/>
      </xdr:nvCxnSpPr>
      <xdr:spPr>
        <a:xfrm flipV="1">
          <a:off x="1447800" y="13879544"/>
          <a:ext cx="889000" cy="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124462</xdr:rowOff>
    </xdr:from>
    <xdr:to>
      <xdr:col>7</xdr:col>
      <xdr:colOff>203200</xdr:colOff>
      <xdr:row>81</xdr:row>
      <xdr:rowOff>54612</xdr:rowOff>
    </xdr:to>
    <xdr:sp macro="" textlink="">
      <xdr:nvSpPr>
        <xdr:cNvPr id="216" name="円/楕円 215"/>
        <xdr:cNvSpPr/>
      </xdr:nvSpPr>
      <xdr:spPr>
        <a:xfrm>
          <a:off x="4902200" y="138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45739</xdr:rowOff>
    </xdr:from>
    <xdr:ext cx="762000" cy="259045"/>
    <xdr:sp macro="" textlink="">
      <xdr:nvSpPr>
        <xdr:cNvPr id="217" name="人件費・物件費等の状況該当値テキスト"/>
        <xdr:cNvSpPr txBox="1"/>
      </xdr:nvSpPr>
      <xdr:spPr>
        <a:xfrm>
          <a:off x="5041900" y="1376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128,844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118906</xdr:rowOff>
    </xdr:from>
    <xdr:to>
      <xdr:col>6</xdr:col>
      <xdr:colOff>50800</xdr:colOff>
      <xdr:row>81</xdr:row>
      <xdr:rowOff>49056</xdr:rowOff>
    </xdr:to>
    <xdr:sp macro="" textlink="">
      <xdr:nvSpPr>
        <xdr:cNvPr id="218" name="円/楕円 217"/>
        <xdr:cNvSpPr/>
      </xdr:nvSpPr>
      <xdr:spPr>
        <a:xfrm>
          <a:off x="4064000" y="1383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33833</xdr:rowOff>
    </xdr:from>
    <xdr:ext cx="736600" cy="259045"/>
    <xdr:sp macro="" textlink="">
      <xdr:nvSpPr>
        <xdr:cNvPr id="219" name="テキスト ボックス 218"/>
        <xdr:cNvSpPr txBox="1"/>
      </xdr:nvSpPr>
      <xdr:spPr>
        <a:xfrm>
          <a:off x="3733800" y="13921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124,009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115777</xdr:rowOff>
    </xdr:from>
    <xdr:to>
      <xdr:col>4</xdr:col>
      <xdr:colOff>533400</xdr:colOff>
      <xdr:row>81</xdr:row>
      <xdr:rowOff>45927</xdr:rowOff>
    </xdr:to>
    <xdr:sp macro="" textlink="">
      <xdr:nvSpPr>
        <xdr:cNvPr id="220" name="円/楕円 219"/>
        <xdr:cNvSpPr/>
      </xdr:nvSpPr>
      <xdr:spPr>
        <a:xfrm>
          <a:off x="3175000" y="1383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30704</xdr:rowOff>
    </xdr:from>
    <xdr:ext cx="762000" cy="259045"/>
    <xdr:sp macro="" textlink="">
      <xdr:nvSpPr>
        <xdr:cNvPr id="221" name="テキスト ボックス 220"/>
        <xdr:cNvSpPr txBox="1"/>
      </xdr:nvSpPr>
      <xdr:spPr>
        <a:xfrm>
          <a:off x="2844800" y="1391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121,286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112744</xdr:rowOff>
    </xdr:from>
    <xdr:to>
      <xdr:col>3</xdr:col>
      <xdr:colOff>330200</xdr:colOff>
      <xdr:row>81</xdr:row>
      <xdr:rowOff>42894</xdr:rowOff>
    </xdr:to>
    <xdr:sp macro="" textlink="">
      <xdr:nvSpPr>
        <xdr:cNvPr id="222" name="円/楕円 221"/>
        <xdr:cNvSpPr/>
      </xdr:nvSpPr>
      <xdr:spPr>
        <a:xfrm>
          <a:off x="2286000" y="1382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53071</xdr:rowOff>
    </xdr:from>
    <xdr:ext cx="762000" cy="259045"/>
    <xdr:sp macro="" textlink="">
      <xdr:nvSpPr>
        <xdr:cNvPr id="223" name="テキスト ボックス 222"/>
        <xdr:cNvSpPr txBox="1"/>
      </xdr:nvSpPr>
      <xdr:spPr>
        <a:xfrm>
          <a:off x="1955800" y="1359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118,645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114844</xdr:rowOff>
    </xdr:from>
    <xdr:to>
      <xdr:col>2</xdr:col>
      <xdr:colOff>127000</xdr:colOff>
      <xdr:row>81</xdr:row>
      <xdr:rowOff>44994</xdr:rowOff>
    </xdr:to>
    <xdr:sp macro="" textlink="">
      <xdr:nvSpPr>
        <xdr:cNvPr id="224" name="円/楕円 223"/>
        <xdr:cNvSpPr/>
      </xdr:nvSpPr>
      <xdr:spPr>
        <a:xfrm>
          <a:off x="1397000" y="1383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29771</xdr:rowOff>
    </xdr:from>
    <xdr:ext cx="762000" cy="259045"/>
    <xdr:sp macro="" textlink="">
      <xdr:nvSpPr>
        <xdr:cNvPr id="225" name="テキスト ボックス 224"/>
        <xdr:cNvSpPr txBox="1"/>
      </xdr:nvSpPr>
      <xdr:spPr>
        <a:xfrm>
          <a:off x="1066800" y="1391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類似団体、全国市、いずれの平均も下回っている。今後も国及び県の動向等を注視しつつ、各種手当の見直しを行うなど、より一層の給与の適正化に努める。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42863</xdr:rowOff>
    </xdr:from>
    <xdr:to>
      <xdr:col>24</xdr:col>
      <xdr:colOff>558800</xdr:colOff>
      <xdr:row>83</xdr:row>
      <xdr:rowOff>42863</xdr:rowOff>
    </xdr:to>
    <xdr:cxnSp macro="">
      <xdr:nvCxnSpPr>
        <xdr:cNvPr id="263" name="直線コネクタ 262"/>
        <xdr:cNvCxnSpPr/>
      </xdr:nvCxnSpPr>
      <xdr:spPr>
        <a:xfrm>
          <a:off x="16179800" y="14273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123825</xdr:rowOff>
    </xdr:from>
    <xdr:to>
      <xdr:col>23</xdr:col>
      <xdr:colOff>406400</xdr:colOff>
      <xdr:row>83</xdr:row>
      <xdr:rowOff>42863</xdr:rowOff>
    </xdr:to>
    <xdr:cxnSp macro="">
      <xdr:nvCxnSpPr>
        <xdr:cNvPr id="266" name="直線コネクタ 265"/>
        <xdr:cNvCxnSpPr/>
      </xdr:nvCxnSpPr>
      <xdr:spPr>
        <a:xfrm>
          <a:off x="15290800" y="1418272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123825</xdr:rowOff>
    </xdr:from>
    <xdr:to>
      <xdr:col>22</xdr:col>
      <xdr:colOff>203200</xdr:colOff>
      <xdr:row>87</xdr:row>
      <xdr:rowOff>20638</xdr:rowOff>
    </xdr:to>
    <xdr:cxnSp macro="">
      <xdr:nvCxnSpPr>
        <xdr:cNvPr id="269" name="直線コネクタ 268"/>
        <xdr:cNvCxnSpPr/>
      </xdr:nvCxnSpPr>
      <xdr:spPr>
        <a:xfrm flipV="1">
          <a:off x="14401800" y="14182725"/>
          <a:ext cx="889000" cy="7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161925</xdr:rowOff>
    </xdr:from>
    <xdr:to>
      <xdr:col>21</xdr:col>
      <xdr:colOff>0</xdr:colOff>
      <xdr:row>87</xdr:row>
      <xdr:rowOff>20638</xdr:rowOff>
    </xdr:to>
    <xdr:cxnSp macro="">
      <xdr:nvCxnSpPr>
        <xdr:cNvPr id="272" name="直線コネクタ 271"/>
        <xdr:cNvCxnSpPr/>
      </xdr:nvCxnSpPr>
      <xdr:spPr>
        <a:xfrm>
          <a:off x="13512800" y="1490662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163513</xdr:rowOff>
    </xdr:from>
    <xdr:to>
      <xdr:col>24</xdr:col>
      <xdr:colOff>609600</xdr:colOff>
      <xdr:row>83</xdr:row>
      <xdr:rowOff>93663</xdr:rowOff>
    </xdr:to>
    <xdr:sp macro="" textlink="">
      <xdr:nvSpPr>
        <xdr:cNvPr id="282" name="円/楕円 281"/>
        <xdr:cNvSpPr/>
      </xdr:nvSpPr>
      <xdr:spPr>
        <a:xfrm>
          <a:off x="169672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8590</xdr:rowOff>
    </xdr:from>
    <xdr:ext cx="762000" cy="259045"/>
    <xdr:sp macro="" textlink="">
      <xdr:nvSpPr>
        <xdr:cNvPr id="283" name="給与水準   （国との比較）該当値テキスト"/>
        <xdr:cNvSpPr txBox="1"/>
      </xdr:nvSpPr>
      <xdr:spPr>
        <a:xfrm>
          <a:off x="17106900" y="1406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163513</xdr:rowOff>
    </xdr:from>
    <xdr:to>
      <xdr:col>23</xdr:col>
      <xdr:colOff>457200</xdr:colOff>
      <xdr:row>83</xdr:row>
      <xdr:rowOff>93663</xdr:rowOff>
    </xdr:to>
    <xdr:sp macro="" textlink="">
      <xdr:nvSpPr>
        <xdr:cNvPr id="284" name="円/楕円 283"/>
        <xdr:cNvSpPr/>
      </xdr:nvSpPr>
      <xdr:spPr>
        <a:xfrm>
          <a:off x="16129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103840</xdr:rowOff>
    </xdr:from>
    <xdr:ext cx="736600" cy="259045"/>
    <xdr:sp macro="" textlink="">
      <xdr:nvSpPr>
        <xdr:cNvPr id="285" name="テキスト ボックス 284"/>
        <xdr:cNvSpPr txBox="1"/>
      </xdr:nvSpPr>
      <xdr:spPr>
        <a:xfrm>
          <a:off x="15798800" y="1399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73025</xdr:rowOff>
    </xdr:from>
    <xdr:to>
      <xdr:col>22</xdr:col>
      <xdr:colOff>254000</xdr:colOff>
      <xdr:row>83</xdr:row>
      <xdr:rowOff>3175</xdr:rowOff>
    </xdr:to>
    <xdr:sp macro="" textlink="">
      <xdr:nvSpPr>
        <xdr:cNvPr id="286" name="円/楕円 285"/>
        <xdr:cNvSpPr/>
      </xdr:nvSpPr>
      <xdr:spPr>
        <a:xfrm>
          <a:off x="15240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13352</xdr:rowOff>
    </xdr:from>
    <xdr:ext cx="762000" cy="259045"/>
    <xdr:sp macro="" textlink="">
      <xdr:nvSpPr>
        <xdr:cNvPr id="287" name="テキスト ボックス 286"/>
        <xdr:cNvSpPr txBox="1"/>
      </xdr:nvSpPr>
      <xdr:spPr>
        <a:xfrm>
          <a:off x="14909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141288</xdr:rowOff>
    </xdr:from>
    <xdr:to>
      <xdr:col>21</xdr:col>
      <xdr:colOff>50800</xdr:colOff>
      <xdr:row>87</xdr:row>
      <xdr:rowOff>71438</xdr:rowOff>
    </xdr:to>
    <xdr:sp macro="" textlink="">
      <xdr:nvSpPr>
        <xdr:cNvPr id="288" name="円/楕円 287"/>
        <xdr:cNvSpPr/>
      </xdr:nvSpPr>
      <xdr:spPr>
        <a:xfrm>
          <a:off x="14351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81615</xdr:rowOff>
    </xdr:from>
    <xdr:ext cx="762000" cy="259045"/>
    <xdr:sp macro="" textlink="">
      <xdr:nvSpPr>
        <xdr:cNvPr id="289" name="テキスト ボックス 288"/>
        <xdr:cNvSpPr txBox="1"/>
      </xdr:nvSpPr>
      <xdr:spPr>
        <a:xfrm>
          <a:off x="14020800" y="1465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111125</xdr:rowOff>
    </xdr:from>
    <xdr:to>
      <xdr:col>19</xdr:col>
      <xdr:colOff>533400</xdr:colOff>
      <xdr:row>87</xdr:row>
      <xdr:rowOff>41275</xdr:rowOff>
    </xdr:to>
    <xdr:sp macro="" textlink="">
      <xdr:nvSpPr>
        <xdr:cNvPr id="290" name="円/楕円 289"/>
        <xdr:cNvSpPr/>
      </xdr:nvSpPr>
      <xdr:spPr>
        <a:xfrm>
          <a:off x="13462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51452</xdr:rowOff>
    </xdr:from>
    <xdr:ext cx="762000" cy="259045"/>
    <xdr:sp macro="" textlink="">
      <xdr:nvSpPr>
        <xdr:cNvPr id="291" name="テキスト ボックス 290"/>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職員数は前年度から</a:t>
          </a:r>
          <a:r>
            <a:rPr kumimoji="1" lang="en-US" altLang="ja-JP" sz="1300">
              <a:latin typeface="ＭＳ Ｐゴシック"/>
            </a:rPr>
            <a:t>2</a:t>
          </a:r>
          <a:r>
            <a:rPr kumimoji="1" lang="ja-JP" altLang="en-US" sz="1300">
              <a:latin typeface="ＭＳ Ｐゴシック"/>
            </a:rPr>
            <a:t>名増となっているものの、人口の増加により定員管理の状況は、</a:t>
          </a:r>
          <a:r>
            <a:rPr kumimoji="1" lang="en-US" altLang="ja-JP" sz="1300">
              <a:latin typeface="ＭＳ Ｐゴシック"/>
            </a:rPr>
            <a:t>0.02</a:t>
          </a:r>
          <a:r>
            <a:rPr kumimoji="1" lang="ja-JP" altLang="en-US" sz="1300">
              <a:latin typeface="ＭＳ Ｐゴシック"/>
            </a:rPr>
            <a:t>人と微増となっている。今後も組織機構等の見直しや業務の外部委託等を推進し、引き続き定員適正化に努める。</a:t>
          </a: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55033</xdr:rowOff>
    </xdr:from>
    <xdr:to>
      <xdr:col>24</xdr:col>
      <xdr:colOff>558800</xdr:colOff>
      <xdr:row>61</xdr:row>
      <xdr:rowOff>57331</xdr:rowOff>
    </xdr:to>
    <xdr:cxnSp macro="">
      <xdr:nvCxnSpPr>
        <xdr:cNvPr id="328" name="直線コネクタ 327"/>
        <xdr:cNvCxnSpPr/>
      </xdr:nvCxnSpPr>
      <xdr:spPr>
        <a:xfrm>
          <a:off x="16179800" y="10513483"/>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9"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55033</xdr:rowOff>
    </xdr:from>
    <xdr:to>
      <xdr:col>23</xdr:col>
      <xdr:colOff>406400</xdr:colOff>
      <xdr:row>61</xdr:row>
      <xdr:rowOff>61928</xdr:rowOff>
    </xdr:to>
    <xdr:cxnSp macro="">
      <xdr:nvCxnSpPr>
        <xdr:cNvPr id="331" name="直線コネクタ 330"/>
        <xdr:cNvCxnSpPr/>
      </xdr:nvCxnSpPr>
      <xdr:spPr>
        <a:xfrm flipV="1">
          <a:off x="15290800" y="10513483"/>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61928</xdr:rowOff>
    </xdr:from>
    <xdr:to>
      <xdr:col>22</xdr:col>
      <xdr:colOff>203200</xdr:colOff>
      <xdr:row>61</xdr:row>
      <xdr:rowOff>71120</xdr:rowOff>
    </xdr:to>
    <xdr:cxnSp macro="">
      <xdr:nvCxnSpPr>
        <xdr:cNvPr id="334" name="直線コネクタ 333"/>
        <xdr:cNvCxnSpPr/>
      </xdr:nvCxnSpPr>
      <xdr:spPr>
        <a:xfrm flipV="1">
          <a:off x="14401800" y="1052037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71120</xdr:rowOff>
    </xdr:from>
    <xdr:to>
      <xdr:col>21</xdr:col>
      <xdr:colOff>0</xdr:colOff>
      <xdr:row>61</xdr:row>
      <xdr:rowOff>83759</xdr:rowOff>
    </xdr:to>
    <xdr:cxnSp macro="">
      <xdr:nvCxnSpPr>
        <xdr:cNvPr id="337" name="直線コネクタ 336"/>
        <xdr:cNvCxnSpPr/>
      </xdr:nvCxnSpPr>
      <xdr:spPr>
        <a:xfrm flipV="1">
          <a:off x="13512800" y="10529570"/>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6531</xdr:rowOff>
    </xdr:from>
    <xdr:to>
      <xdr:col>24</xdr:col>
      <xdr:colOff>609600</xdr:colOff>
      <xdr:row>61</xdr:row>
      <xdr:rowOff>108131</xdr:rowOff>
    </xdr:to>
    <xdr:sp macro="" textlink="">
      <xdr:nvSpPr>
        <xdr:cNvPr id="347" name="円/楕円 346"/>
        <xdr:cNvSpPr/>
      </xdr:nvSpPr>
      <xdr:spPr>
        <a:xfrm>
          <a:off x="169672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150058</xdr:rowOff>
    </xdr:from>
    <xdr:ext cx="762000" cy="259045"/>
    <xdr:sp macro="" textlink="">
      <xdr:nvSpPr>
        <xdr:cNvPr id="348" name="定員管理の状況該当値テキスト"/>
        <xdr:cNvSpPr txBox="1"/>
      </xdr:nvSpPr>
      <xdr:spPr>
        <a:xfrm>
          <a:off x="17106900" y="1043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4233</xdr:rowOff>
    </xdr:from>
    <xdr:to>
      <xdr:col>23</xdr:col>
      <xdr:colOff>457200</xdr:colOff>
      <xdr:row>61</xdr:row>
      <xdr:rowOff>105833</xdr:rowOff>
    </xdr:to>
    <xdr:sp macro="" textlink="">
      <xdr:nvSpPr>
        <xdr:cNvPr id="349" name="円/楕円 348"/>
        <xdr:cNvSpPr/>
      </xdr:nvSpPr>
      <xdr:spPr>
        <a:xfrm>
          <a:off x="16129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90610</xdr:rowOff>
    </xdr:from>
    <xdr:ext cx="736600" cy="259045"/>
    <xdr:sp macro="" textlink="">
      <xdr:nvSpPr>
        <xdr:cNvPr id="350" name="テキスト ボックス 349"/>
        <xdr:cNvSpPr txBox="1"/>
      </xdr:nvSpPr>
      <xdr:spPr>
        <a:xfrm>
          <a:off x="15798800" y="1054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11128</xdr:rowOff>
    </xdr:from>
    <xdr:to>
      <xdr:col>22</xdr:col>
      <xdr:colOff>254000</xdr:colOff>
      <xdr:row>61</xdr:row>
      <xdr:rowOff>112728</xdr:rowOff>
    </xdr:to>
    <xdr:sp macro="" textlink="">
      <xdr:nvSpPr>
        <xdr:cNvPr id="351" name="円/楕円 350"/>
        <xdr:cNvSpPr/>
      </xdr:nvSpPr>
      <xdr:spPr>
        <a:xfrm>
          <a:off x="152400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97505</xdr:rowOff>
    </xdr:from>
    <xdr:ext cx="762000" cy="259045"/>
    <xdr:sp macro="" textlink="">
      <xdr:nvSpPr>
        <xdr:cNvPr id="352" name="テキスト ボックス 351"/>
        <xdr:cNvSpPr txBox="1"/>
      </xdr:nvSpPr>
      <xdr:spPr>
        <a:xfrm>
          <a:off x="14909800" y="1055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20320</xdr:rowOff>
    </xdr:from>
    <xdr:to>
      <xdr:col>21</xdr:col>
      <xdr:colOff>50800</xdr:colOff>
      <xdr:row>61</xdr:row>
      <xdr:rowOff>121920</xdr:rowOff>
    </xdr:to>
    <xdr:sp macro="" textlink="">
      <xdr:nvSpPr>
        <xdr:cNvPr id="353" name="円/楕円 352"/>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106697</xdr:rowOff>
    </xdr:from>
    <xdr:ext cx="762000" cy="259045"/>
    <xdr:sp macro="" textlink="">
      <xdr:nvSpPr>
        <xdr:cNvPr id="354" name="テキスト ボックス 353"/>
        <xdr:cNvSpPr txBox="1"/>
      </xdr:nvSpPr>
      <xdr:spPr>
        <a:xfrm>
          <a:off x="14020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32959</xdr:rowOff>
    </xdr:from>
    <xdr:to>
      <xdr:col>19</xdr:col>
      <xdr:colOff>533400</xdr:colOff>
      <xdr:row>61</xdr:row>
      <xdr:rowOff>134559</xdr:rowOff>
    </xdr:to>
    <xdr:sp macro="" textlink="">
      <xdr:nvSpPr>
        <xdr:cNvPr id="355" name="円/楕円 354"/>
        <xdr:cNvSpPr/>
      </xdr:nvSpPr>
      <xdr:spPr>
        <a:xfrm>
          <a:off x="13462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119336</xdr:rowOff>
    </xdr:from>
    <xdr:ext cx="762000" cy="259045"/>
    <xdr:sp macro="" textlink="">
      <xdr:nvSpPr>
        <xdr:cNvPr id="356" name="テキスト ボックス 355"/>
        <xdr:cNvSpPr txBox="1"/>
      </xdr:nvSpPr>
      <xdr:spPr>
        <a:xfrm>
          <a:off x="13131800" y="1057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実質公債費比率の分子にあたる元利償還金等が、一般単独臨時地方道整備事業（特定分）（Ｈ１１許可債）の償還終了などにより前年度比</a:t>
          </a:r>
          <a:r>
            <a:rPr kumimoji="1" lang="en-US" altLang="ja-JP" sz="1300">
              <a:latin typeface="ＭＳ Ｐゴシック"/>
            </a:rPr>
            <a:t>1.2</a:t>
          </a:r>
          <a:r>
            <a:rPr kumimoji="1" lang="ja-JP" altLang="en-US" sz="1300">
              <a:latin typeface="ＭＳ Ｐゴシック"/>
            </a:rPr>
            <a:t>％と減となっており、分母にあたる標準財政規模が前年度比</a:t>
          </a:r>
          <a:r>
            <a:rPr kumimoji="1" lang="en-US" altLang="ja-JP" sz="1300">
              <a:latin typeface="ＭＳ Ｐゴシック"/>
            </a:rPr>
            <a:t>1.3</a:t>
          </a:r>
          <a:r>
            <a:rPr kumimoji="1" lang="ja-JP" altLang="en-US" sz="1300">
              <a:latin typeface="ＭＳ Ｐゴシック"/>
            </a:rPr>
            <a:t>％の増となっていることから、実質公債費比率は前年度比</a:t>
          </a:r>
          <a:r>
            <a:rPr kumimoji="1" lang="en-US" altLang="ja-JP" sz="1300">
              <a:latin typeface="ＭＳ Ｐゴシック"/>
            </a:rPr>
            <a:t>0.3</a:t>
          </a:r>
          <a:r>
            <a:rPr kumimoji="1" lang="ja-JP" altLang="en-US" sz="1300">
              <a:latin typeface="ＭＳ Ｐゴシック"/>
            </a:rPr>
            <a:t>ポイントの減となっている。</a:t>
          </a:r>
          <a:endParaRPr kumimoji="1" lang="en-US" altLang="ja-JP" sz="1300">
            <a:latin typeface="ＭＳ Ｐゴシック"/>
          </a:endParaRPr>
        </a:p>
        <a:p>
          <a:r>
            <a:rPr kumimoji="1" lang="ja-JP" altLang="en-US" sz="1300">
              <a:latin typeface="ＭＳ Ｐゴシック"/>
            </a:rPr>
            <a:t>　ただし、今後は、義務教育施設の耐震化と防災情報伝達システム整備事業などによる元利償還金の増加が見込まれるため、市債の発行にあたっては、事業の重要性や緊急性等を十分に検討し、実質公債費比率の低水準を継続維持するよう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44269</xdr:rowOff>
    </xdr:from>
    <xdr:to>
      <xdr:col>24</xdr:col>
      <xdr:colOff>558800</xdr:colOff>
      <xdr:row>40</xdr:row>
      <xdr:rowOff>64951</xdr:rowOff>
    </xdr:to>
    <xdr:cxnSp macro="">
      <xdr:nvCxnSpPr>
        <xdr:cNvPr id="391" name="直線コネクタ 390"/>
        <xdr:cNvCxnSpPr/>
      </xdr:nvCxnSpPr>
      <xdr:spPr>
        <a:xfrm flipV="1">
          <a:off x="16179800" y="690226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92"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64951</xdr:rowOff>
    </xdr:from>
    <xdr:to>
      <xdr:col>23</xdr:col>
      <xdr:colOff>406400</xdr:colOff>
      <xdr:row>40</xdr:row>
      <xdr:rowOff>71846</xdr:rowOff>
    </xdr:to>
    <xdr:cxnSp macro="">
      <xdr:nvCxnSpPr>
        <xdr:cNvPr id="394" name="直線コネクタ 393"/>
        <xdr:cNvCxnSpPr/>
      </xdr:nvCxnSpPr>
      <xdr:spPr>
        <a:xfrm flipV="1">
          <a:off x="15290800" y="692295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6" name="テキスト ボックス 395"/>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71846</xdr:rowOff>
    </xdr:from>
    <xdr:to>
      <xdr:col>22</xdr:col>
      <xdr:colOff>203200</xdr:colOff>
      <xdr:row>40</xdr:row>
      <xdr:rowOff>71846</xdr:rowOff>
    </xdr:to>
    <xdr:cxnSp macro="">
      <xdr:nvCxnSpPr>
        <xdr:cNvPr id="397" name="直線コネクタ 396"/>
        <xdr:cNvCxnSpPr/>
      </xdr:nvCxnSpPr>
      <xdr:spPr>
        <a:xfrm>
          <a:off x="14401800" y="69298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399" name="テキスト ボックス 39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71846</xdr:rowOff>
    </xdr:from>
    <xdr:to>
      <xdr:col>21</xdr:col>
      <xdr:colOff>0</xdr:colOff>
      <xdr:row>40</xdr:row>
      <xdr:rowOff>147683</xdr:rowOff>
    </xdr:to>
    <xdr:cxnSp macro="">
      <xdr:nvCxnSpPr>
        <xdr:cNvPr id="400" name="直線コネクタ 399"/>
        <xdr:cNvCxnSpPr/>
      </xdr:nvCxnSpPr>
      <xdr:spPr>
        <a:xfrm flipV="1">
          <a:off x="13512800" y="692984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402" name="テキスト ボックス 401"/>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404" name="テキスト ボックス 403"/>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164919</xdr:rowOff>
    </xdr:from>
    <xdr:to>
      <xdr:col>24</xdr:col>
      <xdr:colOff>609600</xdr:colOff>
      <xdr:row>40</xdr:row>
      <xdr:rowOff>95069</xdr:rowOff>
    </xdr:to>
    <xdr:sp macro="" textlink="">
      <xdr:nvSpPr>
        <xdr:cNvPr id="410" name="円/楕円 409"/>
        <xdr:cNvSpPr/>
      </xdr:nvSpPr>
      <xdr:spPr>
        <a:xfrm>
          <a:off x="169672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9996</xdr:rowOff>
    </xdr:from>
    <xdr:ext cx="762000" cy="259045"/>
    <xdr:sp macro="" textlink="">
      <xdr:nvSpPr>
        <xdr:cNvPr id="411" name="公債費負担の状況該当値テキスト"/>
        <xdr:cNvSpPr txBox="1"/>
      </xdr:nvSpPr>
      <xdr:spPr>
        <a:xfrm>
          <a:off x="17106900" y="669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14151</xdr:rowOff>
    </xdr:from>
    <xdr:to>
      <xdr:col>23</xdr:col>
      <xdr:colOff>457200</xdr:colOff>
      <xdr:row>40</xdr:row>
      <xdr:rowOff>115751</xdr:rowOff>
    </xdr:to>
    <xdr:sp macro="" textlink="">
      <xdr:nvSpPr>
        <xdr:cNvPr id="412" name="円/楕円 411"/>
        <xdr:cNvSpPr/>
      </xdr:nvSpPr>
      <xdr:spPr>
        <a:xfrm>
          <a:off x="16129000" y="68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125928</xdr:rowOff>
    </xdr:from>
    <xdr:ext cx="736600" cy="259045"/>
    <xdr:sp macro="" textlink="">
      <xdr:nvSpPr>
        <xdr:cNvPr id="413" name="テキスト ボックス 412"/>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21046</xdr:rowOff>
    </xdr:from>
    <xdr:to>
      <xdr:col>22</xdr:col>
      <xdr:colOff>254000</xdr:colOff>
      <xdr:row>40</xdr:row>
      <xdr:rowOff>122646</xdr:rowOff>
    </xdr:to>
    <xdr:sp macro="" textlink="">
      <xdr:nvSpPr>
        <xdr:cNvPr id="414" name="円/楕円 413"/>
        <xdr:cNvSpPr/>
      </xdr:nvSpPr>
      <xdr:spPr>
        <a:xfrm>
          <a:off x="15240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132823</xdr:rowOff>
    </xdr:from>
    <xdr:ext cx="762000" cy="259045"/>
    <xdr:sp macro="" textlink="">
      <xdr:nvSpPr>
        <xdr:cNvPr id="415" name="テキスト ボックス 414"/>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21046</xdr:rowOff>
    </xdr:from>
    <xdr:to>
      <xdr:col>21</xdr:col>
      <xdr:colOff>50800</xdr:colOff>
      <xdr:row>40</xdr:row>
      <xdr:rowOff>122646</xdr:rowOff>
    </xdr:to>
    <xdr:sp macro="" textlink="">
      <xdr:nvSpPr>
        <xdr:cNvPr id="416" name="円/楕円 415"/>
        <xdr:cNvSpPr/>
      </xdr:nvSpPr>
      <xdr:spPr>
        <a:xfrm>
          <a:off x="14351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132823</xdr:rowOff>
    </xdr:from>
    <xdr:ext cx="762000" cy="259045"/>
    <xdr:sp macro="" textlink="">
      <xdr:nvSpPr>
        <xdr:cNvPr id="417" name="テキスト ボックス 416"/>
        <xdr:cNvSpPr txBox="1"/>
      </xdr:nvSpPr>
      <xdr:spPr>
        <a:xfrm>
          <a:off x="14020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96883</xdr:rowOff>
    </xdr:from>
    <xdr:to>
      <xdr:col>19</xdr:col>
      <xdr:colOff>533400</xdr:colOff>
      <xdr:row>41</xdr:row>
      <xdr:rowOff>27033</xdr:rowOff>
    </xdr:to>
    <xdr:sp macro="" textlink="">
      <xdr:nvSpPr>
        <xdr:cNvPr id="418" name="円/楕円 417"/>
        <xdr:cNvSpPr/>
      </xdr:nvSpPr>
      <xdr:spPr>
        <a:xfrm>
          <a:off x="13462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37210</xdr:rowOff>
    </xdr:from>
    <xdr:ext cx="762000" cy="259045"/>
    <xdr:sp macro="" textlink="">
      <xdr:nvSpPr>
        <xdr:cNvPr id="419" name="テキスト ボックス 418"/>
        <xdr:cNvSpPr txBox="1"/>
      </xdr:nvSpPr>
      <xdr:spPr>
        <a:xfrm>
          <a:off x="13131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将来負担比は、前年度比</a:t>
          </a:r>
          <a:r>
            <a:rPr kumimoji="1" lang="en-US" altLang="ja-JP" sz="1300">
              <a:latin typeface="ＭＳ Ｐゴシック"/>
            </a:rPr>
            <a:t>9.0</a:t>
          </a:r>
          <a:r>
            <a:rPr kumimoji="1" lang="ja-JP" altLang="en-US" sz="1300">
              <a:latin typeface="ＭＳ Ｐゴシック"/>
            </a:rPr>
            <a:t>ポイント増となっている。主な要因としては、義務教育施設の耐震化事業等により一般会計に係る地方債の現在高が増加していること（前年度比</a:t>
          </a:r>
          <a:r>
            <a:rPr kumimoji="1" lang="en-US" altLang="ja-JP" sz="1300">
              <a:latin typeface="ＭＳ Ｐゴシック"/>
            </a:rPr>
            <a:t>8.0</a:t>
          </a:r>
          <a:r>
            <a:rPr kumimoji="1" lang="ja-JP" altLang="en-US" sz="1300">
              <a:latin typeface="ＭＳ Ｐゴシック"/>
            </a:rPr>
            <a:t>％増）があげられる。今後も事業の厳選による地方債発行額の急激な増加を抑えるとともに、充当可能財源の増を図り、将来負担比率の上昇抑制に努める。</a:t>
          </a: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79756</xdr:rowOff>
    </xdr:from>
    <xdr:to>
      <xdr:col>24</xdr:col>
      <xdr:colOff>558800</xdr:colOff>
      <xdr:row>14</xdr:row>
      <xdr:rowOff>152146</xdr:rowOff>
    </xdr:to>
    <xdr:cxnSp macro="">
      <xdr:nvCxnSpPr>
        <xdr:cNvPr id="453" name="直線コネクタ 452"/>
        <xdr:cNvCxnSpPr/>
      </xdr:nvCxnSpPr>
      <xdr:spPr>
        <a:xfrm>
          <a:off x="16179800" y="248005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4"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79756</xdr:rowOff>
    </xdr:from>
    <xdr:to>
      <xdr:col>23</xdr:col>
      <xdr:colOff>406400</xdr:colOff>
      <xdr:row>14</xdr:row>
      <xdr:rowOff>158581</xdr:rowOff>
    </xdr:to>
    <xdr:cxnSp macro="">
      <xdr:nvCxnSpPr>
        <xdr:cNvPr id="456" name="直線コネクタ 455"/>
        <xdr:cNvCxnSpPr/>
      </xdr:nvCxnSpPr>
      <xdr:spPr>
        <a:xfrm flipV="1">
          <a:off x="15290800" y="2480056"/>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8" name="テキスト ボックス 457"/>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158581</xdr:rowOff>
    </xdr:from>
    <xdr:to>
      <xdr:col>22</xdr:col>
      <xdr:colOff>203200</xdr:colOff>
      <xdr:row>15</xdr:row>
      <xdr:rowOff>10456</xdr:rowOff>
    </xdr:to>
    <xdr:cxnSp macro="">
      <xdr:nvCxnSpPr>
        <xdr:cNvPr id="459" name="直線コネクタ 458"/>
        <xdr:cNvCxnSpPr/>
      </xdr:nvCxnSpPr>
      <xdr:spPr>
        <a:xfrm flipV="1">
          <a:off x="14401800" y="2558881"/>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61" name="テキスト ボックス 460"/>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10456</xdr:rowOff>
    </xdr:from>
    <xdr:to>
      <xdr:col>21</xdr:col>
      <xdr:colOff>0</xdr:colOff>
      <xdr:row>15</xdr:row>
      <xdr:rowOff>83651</xdr:rowOff>
    </xdr:to>
    <xdr:cxnSp macro="">
      <xdr:nvCxnSpPr>
        <xdr:cNvPr id="462" name="直線コネクタ 461"/>
        <xdr:cNvCxnSpPr/>
      </xdr:nvCxnSpPr>
      <xdr:spPr>
        <a:xfrm flipV="1">
          <a:off x="13512800" y="2582206"/>
          <a:ext cx="889000" cy="7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64" name="テキスト ボックス 463"/>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66" name="テキスト ボックス 465"/>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101346</xdr:rowOff>
    </xdr:from>
    <xdr:to>
      <xdr:col>24</xdr:col>
      <xdr:colOff>609600</xdr:colOff>
      <xdr:row>15</xdr:row>
      <xdr:rowOff>31496</xdr:rowOff>
    </xdr:to>
    <xdr:sp macro="" textlink="">
      <xdr:nvSpPr>
        <xdr:cNvPr id="472" name="円/楕円 471"/>
        <xdr:cNvSpPr/>
      </xdr:nvSpPr>
      <xdr:spPr>
        <a:xfrm>
          <a:off x="169672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117873</xdr:rowOff>
    </xdr:from>
    <xdr:ext cx="762000" cy="259045"/>
    <xdr:sp macro="" textlink="">
      <xdr:nvSpPr>
        <xdr:cNvPr id="473" name="将来負担の状況該当値テキスト"/>
        <xdr:cNvSpPr txBox="1"/>
      </xdr:nvSpPr>
      <xdr:spPr>
        <a:xfrm>
          <a:off x="17106900" y="234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28956</xdr:rowOff>
    </xdr:from>
    <xdr:to>
      <xdr:col>23</xdr:col>
      <xdr:colOff>457200</xdr:colOff>
      <xdr:row>14</xdr:row>
      <xdr:rowOff>130556</xdr:rowOff>
    </xdr:to>
    <xdr:sp macro="" textlink="">
      <xdr:nvSpPr>
        <xdr:cNvPr id="474" name="円/楕円 473"/>
        <xdr:cNvSpPr/>
      </xdr:nvSpPr>
      <xdr:spPr>
        <a:xfrm>
          <a:off x="161290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140733</xdr:rowOff>
    </xdr:from>
    <xdr:ext cx="736600" cy="259045"/>
    <xdr:sp macro="" textlink="">
      <xdr:nvSpPr>
        <xdr:cNvPr id="475" name="テキスト ボックス 474"/>
        <xdr:cNvSpPr txBox="1"/>
      </xdr:nvSpPr>
      <xdr:spPr>
        <a:xfrm>
          <a:off x="15798800" y="219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107781</xdr:rowOff>
    </xdr:from>
    <xdr:to>
      <xdr:col>22</xdr:col>
      <xdr:colOff>254000</xdr:colOff>
      <xdr:row>15</xdr:row>
      <xdr:rowOff>37931</xdr:rowOff>
    </xdr:to>
    <xdr:sp macro="" textlink="">
      <xdr:nvSpPr>
        <xdr:cNvPr id="476" name="円/楕円 475"/>
        <xdr:cNvSpPr/>
      </xdr:nvSpPr>
      <xdr:spPr>
        <a:xfrm>
          <a:off x="152400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48108</xdr:rowOff>
    </xdr:from>
    <xdr:ext cx="762000" cy="259045"/>
    <xdr:sp macro="" textlink="">
      <xdr:nvSpPr>
        <xdr:cNvPr id="477" name="テキスト ボックス 476"/>
        <xdr:cNvSpPr txBox="1"/>
      </xdr:nvSpPr>
      <xdr:spPr>
        <a:xfrm>
          <a:off x="14909800" y="22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131106</xdr:rowOff>
    </xdr:from>
    <xdr:to>
      <xdr:col>21</xdr:col>
      <xdr:colOff>50800</xdr:colOff>
      <xdr:row>15</xdr:row>
      <xdr:rowOff>61256</xdr:rowOff>
    </xdr:to>
    <xdr:sp macro="" textlink="">
      <xdr:nvSpPr>
        <xdr:cNvPr id="478" name="円/楕円 477"/>
        <xdr:cNvSpPr/>
      </xdr:nvSpPr>
      <xdr:spPr>
        <a:xfrm>
          <a:off x="14351000" y="25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71433</xdr:rowOff>
    </xdr:from>
    <xdr:ext cx="762000" cy="259045"/>
    <xdr:sp macro="" textlink="">
      <xdr:nvSpPr>
        <xdr:cNvPr id="479" name="テキスト ボックス 478"/>
        <xdr:cNvSpPr txBox="1"/>
      </xdr:nvSpPr>
      <xdr:spPr>
        <a:xfrm>
          <a:off x="14020800" y="230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32851</xdr:rowOff>
    </xdr:from>
    <xdr:to>
      <xdr:col>19</xdr:col>
      <xdr:colOff>533400</xdr:colOff>
      <xdr:row>15</xdr:row>
      <xdr:rowOff>134451</xdr:rowOff>
    </xdr:to>
    <xdr:sp macro="" textlink="">
      <xdr:nvSpPr>
        <xdr:cNvPr id="480" name="円/楕円 479"/>
        <xdr:cNvSpPr/>
      </xdr:nvSpPr>
      <xdr:spPr>
        <a:xfrm>
          <a:off x="13462000" y="26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144628</xdr:rowOff>
    </xdr:from>
    <xdr:ext cx="762000" cy="259045"/>
    <xdr:sp macro="" textlink="">
      <xdr:nvSpPr>
        <xdr:cNvPr id="481" name="テキスト ボックス 480"/>
        <xdr:cNvSpPr txBox="1"/>
      </xdr:nvSpPr>
      <xdr:spPr>
        <a:xfrm>
          <a:off x="13131800" y="237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沖縄県名護市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62,227
61,887
210.90
43,558,235
41,524,827
868,764
15,546,431
26,419,695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人件費は、前年度と比較して</a:t>
          </a:r>
          <a:r>
            <a:rPr kumimoji="1" lang="en-US" altLang="ja-JP" sz="1300">
              <a:latin typeface="ＭＳ Ｐゴシック"/>
            </a:rPr>
            <a:t>5.1</a:t>
          </a:r>
          <a:r>
            <a:rPr kumimoji="1" lang="ja-JP" altLang="en-US" sz="1300">
              <a:latin typeface="ＭＳ Ｐゴシック"/>
            </a:rPr>
            <a:t>％減となっており、経常一般財源は、前年度と同程度の水準となっているため、人件費にかかる経常収支比率は前年度より</a:t>
          </a:r>
          <a:r>
            <a:rPr kumimoji="1" lang="en-US" altLang="ja-JP" sz="1300">
              <a:latin typeface="ＭＳ Ｐゴシック"/>
            </a:rPr>
            <a:t>1.3</a:t>
          </a:r>
          <a:r>
            <a:rPr kumimoji="1" lang="ja-JP" altLang="en-US" sz="1300">
              <a:latin typeface="ＭＳ Ｐゴシック"/>
            </a:rPr>
            <a:t>ポイント減となっている。今後は、組織機構等の見直しや業務の外部委託等を推進し、さらなる人件費の抑制に努める。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92710</xdr:rowOff>
    </xdr:to>
    <xdr:cxnSp macro="">
      <xdr:nvCxnSpPr>
        <xdr:cNvPr id="66" name="直線コネクタ 65"/>
        <xdr:cNvCxnSpPr/>
      </xdr:nvCxnSpPr>
      <xdr:spPr>
        <a:xfrm flipV="1">
          <a:off x="3987800" y="63373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37</xdr:row>
      <xdr:rowOff>115570</xdr:rowOff>
    </xdr:to>
    <xdr:cxnSp macro="">
      <xdr:nvCxnSpPr>
        <xdr:cNvPr id="69" name="直線コネクタ 68"/>
        <xdr:cNvCxnSpPr/>
      </xdr:nvCxnSpPr>
      <xdr:spPr>
        <a:xfrm flipV="1">
          <a:off x="3098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107950</xdr:rowOff>
    </xdr:from>
    <xdr:to>
      <xdr:col>4</xdr:col>
      <xdr:colOff>346075</xdr:colOff>
      <xdr:row>37</xdr:row>
      <xdr:rowOff>115570</xdr:rowOff>
    </xdr:to>
    <xdr:cxnSp macro="">
      <xdr:nvCxnSpPr>
        <xdr:cNvPr id="72" name="直線コネクタ 71"/>
        <xdr:cNvCxnSpPr/>
      </xdr:nvCxnSpPr>
      <xdr:spPr>
        <a:xfrm>
          <a:off x="2209800" y="645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107950</xdr:rowOff>
    </xdr:from>
    <xdr:to>
      <xdr:col>3</xdr:col>
      <xdr:colOff>142875</xdr:colOff>
      <xdr:row>37</xdr:row>
      <xdr:rowOff>115570</xdr:rowOff>
    </xdr:to>
    <xdr:cxnSp macro="">
      <xdr:nvCxnSpPr>
        <xdr:cNvPr id="75" name="直線コネクタ 74"/>
        <xdr:cNvCxnSpPr/>
      </xdr:nvCxnSpPr>
      <xdr:spPr>
        <a:xfrm flipV="1">
          <a:off x="1320800" y="645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5" name="円/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7" name="円/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9" name="円/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57150</xdr:rowOff>
    </xdr:from>
    <xdr:to>
      <xdr:col>3</xdr:col>
      <xdr:colOff>193675</xdr:colOff>
      <xdr:row>37</xdr:row>
      <xdr:rowOff>158750</xdr:rowOff>
    </xdr:to>
    <xdr:sp macro="" textlink="">
      <xdr:nvSpPr>
        <xdr:cNvPr id="91" name="円/楕円 90"/>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92" name="テキスト ボックス 91"/>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3" name="円/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物件費は、小学校教育振興費（事務局執行分）などの増により前年度比</a:t>
          </a:r>
          <a:r>
            <a:rPr kumimoji="1" lang="en-US" altLang="ja-JP" sz="1300">
              <a:latin typeface="ＭＳ Ｐゴシック"/>
            </a:rPr>
            <a:t>3.4</a:t>
          </a:r>
          <a:r>
            <a:rPr kumimoji="1" lang="ja-JP" altLang="en-US" sz="1300">
              <a:latin typeface="ＭＳ Ｐゴシック"/>
            </a:rPr>
            <a:t>％増となっており、物件費にかかる経常収支比率は前年度比</a:t>
          </a:r>
          <a:r>
            <a:rPr kumimoji="1" lang="en-US" altLang="ja-JP" sz="1300">
              <a:latin typeface="ＭＳ Ｐゴシック"/>
            </a:rPr>
            <a:t>0.5</a:t>
          </a:r>
          <a:r>
            <a:rPr kumimoji="1" lang="ja-JP" altLang="en-US" sz="1300">
              <a:latin typeface="ＭＳ Ｐゴシック"/>
            </a:rPr>
            <a:t>ポイント増となっている。</a:t>
          </a:r>
        </a:p>
        <a:p>
          <a:r>
            <a:rPr kumimoji="1" lang="ja-JP" altLang="en-US" sz="1300">
              <a:latin typeface="ＭＳ Ｐゴシック"/>
            </a:rPr>
            <a:t>今後も、内部管理にかかる経費削減に努め、また、委託業務の内容・発注仕様の見直しを行い、委託料の削減を図る。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63500</xdr:rowOff>
    </xdr:from>
    <xdr:to>
      <xdr:col>24</xdr:col>
      <xdr:colOff>31750</xdr:colOff>
      <xdr:row>16</xdr:row>
      <xdr:rowOff>127000</xdr:rowOff>
    </xdr:to>
    <xdr:cxnSp macro="">
      <xdr:nvCxnSpPr>
        <xdr:cNvPr id="127" name="直線コネクタ 126"/>
        <xdr:cNvCxnSpPr/>
      </xdr:nvCxnSpPr>
      <xdr:spPr>
        <a:xfrm>
          <a:off x="15671800" y="2806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16</xdr:row>
      <xdr:rowOff>63500</xdr:rowOff>
    </xdr:to>
    <xdr:cxnSp macro="">
      <xdr:nvCxnSpPr>
        <xdr:cNvPr id="130" name="直線コネクタ 129"/>
        <xdr:cNvCxnSpPr/>
      </xdr:nvCxnSpPr>
      <xdr:spPr>
        <a:xfrm>
          <a:off x="14782800" y="2679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82550</xdr:rowOff>
    </xdr:from>
    <xdr:to>
      <xdr:col>21</xdr:col>
      <xdr:colOff>361950</xdr:colOff>
      <xdr:row>15</xdr:row>
      <xdr:rowOff>107950</xdr:rowOff>
    </xdr:to>
    <xdr:cxnSp macro="">
      <xdr:nvCxnSpPr>
        <xdr:cNvPr id="133" name="直線コネクタ 132"/>
        <xdr:cNvCxnSpPr/>
      </xdr:nvCxnSpPr>
      <xdr:spPr>
        <a:xfrm>
          <a:off x="13893800" y="2654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82550</xdr:rowOff>
    </xdr:from>
    <xdr:to>
      <xdr:col>20</xdr:col>
      <xdr:colOff>158750</xdr:colOff>
      <xdr:row>15</xdr:row>
      <xdr:rowOff>95250</xdr:rowOff>
    </xdr:to>
    <xdr:cxnSp macro="">
      <xdr:nvCxnSpPr>
        <xdr:cNvPr id="136" name="直線コネクタ 135"/>
        <xdr:cNvCxnSpPr/>
      </xdr:nvCxnSpPr>
      <xdr:spPr>
        <a:xfrm flipV="1">
          <a:off x="13004800" y="265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6" name="円/楕円 145"/>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48277</xdr:rowOff>
    </xdr:from>
    <xdr:ext cx="762000" cy="259045"/>
    <xdr:sp macro="" textlink="">
      <xdr:nvSpPr>
        <xdr:cNvPr id="147"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12700</xdr:rowOff>
    </xdr:from>
    <xdr:to>
      <xdr:col>22</xdr:col>
      <xdr:colOff>615950</xdr:colOff>
      <xdr:row>16</xdr:row>
      <xdr:rowOff>114300</xdr:rowOff>
    </xdr:to>
    <xdr:sp macro="" textlink="">
      <xdr:nvSpPr>
        <xdr:cNvPr id="148" name="円/楕円 147"/>
        <xdr:cNvSpPr/>
      </xdr:nvSpPr>
      <xdr:spPr>
        <a:xfrm>
          <a:off x="15621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124477</xdr:rowOff>
    </xdr:from>
    <xdr:ext cx="736600" cy="259045"/>
    <xdr:sp macro="" textlink="">
      <xdr:nvSpPr>
        <xdr:cNvPr id="149" name="テキスト ボックス 148"/>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0" name="円/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31750</xdr:rowOff>
    </xdr:from>
    <xdr:to>
      <xdr:col>20</xdr:col>
      <xdr:colOff>209550</xdr:colOff>
      <xdr:row>15</xdr:row>
      <xdr:rowOff>133350</xdr:rowOff>
    </xdr:to>
    <xdr:sp macro="" textlink="">
      <xdr:nvSpPr>
        <xdr:cNvPr id="152" name="円/楕円 151"/>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143527</xdr:rowOff>
    </xdr:from>
    <xdr:ext cx="762000" cy="259045"/>
    <xdr:sp macro="" textlink="">
      <xdr:nvSpPr>
        <xdr:cNvPr id="153" name="テキスト ボックス 152"/>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44450</xdr:rowOff>
    </xdr:from>
    <xdr:to>
      <xdr:col>19</xdr:col>
      <xdr:colOff>6350</xdr:colOff>
      <xdr:row>15</xdr:row>
      <xdr:rowOff>146050</xdr:rowOff>
    </xdr:to>
    <xdr:sp macro="" textlink="">
      <xdr:nvSpPr>
        <xdr:cNvPr id="154" name="円/楕円 153"/>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156227</xdr:rowOff>
    </xdr:from>
    <xdr:ext cx="762000" cy="259045"/>
    <xdr:sp macro="" textlink="">
      <xdr:nvSpPr>
        <xdr:cNvPr id="155" name="テキスト ボックス 154"/>
        <xdr:cNvSpPr txBox="1"/>
      </xdr:nvSpPr>
      <xdr:spPr>
        <a:xfrm>
          <a:off x="12623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扶助費は、前年度と比較して</a:t>
          </a:r>
          <a:r>
            <a:rPr kumimoji="1" lang="en-US" altLang="ja-JP" sz="1300">
              <a:latin typeface="ＭＳ Ｐゴシック"/>
            </a:rPr>
            <a:t>15.3</a:t>
          </a:r>
          <a:r>
            <a:rPr kumimoji="1" lang="ja-JP" altLang="en-US" sz="1300">
              <a:latin typeface="ＭＳ Ｐゴシック"/>
            </a:rPr>
            <a:t>％と大幅に増加している。これは、施設型給付費・地域型保育等給付費の増などが要因であると考えられる。そのため、扶助費にかかる経常収支比率は、前年度より</a:t>
          </a:r>
          <a:r>
            <a:rPr kumimoji="1" lang="en-US" altLang="ja-JP" sz="1300">
              <a:latin typeface="ＭＳ Ｐゴシック"/>
            </a:rPr>
            <a:t>2.0</a:t>
          </a:r>
          <a:r>
            <a:rPr kumimoji="1" lang="ja-JP" altLang="en-US" sz="1300">
              <a:latin typeface="ＭＳ Ｐゴシック"/>
            </a:rPr>
            <a:t>ポイントと大きく上昇しており、直近５か年度では最も高い数値となっている。</a:t>
          </a:r>
        </a:p>
        <a:p>
          <a:r>
            <a:rPr kumimoji="1" lang="ja-JP" altLang="en-US" sz="1300">
              <a:latin typeface="ＭＳ Ｐゴシック"/>
            </a:rPr>
            <a:t>　今後も、少子高齢化の進行により扶助費が上昇傾向になることが予想されるが、これらの上昇の抑制に努めるとともに、負担の増大に備える。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58</xdr:row>
      <xdr:rowOff>83457</xdr:rowOff>
    </xdr:to>
    <xdr:cxnSp macro="">
      <xdr:nvCxnSpPr>
        <xdr:cNvPr id="190" name="直線コネクタ 189"/>
        <xdr:cNvCxnSpPr/>
      </xdr:nvCxnSpPr>
      <xdr:spPr>
        <a:xfrm>
          <a:off x="3987800" y="9809843"/>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58965</xdr:rowOff>
    </xdr:to>
    <xdr:cxnSp macro="">
      <xdr:nvCxnSpPr>
        <xdr:cNvPr id="193" name="直線コネクタ 192"/>
        <xdr:cNvCxnSpPr/>
      </xdr:nvCxnSpPr>
      <xdr:spPr>
        <a:xfrm flipV="1">
          <a:off x="3098800" y="9809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195" name="テキスト ボックス 19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58965</xdr:rowOff>
    </xdr:from>
    <xdr:to>
      <xdr:col>4</xdr:col>
      <xdr:colOff>346075</xdr:colOff>
      <xdr:row>57</xdr:row>
      <xdr:rowOff>69850</xdr:rowOff>
    </xdr:to>
    <xdr:cxnSp macro="">
      <xdr:nvCxnSpPr>
        <xdr:cNvPr id="196" name="直線コネクタ 195"/>
        <xdr:cNvCxnSpPr/>
      </xdr:nvCxnSpPr>
      <xdr:spPr>
        <a:xfrm flipV="1">
          <a:off x="2209800" y="9831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57</xdr:row>
      <xdr:rowOff>69850</xdr:rowOff>
    </xdr:to>
    <xdr:cxnSp macro="">
      <xdr:nvCxnSpPr>
        <xdr:cNvPr id="199" name="直線コネクタ 198"/>
        <xdr:cNvCxnSpPr/>
      </xdr:nvCxnSpPr>
      <xdr:spPr>
        <a:xfrm>
          <a:off x="1320800" y="96792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32657</xdr:rowOff>
    </xdr:from>
    <xdr:to>
      <xdr:col>7</xdr:col>
      <xdr:colOff>66675</xdr:colOff>
      <xdr:row>58</xdr:row>
      <xdr:rowOff>134257</xdr:rowOff>
    </xdr:to>
    <xdr:sp macro="" textlink="">
      <xdr:nvSpPr>
        <xdr:cNvPr id="209" name="円/楕円 208"/>
        <xdr:cNvSpPr/>
      </xdr:nvSpPr>
      <xdr:spPr>
        <a:xfrm>
          <a:off x="4775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4734</xdr:rowOff>
    </xdr:from>
    <xdr:ext cx="762000" cy="259045"/>
    <xdr:sp macro="" textlink="">
      <xdr:nvSpPr>
        <xdr:cNvPr id="210" name="扶助費該当値テキスト"/>
        <xdr:cNvSpPr txBox="1"/>
      </xdr:nvSpPr>
      <xdr:spPr>
        <a:xfrm>
          <a:off x="4914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11" name="円/楕円 210"/>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12" name="テキスト ボックス 211"/>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8165</xdr:rowOff>
    </xdr:from>
    <xdr:to>
      <xdr:col>4</xdr:col>
      <xdr:colOff>396875</xdr:colOff>
      <xdr:row>57</xdr:row>
      <xdr:rowOff>109765</xdr:rowOff>
    </xdr:to>
    <xdr:sp macro="" textlink="">
      <xdr:nvSpPr>
        <xdr:cNvPr id="213" name="円/楕円 212"/>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94542</xdr:rowOff>
    </xdr:from>
    <xdr:ext cx="762000" cy="259045"/>
    <xdr:sp macro="" textlink="">
      <xdr:nvSpPr>
        <xdr:cNvPr id="214" name="テキスト ボックス 213"/>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5" name="円/楕円 214"/>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6" name="テキスト ボックス 215"/>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7" name="円/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8" name="テキスト ボックス 217"/>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その他にかかる経常収支比率については、類似団体、全国市、沖縄県、いずれの平均値も下回っており、前年度と比較しても</a:t>
          </a:r>
          <a:r>
            <a:rPr kumimoji="1" lang="en-US" altLang="ja-JP" sz="1300">
              <a:latin typeface="ＭＳ Ｐゴシック"/>
            </a:rPr>
            <a:t>0.5</a:t>
          </a:r>
          <a:r>
            <a:rPr kumimoji="1" lang="ja-JP" altLang="en-US" sz="1300">
              <a:latin typeface="ＭＳ Ｐゴシック"/>
            </a:rPr>
            <a:t>ポイント減となっている。主な要因としては、維持補修費の大幅な減があげられる。また、繰出金も</a:t>
          </a:r>
          <a:r>
            <a:rPr kumimoji="1" lang="en-US" altLang="ja-JP" sz="1300">
              <a:latin typeface="ＭＳ Ｐゴシック"/>
            </a:rPr>
            <a:t>1.5</a:t>
          </a:r>
          <a:r>
            <a:rPr kumimoji="1" lang="ja-JP" altLang="en-US" sz="1300">
              <a:latin typeface="ＭＳ Ｐゴシック"/>
            </a:rPr>
            <a:t>％減となっている。今後も、特別会計においても、事業内容を精査し、経費節減に努め、繰出金の抑制を図る。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92710</xdr:rowOff>
    </xdr:from>
    <xdr:to>
      <xdr:col>24</xdr:col>
      <xdr:colOff>31750</xdr:colOff>
      <xdr:row>55</xdr:row>
      <xdr:rowOff>130810</xdr:rowOff>
    </xdr:to>
    <xdr:cxnSp macro="">
      <xdr:nvCxnSpPr>
        <xdr:cNvPr id="251" name="直線コネクタ 250"/>
        <xdr:cNvCxnSpPr/>
      </xdr:nvCxnSpPr>
      <xdr:spPr>
        <a:xfrm flipV="1">
          <a:off x="15671800" y="9522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77470</xdr:rowOff>
    </xdr:from>
    <xdr:to>
      <xdr:col>22</xdr:col>
      <xdr:colOff>565150</xdr:colOff>
      <xdr:row>55</xdr:row>
      <xdr:rowOff>130810</xdr:rowOff>
    </xdr:to>
    <xdr:cxnSp macro="">
      <xdr:nvCxnSpPr>
        <xdr:cNvPr id="254" name="直線コネクタ 253"/>
        <xdr:cNvCxnSpPr/>
      </xdr:nvCxnSpPr>
      <xdr:spPr>
        <a:xfrm>
          <a:off x="14782800" y="9507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55</xdr:row>
      <xdr:rowOff>153670</xdr:rowOff>
    </xdr:to>
    <xdr:cxnSp macro="">
      <xdr:nvCxnSpPr>
        <xdr:cNvPr id="257" name="直線コネクタ 256"/>
        <xdr:cNvCxnSpPr/>
      </xdr:nvCxnSpPr>
      <xdr:spPr>
        <a:xfrm flipV="1">
          <a:off x="13893800" y="9507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55</xdr:row>
      <xdr:rowOff>153670</xdr:rowOff>
    </xdr:to>
    <xdr:cxnSp macro="">
      <xdr:nvCxnSpPr>
        <xdr:cNvPr id="260" name="直線コネクタ 259"/>
        <xdr:cNvCxnSpPr/>
      </xdr:nvCxnSpPr>
      <xdr:spPr>
        <a:xfrm>
          <a:off x="13004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41910</xdr:rowOff>
    </xdr:from>
    <xdr:to>
      <xdr:col>24</xdr:col>
      <xdr:colOff>82550</xdr:colOff>
      <xdr:row>55</xdr:row>
      <xdr:rowOff>143510</xdr:rowOff>
    </xdr:to>
    <xdr:sp macro="" textlink="">
      <xdr:nvSpPr>
        <xdr:cNvPr id="270" name="円/楕円 269"/>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58437</xdr:rowOff>
    </xdr:from>
    <xdr:ext cx="762000" cy="259045"/>
    <xdr:sp macro="" textlink="">
      <xdr:nvSpPr>
        <xdr:cNvPr id="271"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72" name="円/楕円 271"/>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20337</xdr:rowOff>
    </xdr:from>
    <xdr:ext cx="736600" cy="259045"/>
    <xdr:sp macro="" textlink="">
      <xdr:nvSpPr>
        <xdr:cNvPr id="273" name="テキスト ボックス 272"/>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26670</xdr:rowOff>
    </xdr:from>
    <xdr:to>
      <xdr:col>21</xdr:col>
      <xdr:colOff>412750</xdr:colOff>
      <xdr:row>55</xdr:row>
      <xdr:rowOff>128270</xdr:rowOff>
    </xdr:to>
    <xdr:sp macro="" textlink="">
      <xdr:nvSpPr>
        <xdr:cNvPr id="274" name="円/楕円 273"/>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138447</xdr:rowOff>
    </xdr:from>
    <xdr:ext cx="762000" cy="259045"/>
    <xdr:sp macro="" textlink="">
      <xdr:nvSpPr>
        <xdr:cNvPr id="275" name="テキスト ボックス 274"/>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6" name="円/楕円 275"/>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77" name="テキスト ボックス 276"/>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8" name="円/楕円 277"/>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9" name="テキスト ボックス 278"/>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補助費等は、北部広域市町村圏事務組合広域振興負担金（公立大学法人分）などの減により前年度比</a:t>
          </a:r>
          <a:r>
            <a:rPr kumimoji="1" lang="en-US" altLang="ja-JP" sz="1300">
              <a:latin typeface="ＭＳ Ｐゴシック"/>
            </a:rPr>
            <a:t>3.0</a:t>
          </a:r>
          <a:r>
            <a:rPr kumimoji="1" lang="ja-JP" altLang="en-US" sz="1300">
              <a:latin typeface="ＭＳ Ｐゴシック"/>
            </a:rPr>
            <a:t>％の減となっている。そのため、補助費等にかかる経常収支比率は、前年度より</a:t>
          </a:r>
          <a:r>
            <a:rPr kumimoji="1" lang="en-US" altLang="ja-JP" sz="1300">
              <a:latin typeface="ＭＳ Ｐゴシック"/>
            </a:rPr>
            <a:t>0.5</a:t>
          </a:r>
          <a:r>
            <a:rPr kumimoji="1" lang="ja-JP" altLang="en-US" sz="1300">
              <a:latin typeface="ＭＳ Ｐゴシック"/>
            </a:rPr>
            <a:t>ポイント減となっている。</a:t>
          </a:r>
        </a:p>
        <a:p>
          <a:r>
            <a:rPr kumimoji="1" lang="ja-JP" altLang="en-US" sz="1300">
              <a:latin typeface="ＭＳ Ｐゴシック"/>
            </a:rPr>
            <a:t>　今後も、各種補助金の必要性、費用対効果などを検証し、補助費等の整理合理化に努める。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37</xdr:row>
      <xdr:rowOff>110998</xdr:rowOff>
    </xdr:to>
    <xdr:cxnSp macro="">
      <xdr:nvCxnSpPr>
        <xdr:cNvPr id="309" name="直線コネクタ 308"/>
        <xdr:cNvCxnSpPr/>
      </xdr:nvCxnSpPr>
      <xdr:spPr>
        <a:xfrm flipV="1">
          <a:off x="15671800" y="64317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110998</xdr:rowOff>
    </xdr:from>
    <xdr:to>
      <xdr:col>22</xdr:col>
      <xdr:colOff>565150</xdr:colOff>
      <xdr:row>37</xdr:row>
      <xdr:rowOff>129286</xdr:rowOff>
    </xdr:to>
    <xdr:cxnSp macro="">
      <xdr:nvCxnSpPr>
        <xdr:cNvPr id="312" name="直線コネクタ 311"/>
        <xdr:cNvCxnSpPr/>
      </xdr:nvCxnSpPr>
      <xdr:spPr>
        <a:xfrm flipV="1">
          <a:off x="14782800" y="6454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60706</xdr:rowOff>
    </xdr:from>
    <xdr:to>
      <xdr:col>21</xdr:col>
      <xdr:colOff>361950</xdr:colOff>
      <xdr:row>37</xdr:row>
      <xdr:rowOff>129286</xdr:rowOff>
    </xdr:to>
    <xdr:cxnSp macro="">
      <xdr:nvCxnSpPr>
        <xdr:cNvPr id="315" name="直線コネクタ 314"/>
        <xdr:cNvCxnSpPr/>
      </xdr:nvCxnSpPr>
      <xdr:spPr>
        <a:xfrm>
          <a:off x="13893800" y="64043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60706</xdr:rowOff>
    </xdr:from>
    <xdr:to>
      <xdr:col>20</xdr:col>
      <xdr:colOff>158750</xdr:colOff>
      <xdr:row>37</xdr:row>
      <xdr:rowOff>69850</xdr:rowOff>
    </xdr:to>
    <xdr:cxnSp macro="">
      <xdr:nvCxnSpPr>
        <xdr:cNvPr id="318" name="直線コネクタ 317"/>
        <xdr:cNvCxnSpPr/>
      </xdr:nvCxnSpPr>
      <xdr:spPr>
        <a:xfrm flipV="1">
          <a:off x="13004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8" name="円/楕円 327"/>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9"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60198</xdr:rowOff>
    </xdr:from>
    <xdr:to>
      <xdr:col>22</xdr:col>
      <xdr:colOff>615950</xdr:colOff>
      <xdr:row>37</xdr:row>
      <xdr:rowOff>161798</xdr:rowOff>
    </xdr:to>
    <xdr:sp macro="" textlink="">
      <xdr:nvSpPr>
        <xdr:cNvPr id="330" name="円/楕円 329"/>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146575</xdr:rowOff>
    </xdr:from>
    <xdr:ext cx="736600" cy="259045"/>
    <xdr:sp macro="" textlink="">
      <xdr:nvSpPr>
        <xdr:cNvPr id="331" name="テキスト ボックス 330"/>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78486</xdr:rowOff>
    </xdr:from>
    <xdr:to>
      <xdr:col>21</xdr:col>
      <xdr:colOff>412750</xdr:colOff>
      <xdr:row>38</xdr:row>
      <xdr:rowOff>8636</xdr:rowOff>
    </xdr:to>
    <xdr:sp macro="" textlink="">
      <xdr:nvSpPr>
        <xdr:cNvPr id="332" name="円/楕円 331"/>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164863</xdr:rowOff>
    </xdr:from>
    <xdr:ext cx="762000" cy="259045"/>
    <xdr:sp macro="" textlink="">
      <xdr:nvSpPr>
        <xdr:cNvPr id="333" name="テキスト ボックス 332"/>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xdr:rowOff>
    </xdr:from>
    <xdr:to>
      <xdr:col>20</xdr:col>
      <xdr:colOff>209550</xdr:colOff>
      <xdr:row>37</xdr:row>
      <xdr:rowOff>111506</xdr:rowOff>
    </xdr:to>
    <xdr:sp macro="" textlink="">
      <xdr:nvSpPr>
        <xdr:cNvPr id="334" name="円/楕円 333"/>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96283</xdr:rowOff>
    </xdr:from>
    <xdr:ext cx="762000" cy="259045"/>
    <xdr:sp macro="" textlink="">
      <xdr:nvSpPr>
        <xdr:cNvPr id="335" name="テキスト ボックス 334"/>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6" name="円/楕円 335"/>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37" name="テキスト ボックス 336"/>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公債費は、一般単独臨時地方道整備事業（特定分）（Ｈ１１許可債）などの償還終了により前年度比</a:t>
          </a:r>
          <a:r>
            <a:rPr kumimoji="1" lang="en-US" altLang="ja-JP" sz="1300">
              <a:latin typeface="ＭＳ Ｐゴシック"/>
            </a:rPr>
            <a:t>1.4</a:t>
          </a:r>
          <a:r>
            <a:rPr kumimoji="1" lang="ja-JP" altLang="en-US" sz="1300">
              <a:latin typeface="ＭＳ Ｐゴシック"/>
            </a:rPr>
            <a:t>％減となっている。そのため、公債費にかかる経常収支比率は、前年度より</a:t>
          </a:r>
          <a:r>
            <a:rPr kumimoji="1" lang="en-US" altLang="ja-JP" sz="1300">
              <a:latin typeface="ＭＳ Ｐゴシック"/>
            </a:rPr>
            <a:t>0.2</a:t>
          </a:r>
          <a:r>
            <a:rPr kumimoji="1" lang="ja-JP" altLang="en-US" sz="1300">
              <a:latin typeface="ＭＳ Ｐゴシック"/>
            </a:rPr>
            <a:t>ポイントの減となっている。ただし、今後は、義務教育施設の耐震化や防災情報伝達システム整備等による公債費の増加が見込まれるため、市債の新規発行にあたっては、事業の重要性や緊急性等を十分に検討し、市債残高の増加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53848</xdr:rowOff>
    </xdr:from>
    <xdr:to>
      <xdr:col>7</xdr:col>
      <xdr:colOff>15875</xdr:colOff>
      <xdr:row>74</xdr:row>
      <xdr:rowOff>72136</xdr:rowOff>
    </xdr:to>
    <xdr:cxnSp macro="">
      <xdr:nvCxnSpPr>
        <xdr:cNvPr id="368" name="直線コネクタ 367"/>
        <xdr:cNvCxnSpPr/>
      </xdr:nvCxnSpPr>
      <xdr:spPr>
        <a:xfrm flipV="1">
          <a:off x="3987800" y="127411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72136</xdr:rowOff>
    </xdr:from>
    <xdr:to>
      <xdr:col>5</xdr:col>
      <xdr:colOff>549275</xdr:colOff>
      <xdr:row>74</xdr:row>
      <xdr:rowOff>108712</xdr:rowOff>
    </xdr:to>
    <xdr:cxnSp macro="">
      <xdr:nvCxnSpPr>
        <xdr:cNvPr id="371" name="直線コネクタ 370"/>
        <xdr:cNvCxnSpPr/>
      </xdr:nvCxnSpPr>
      <xdr:spPr>
        <a:xfrm flipV="1">
          <a:off x="3098800" y="127594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108712</xdr:rowOff>
    </xdr:from>
    <xdr:to>
      <xdr:col>4</xdr:col>
      <xdr:colOff>346075</xdr:colOff>
      <xdr:row>74</xdr:row>
      <xdr:rowOff>117856</xdr:rowOff>
    </xdr:to>
    <xdr:cxnSp macro="">
      <xdr:nvCxnSpPr>
        <xdr:cNvPr id="374" name="直線コネクタ 373"/>
        <xdr:cNvCxnSpPr/>
      </xdr:nvCxnSpPr>
      <xdr:spPr>
        <a:xfrm flipV="1">
          <a:off x="2209800" y="12796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72136</xdr:rowOff>
    </xdr:from>
    <xdr:to>
      <xdr:col>3</xdr:col>
      <xdr:colOff>142875</xdr:colOff>
      <xdr:row>74</xdr:row>
      <xdr:rowOff>117856</xdr:rowOff>
    </xdr:to>
    <xdr:cxnSp macro="">
      <xdr:nvCxnSpPr>
        <xdr:cNvPr id="377" name="直線コネクタ 376"/>
        <xdr:cNvCxnSpPr/>
      </xdr:nvCxnSpPr>
      <xdr:spPr>
        <a:xfrm>
          <a:off x="1320800" y="127594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3048</xdr:rowOff>
    </xdr:from>
    <xdr:to>
      <xdr:col>7</xdr:col>
      <xdr:colOff>66675</xdr:colOff>
      <xdr:row>74</xdr:row>
      <xdr:rowOff>104648</xdr:rowOff>
    </xdr:to>
    <xdr:sp macro="" textlink="">
      <xdr:nvSpPr>
        <xdr:cNvPr id="387" name="円/楕円 386"/>
        <xdr:cNvSpPr/>
      </xdr:nvSpPr>
      <xdr:spPr>
        <a:xfrm>
          <a:off x="47752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19575</xdr:rowOff>
    </xdr:from>
    <xdr:ext cx="762000" cy="259045"/>
    <xdr:sp macro="" textlink="">
      <xdr:nvSpPr>
        <xdr:cNvPr id="388" name="公債費該当値テキスト"/>
        <xdr:cNvSpPr txBox="1"/>
      </xdr:nvSpPr>
      <xdr:spPr>
        <a:xfrm>
          <a:off x="4914900" y="1253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21336</xdr:rowOff>
    </xdr:from>
    <xdr:to>
      <xdr:col>5</xdr:col>
      <xdr:colOff>600075</xdr:colOff>
      <xdr:row>74</xdr:row>
      <xdr:rowOff>122936</xdr:rowOff>
    </xdr:to>
    <xdr:sp macro="" textlink="">
      <xdr:nvSpPr>
        <xdr:cNvPr id="389" name="円/楕円 388"/>
        <xdr:cNvSpPr/>
      </xdr:nvSpPr>
      <xdr:spPr>
        <a:xfrm>
          <a:off x="3937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133113</xdr:rowOff>
    </xdr:from>
    <xdr:ext cx="736600" cy="259045"/>
    <xdr:sp macro="" textlink="">
      <xdr:nvSpPr>
        <xdr:cNvPr id="390" name="テキスト ボックス 389"/>
        <xdr:cNvSpPr txBox="1"/>
      </xdr:nvSpPr>
      <xdr:spPr>
        <a:xfrm>
          <a:off x="3606800" y="124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57912</xdr:rowOff>
    </xdr:from>
    <xdr:to>
      <xdr:col>4</xdr:col>
      <xdr:colOff>396875</xdr:colOff>
      <xdr:row>74</xdr:row>
      <xdr:rowOff>159512</xdr:rowOff>
    </xdr:to>
    <xdr:sp macro="" textlink="">
      <xdr:nvSpPr>
        <xdr:cNvPr id="391" name="円/楕円 390"/>
        <xdr:cNvSpPr/>
      </xdr:nvSpPr>
      <xdr:spPr>
        <a:xfrm>
          <a:off x="3048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169689</xdr:rowOff>
    </xdr:from>
    <xdr:ext cx="762000" cy="259045"/>
    <xdr:sp macro="" textlink="">
      <xdr:nvSpPr>
        <xdr:cNvPr id="392" name="テキスト ボックス 391"/>
        <xdr:cNvSpPr txBox="1"/>
      </xdr:nvSpPr>
      <xdr:spPr>
        <a:xfrm>
          <a:off x="2717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67056</xdr:rowOff>
    </xdr:from>
    <xdr:to>
      <xdr:col>3</xdr:col>
      <xdr:colOff>193675</xdr:colOff>
      <xdr:row>74</xdr:row>
      <xdr:rowOff>168656</xdr:rowOff>
    </xdr:to>
    <xdr:sp macro="" textlink="">
      <xdr:nvSpPr>
        <xdr:cNvPr id="393" name="円/楕円 392"/>
        <xdr:cNvSpPr/>
      </xdr:nvSpPr>
      <xdr:spPr>
        <a:xfrm>
          <a:off x="2159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7383</xdr:rowOff>
    </xdr:from>
    <xdr:ext cx="762000" cy="259045"/>
    <xdr:sp macro="" textlink="">
      <xdr:nvSpPr>
        <xdr:cNvPr id="394" name="テキスト ボックス 393"/>
        <xdr:cNvSpPr txBox="1"/>
      </xdr:nvSpPr>
      <xdr:spPr>
        <a:xfrm>
          <a:off x="1828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21336</xdr:rowOff>
    </xdr:from>
    <xdr:to>
      <xdr:col>1</xdr:col>
      <xdr:colOff>676275</xdr:colOff>
      <xdr:row>74</xdr:row>
      <xdr:rowOff>122936</xdr:rowOff>
    </xdr:to>
    <xdr:sp macro="" textlink="">
      <xdr:nvSpPr>
        <xdr:cNvPr id="395" name="円/楕円 394"/>
        <xdr:cNvSpPr/>
      </xdr:nvSpPr>
      <xdr:spPr>
        <a:xfrm>
          <a:off x="1270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133113</xdr:rowOff>
    </xdr:from>
    <xdr:ext cx="762000" cy="259045"/>
    <xdr:sp macro="" textlink="">
      <xdr:nvSpPr>
        <xdr:cNvPr id="396" name="テキスト ボックス 395"/>
        <xdr:cNvSpPr txBox="1"/>
      </xdr:nvSpPr>
      <xdr:spPr>
        <a:xfrm>
          <a:off x="939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公債費以外にかかる経常収支比率は、直近５か年度を通して、類似団体平均と比較して高い水準で推移している。また、前年度比</a:t>
          </a:r>
          <a:r>
            <a:rPr kumimoji="1" lang="en-US" altLang="ja-JP" sz="1300">
              <a:latin typeface="ＭＳ Ｐゴシック"/>
            </a:rPr>
            <a:t>0.2</a:t>
          </a:r>
          <a:r>
            <a:rPr kumimoji="1" lang="ja-JP" altLang="en-US" sz="1300">
              <a:latin typeface="ＭＳ Ｐゴシック"/>
            </a:rPr>
            <a:t>ポイント増となっており、要因としては、広域連合保険基盤安定繰出金一般会計に係る共通経費などの増があげられる。</a:t>
          </a:r>
        </a:p>
        <a:p>
          <a:r>
            <a:rPr kumimoji="1" lang="ja-JP" altLang="en-US" sz="1300">
              <a:latin typeface="ＭＳ Ｐゴシック"/>
            </a:rPr>
            <a:t>　今後、市民のニーズの把握に努めるとともに、産業支援・就労支援等の施策に取り組み、各種税等の増収を図り、財源確保の安定に努める。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86995</xdr:rowOff>
    </xdr:from>
    <xdr:to>
      <xdr:col>24</xdr:col>
      <xdr:colOff>31750</xdr:colOff>
      <xdr:row>80</xdr:row>
      <xdr:rowOff>98425</xdr:rowOff>
    </xdr:to>
    <xdr:cxnSp macro="">
      <xdr:nvCxnSpPr>
        <xdr:cNvPr id="425" name="直線コネクタ 424"/>
        <xdr:cNvCxnSpPr/>
      </xdr:nvCxnSpPr>
      <xdr:spPr>
        <a:xfrm>
          <a:off x="15671800" y="138029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41275</xdr:rowOff>
    </xdr:from>
    <xdr:to>
      <xdr:col>22</xdr:col>
      <xdr:colOff>565150</xdr:colOff>
      <xdr:row>80</xdr:row>
      <xdr:rowOff>86995</xdr:rowOff>
    </xdr:to>
    <xdr:cxnSp macro="">
      <xdr:nvCxnSpPr>
        <xdr:cNvPr id="428" name="直線コネクタ 427"/>
        <xdr:cNvCxnSpPr/>
      </xdr:nvCxnSpPr>
      <xdr:spPr>
        <a:xfrm>
          <a:off x="14782800" y="137572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153688</xdr:rowOff>
    </xdr:from>
    <xdr:ext cx="736600" cy="259045"/>
    <xdr:sp macro="" textlink="">
      <xdr:nvSpPr>
        <xdr:cNvPr id="430" name="テキスト ボックス 429"/>
        <xdr:cNvSpPr txBox="1"/>
      </xdr:nvSpPr>
      <xdr:spPr>
        <a:xfrm>
          <a:off x="15290800" y="1318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1270</xdr:rowOff>
    </xdr:from>
    <xdr:to>
      <xdr:col>21</xdr:col>
      <xdr:colOff>361950</xdr:colOff>
      <xdr:row>80</xdr:row>
      <xdr:rowOff>41275</xdr:rowOff>
    </xdr:to>
    <xdr:cxnSp macro="">
      <xdr:nvCxnSpPr>
        <xdr:cNvPr id="431" name="直線コネクタ 430"/>
        <xdr:cNvCxnSpPr/>
      </xdr:nvCxnSpPr>
      <xdr:spPr>
        <a:xfrm>
          <a:off x="13893800" y="137172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3" name="テキスト ボックス 432"/>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92711</xdr:rowOff>
    </xdr:from>
    <xdr:to>
      <xdr:col>20</xdr:col>
      <xdr:colOff>158750</xdr:colOff>
      <xdr:row>80</xdr:row>
      <xdr:rowOff>1270</xdr:rowOff>
    </xdr:to>
    <xdr:cxnSp macro="">
      <xdr:nvCxnSpPr>
        <xdr:cNvPr id="434" name="直線コネクタ 433"/>
        <xdr:cNvCxnSpPr/>
      </xdr:nvCxnSpPr>
      <xdr:spPr>
        <a:xfrm>
          <a:off x="13004800" y="136372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36" name="テキスト ボックス 435"/>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45102</xdr:rowOff>
    </xdr:from>
    <xdr:ext cx="762000" cy="259045"/>
    <xdr:sp macro="" textlink="">
      <xdr:nvSpPr>
        <xdr:cNvPr id="438" name="テキスト ボックス 437"/>
        <xdr:cNvSpPr txBox="1"/>
      </xdr:nvSpPr>
      <xdr:spPr>
        <a:xfrm>
          <a:off x="12623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47625</xdr:rowOff>
    </xdr:from>
    <xdr:to>
      <xdr:col>24</xdr:col>
      <xdr:colOff>82550</xdr:colOff>
      <xdr:row>80</xdr:row>
      <xdr:rowOff>149225</xdr:rowOff>
    </xdr:to>
    <xdr:sp macro="" textlink="">
      <xdr:nvSpPr>
        <xdr:cNvPr id="444" name="円/楕円 443"/>
        <xdr:cNvSpPr/>
      </xdr:nvSpPr>
      <xdr:spPr>
        <a:xfrm>
          <a:off x="16459200" y="137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19702</xdr:rowOff>
    </xdr:from>
    <xdr:ext cx="762000" cy="259045"/>
    <xdr:sp macro="" textlink="">
      <xdr:nvSpPr>
        <xdr:cNvPr id="445" name="公債費以外該当値テキスト"/>
        <xdr:cNvSpPr txBox="1"/>
      </xdr:nvSpPr>
      <xdr:spPr>
        <a:xfrm>
          <a:off x="16598900" y="1373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36195</xdr:rowOff>
    </xdr:from>
    <xdr:to>
      <xdr:col>22</xdr:col>
      <xdr:colOff>615950</xdr:colOff>
      <xdr:row>80</xdr:row>
      <xdr:rowOff>137795</xdr:rowOff>
    </xdr:to>
    <xdr:sp macro="" textlink="">
      <xdr:nvSpPr>
        <xdr:cNvPr id="446" name="円/楕円 445"/>
        <xdr:cNvSpPr/>
      </xdr:nvSpPr>
      <xdr:spPr>
        <a:xfrm>
          <a:off x="15621000" y="137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122572</xdr:rowOff>
    </xdr:from>
    <xdr:ext cx="736600" cy="259045"/>
    <xdr:sp macro="" textlink="">
      <xdr:nvSpPr>
        <xdr:cNvPr id="447" name="テキスト ボックス 446"/>
        <xdr:cNvSpPr txBox="1"/>
      </xdr:nvSpPr>
      <xdr:spPr>
        <a:xfrm>
          <a:off x="15290800" y="1383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161925</xdr:rowOff>
    </xdr:from>
    <xdr:to>
      <xdr:col>21</xdr:col>
      <xdr:colOff>412750</xdr:colOff>
      <xdr:row>80</xdr:row>
      <xdr:rowOff>92075</xdr:rowOff>
    </xdr:to>
    <xdr:sp macro="" textlink="">
      <xdr:nvSpPr>
        <xdr:cNvPr id="448" name="円/楕円 447"/>
        <xdr:cNvSpPr/>
      </xdr:nvSpPr>
      <xdr:spPr>
        <a:xfrm>
          <a:off x="14732000" y="13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76852</xdr:rowOff>
    </xdr:from>
    <xdr:ext cx="762000" cy="259045"/>
    <xdr:sp macro="" textlink="">
      <xdr:nvSpPr>
        <xdr:cNvPr id="449" name="テキスト ボックス 448"/>
        <xdr:cNvSpPr txBox="1"/>
      </xdr:nvSpPr>
      <xdr:spPr>
        <a:xfrm>
          <a:off x="14401800" y="1379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121920</xdr:rowOff>
    </xdr:from>
    <xdr:to>
      <xdr:col>20</xdr:col>
      <xdr:colOff>209550</xdr:colOff>
      <xdr:row>80</xdr:row>
      <xdr:rowOff>52070</xdr:rowOff>
    </xdr:to>
    <xdr:sp macro="" textlink="">
      <xdr:nvSpPr>
        <xdr:cNvPr id="450" name="円/楕円 449"/>
        <xdr:cNvSpPr/>
      </xdr:nvSpPr>
      <xdr:spPr>
        <a:xfrm>
          <a:off x="13843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36847</xdr:rowOff>
    </xdr:from>
    <xdr:ext cx="762000" cy="259045"/>
    <xdr:sp macro="" textlink="">
      <xdr:nvSpPr>
        <xdr:cNvPr id="451" name="テキスト ボックス 450"/>
        <xdr:cNvSpPr txBox="1"/>
      </xdr:nvSpPr>
      <xdr:spPr>
        <a:xfrm>
          <a:off x="13512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41911</xdr:rowOff>
    </xdr:from>
    <xdr:to>
      <xdr:col>19</xdr:col>
      <xdr:colOff>6350</xdr:colOff>
      <xdr:row>79</xdr:row>
      <xdr:rowOff>143511</xdr:rowOff>
    </xdr:to>
    <xdr:sp macro="" textlink="">
      <xdr:nvSpPr>
        <xdr:cNvPr id="452" name="円/楕円 451"/>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128288</xdr:rowOff>
    </xdr:from>
    <xdr:ext cx="762000" cy="259045"/>
    <xdr:sp macro="" textlink="">
      <xdr:nvSpPr>
        <xdr:cNvPr id="453" name="テキスト ボックス 452"/>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沖縄県名護市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88182</xdr:rowOff>
    </xdr:from>
    <xdr:to>
      <xdr:col>4</xdr:col>
      <xdr:colOff>1117600</xdr:colOff>
      <xdr:row>17</xdr:row>
      <xdr:rowOff>110372</xdr:rowOff>
    </xdr:to>
    <xdr:cxnSp macro="">
      <xdr:nvCxnSpPr>
        <xdr:cNvPr id="52" name="直線コネクタ 51"/>
        <xdr:cNvCxnSpPr/>
      </xdr:nvCxnSpPr>
      <xdr:spPr bwMode="auto">
        <a:xfrm flipV="1">
          <a:off x="5003800" y="3050457"/>
          <a:ext cx="647700" cy="22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110372</xdr:rowOff>
    </xdr:from>
    <xdr:to>
      <xdr:col>4</xdr:col>
      <xdr:colOff>469900</xdr:colOff>
      <xdr:row>17</xdr:row>
      <xdr:rowOff>149234</xdr:rowOff>
    </xdr:to>
    <xdr:cxnSp macro="">
      <xdr:nvCxnSpPr>
        <xdr:cNvPr id="55" name="直線コネクタ 54"/>
        <xdr:cNvCxnSpPr/>
      </xdr:nvCxnSpPr>
      <xdr:spPr bwMode="auto">
        <a:xfrm flipV="1">
          <a:off x="4305300" y="3072647"/>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159103</xdr:rowOff>
    </xdr:from>
    <xdr:ext cx="736600" cy="259045"/>
    <xdr:sp macro="" textlink="">
      <xdr:nvSpPr>
        <xdr:cNvPr id="57" name="テキスト ボックス 56"/>
        <xdr:cNvSpPr txBox="1"/>
      </xdr:nvSpPr>
      <xdr:spPr>
        <a:xfrm>
          <a:off x="4622800" y="277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132073</xdr:rowOff>
    </xdr:from>
    <xdr:to>
      <xdr:col>3</xdr:col>
      <xdr:colOff>904875</xdr:colOff>
      <xdr:row>17</xdr:row>
      <xdr:rowOff>149234</xdr:rowOff>
    </xdr:to>
    <xdr:cxnSp macro="">
      <xdr:nvCxnSpPr>
        <xdr:cNvPr id="58" name="直線コネクタ 57"/>
        <xdr:cNvCxnSpPr/>
      </xdr:nvCxnSpPr>
      <xdr:spPr bwMode="auto">
        <a:xfrm>
          <a:off x="3606800" y="3094348"/>
          <a:ext cx="698500" cy="17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75772</xdr:rowOff>
    </xdr:from>
    <xdr:to>
      <xdr:col>3</xdr:col>
      <xdr:colOff>206375</xdr:colOff>
      <xdr:row>17</xdr:row>
      <xdr:rowOff>132073</xdr:rowOff>
    </xdr:to>
    <xdr:cxnSp macro="">
      <xdr:nvCxnSpPr>
        <xdr:cNvPr id="61" name="直線コネクタ 60"/>
        <xdr:cNvCxnSpPr/>
      </xdr:nvCxnSpPr>
      <xdr:spPr bwMode="auto">
        <a:xfrm>
          <a:off x="2908300" y="3038047"/>
          <a:ext cx="698500" cy="56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149763</xdr:rowOff>
    </xdr:from>
    <xdr:ext cx="762000" cy="259045"/>
    <xdr:sp macro="" textlink="">
      <xdr:nvSpPr>
        <xdr:cNvPr id="63" name="テキスト ボックス 62"/>
        <xdr:cNvSpPr txBox="1"/>
      </xdr:nvSpPr>
      <xdr:spPr>
        <a:xfrm>
          <a:off x="32258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37382</xdr:rowOff>
    </xdr:from>
    <xdr:to>
      <xdr:col>5</xdr:col>
      <xdr:colOff>34925</xdr:colOff>
      <xdr:row>17</xdr:row>
      <xdr:rowOff>138982</xdr:rowOff>
    </xdr:to>
    <xdr:sp macro="" textlink="">
      <xdr:nvSpPr>
        <xdr:cNvPr id="71" name="円/楕円 70"/>
        <xdr:cNvSpPr/>
      </xdr:nvSpPr>
      <xdr:spPr bwMode="auto">
        <a:xfrm>
          <a:off x="5600700" y="299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9459</xdr:rowOff>
    </xdr:from>
    <xdr:ext cx="762000" cy="259045"/>
    <xdr:sp macro="" textlink="">
      <xdr:nvSpPr>
        <xdr:cNvPr id="72" name="人口1人当たり決算額の推移該当値テキスト130"/>
        <xdr:cNvSpPr txBox="1"/>
      </xdr:nvSpPr>
      <xdr:spPr>
        <a:xfrm>
          <a:off x="5740400" y="29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74,294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59572</xdr:rowOff>
    </xdr:from>
    <xdr:to>
      <xdr:col>4</xdr:col>
      <xdr:colOff>520700</xdr:colOff>
      <xdr:row>17</xdr:row>
      <xdr:rowOff>161172</xdr:rowOff>
    </xdr:to>
    <xdr:sp macro="" textlink="">
      <xdr:nvSpPr>
        <xdr:cNvPr id="73" name="円/楕円 72"/>
        <xdr:cNvSpPr/>
      </xdr:nvSpPr>
      <xdr:spPr bwMode="auto">
        <a:xfrm>
          <a:off x="4953000" y="3021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145949</xdr:rowOff>
    </xdr:from>
    <xdr:ext cx="736600" cy="259045"/>
    <xdr:sp macro="" textlink="">
      <xdr:nvSpPr>
        <xdr:cNvPr id="74" name="テキスト ボックス 73"/>
        <xdr:cNvSpPr txBox="1"/>
      </xdr:nvSpPr>
      <xdr:spPr>
        <a:xfrm>
          <a:off x="4622800" y="3108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72,935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98434</xdr:rowOff>
    </xdr:from>
    <xdr:to>
      <xdr:col>3</xdr:col>
      <xdr:colOff>955675</xdr:colOff>
      <xdr:row>18</xdr:row>
      <xdr:rowOff>28584</xdr:rowOff>
    </xdr:to>
    <xdr:sp macro="" textlink="">
      <xdr:nvSpPr>
        <xdr:cNvPr id="75" name="円/楕円 74"/>
        <xdr:cNvSpPr/>
      </xdr:nvSpPr>
      <xdr:spPr bwMode="auto">
        <a:xfrm>
          <a:off x="4254500" y="3060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13361</xdr:rowOff>
    </xdr:from>
    <xdr:ext cx="762000" cy="259045"/>
    <xdr:sp macro="" textlink="">
      <xdr:nvSpPr>
        <xdr:cNvPr id="76" name="テキスト ボックス 75"/>
        <xdr:cNvSpPr txBox="1"/>
      </xdr:nvSpPr>
      <xdr:spPr>
        <a:xfrm>
          <a:off x="3924300" y="314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70,555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81273</xdr:rowOff>
    </xdr:from>
    <xdr:to>
      <xdr:col>3</xdr:col>
      <xdr:colOff>257175</xdr:colOff>
      <xdr:row>18</xdr:row>
      <xdr:rowOff>11423</xdr:rowOff>
    </xdr:to>
    <xdr:sp macro="" textlink="">
      <xdr:nvSpPr>
        <xdr:cNvPr id="77" name="円/楕円 76"/>
        <xdr:cNvSpPr/>
      </xdr:nvSpPr>
      <xdr:spPr bwMode="auto">
        <a:xfrm>
          <a:off x="3556000" y="3043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167650</xdr:rowOff>
    </xdr:from>
    <xdr:ext cx="762000" cy="259045"/>
    <xdr:sp macro="" textlink="">
      <xdr:nvSpPr>
        <xdr:cNvPr id="78" name="テキスト ボックス 77"/>
        <xdr:cNvSpPr txBox="1"/>
      </xdr:nvSpPr>
      <xdr:spPr>
        <a:xfrm>
          <a:off x="3225800" y="312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71,606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24972</xdr:rowOff>
    </xdr:from>
    <xdr:to>
      <xdr:col>2</xdr:col>
      <xdr:colOff>692150</xdr:colOff>
      <xdr:row>17</xdr:row>
      <xdr:rowOff>126572</xdr:rowOff>
    </xdr:to>
    <xdr:sp macro="" textlink="">
      <xdr:nvSpPr>
        <xdr:cNvPr id="79" name="円/楕円 78"/>
        <xdr:cNvSpPr/>
      </xdr:nvSpPr>
      <xdr:spPr bwMode="auto">
        <a:xfrm>
          <a:off x="2857500" y="2987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111349</xdr:rowOff>
    </xdr:from>
    <xdr:ext cx="762000" cy="259045"/>
    <xdr:sp macro="" textlink="">
      <xdr:nvSpPr>
        <xdr:cNvPr id="80" name="テキスト ボックス 79"/>
        <xdr:cNvSpPr txBox="1"/>
      </xdr:nvSpPr>
      <xdr:spPr>
        <a:xfrm>
          <a:off x="2527300" y="307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30576</xdr:rowOff>
    </xdr:from>
    <xdr:to>
      <xdr:col>4</xdr:col>
      <xdr:colOff>1117600</xdr:colOff>
      <xdr:row>37</xdr:row>
      <xdr:rowOff>42510</xdr:rowOff>
    </xdr:to>
    <xdr:cxnSp macro="">
      <xdr:nvCxnSpPr>
        <xdr:cNvPr id="112" name="直線コネクタ 111"/>
        <xdr:cNvCxnSpPr/>
      </xdr:nvCxnSpPr>
      <xdr:spPr bwMode="auto">
        <a:xfrm>
          <a:off x="5003800" y="7155276"/>
          <a:ext cx="647700" cy="11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20472</xdr:rowOff>
    </xdr:from>
    <xdr:to>
      <xdr:col>4</xdr:col>
      <xdr:colOff>469900</xdr:colOff>
      <xdr:row>37</xdr:row>
      <xdr:rowOff>30576</xdr:rowOff>
    </xdr:to>
    <xdr:cxnSp macro="">
      <xdr:nvCxnSpPr>
        <xdr:cNvPr id="115" name="直線コネクタ 114"/>
        <xdr:cNvCxnSpPr/>
      </xdr:nvCxnSpPr>
      <xdr:spPr bwMode="auto">
        <a:xfrm>
          <a:off x="4305300" y="7145172"/>
          <a:ext cx="698500" cy="10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224165</xdr:rowOff>
    </xdr:from>
    <xdr:ext cx="736600" cy="259045"/>
    <xdr:sp macro="" textlink="">
      <xdr:nvSpPr>
        <xdr:cNvPr id="117" name="テキスト ボックス 116"/>
        <xdr:cNvSpPr txBox="1"/>
      </xdr:nvSpPr>
      <xdr:spPr>
        <a:xfrm>
          <a:off x="4622800" y="68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157793</xdr:rowOff>
    </xdr:from>
    <xdr:to>
      <xdr:col>3</xdr:col>
      <xdr:colOff>904875</xdr:colOff>
      <xdr:row>37</xdr:row>
      <xdr:rowOff>20472</xdr:rowOff>
    </xdr:to>
    <xdr:cxnSp macro="">
      <xdr:nvCxnSpPr>
        <xdr:cNvPr id="118" name="直線コネクタ 117"/>
        <xdr:cNvCxnSpPr/>
      </xdr:nvCxnSpPr>
      <xdr:spPr bwMode="auto">
        <a:xfrm>
          <a:off x="3606800" y="7111043"/>
          <a:ext cx="698500" cy="34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178902</xdr:rowOff>
    </xdr:from>
    <xdr:ext cx="762000" cy="259045"/>
    <xdr:sp macro="" textlink="">
      <xdr:nvSpPr>
        <xdr:cNvPr id="120" name="テキスト ボックス 119"/>
        <xdr:cNvSpPr txBox="1"/>
      </xdr:nvSpPr>
      <xdr:spPr>
        <a:xfrm>
          <a:off x="3924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157793</xdr:rowOff>
    </xdr:from>
    <xdr:to>
      <xdr:col>3</xdr:col>
      <xdr:colOff>206375</xdr:colOff>
      <xdr:row>37</xdr:row>
      <xdr:rowOff>9431</xdr:rowOff>
    </xdr:to>
    <xdr:cxnSp macro="">
      <xdr:nvCxnSpPr>
        <xdr:cNvPr id="121" name="直線コネクタ 120"/>
        <xdr:cNvCxnSpPr/>
      </xdr:nvCxnSpPr>
      <xdr:spPr bwMode="auto">
        <a:xfrm flipV="1">
          <a:off x="2908300" y="7111043"/>
          <a:ext cx="698500" cy="2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144200</xdr:rowOff>
    </xdr:from>
    <xdr:ext cx="762000" cy="259045"/>
    <xdr:sp macro="" textlink="">
      <xdr:nvSpPr>
        <xdr:cNvPr id="123" name="テキスト ボックス 122"/>
        <xdr:cNvSpPr txBox="1"/>
      </xdr:nvSpPr>
      <xdr:spPr>
        <a:xfrm>
          <a:off x="32258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163160</xdr:rowOff>
    </xdr:from>
    <xdr:to>
      <xdr:col>5</xdr:col>
      <xdr:colOff>34925</xdr:colOff>
      <xdr:row>37</xdr:row>
      <xdr:rowOff>93310</xdr:rowOff>
    </xdr:to>
    <xdr:sp macro="" textlink="">
      <xdr:nvSpPr>
        <xdr:cNvPr id="131" name="円/楕円 130"/>
        <xdr:cNvSpPr/>
      </xdr:nvSpPr>
      <xdr:spPr bwMode="auto">
        <a:xfrm>
          <a:off x="5600700" y="7116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135237</xdr:rowOff>
    </xdr:from>
    <xdr:ext cx="762000" cy="259045"/>
    <xdr:sp macro="" textlink="">
      <xdr:nvSpPr>
        <xdr:cNvPr id="132" name="人口1人当たり決算額の推移該当値テキスト445"/>
        <xdr:cNvSpPr txBox="1"/>
      </xdr:nvSpPr>
      <xdr:spPr>
        <a:xfrm>
          <a:off x="5740400" y="708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13,696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151226</xdr:rowOff>
    </xdr:from>
    <xdr:to>
      <xdr:col>4</xdr:col>
      <xdr:colOff>520700</xdr:colOff>
      <xdr:row>37</xdr:row>
      <xdr:rowOff>81376</xdr:rowOff>
    </xdr:to>
    <xdr:sp macro="" textlink="">
      <xdr:nvSpPr>
        <xdr:cNvPr id="133" name="円/楕円 132"/>
        <xdr:cNvSpPr/>
      </xdr:nvSpPr>
      <xdr:spPr bwMode="auto">
        <a:xfrm>
          <a:off x="4953000" y="7104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66153</xdr:rowOff>
    </xdr:from>
    <xdr:ext cx="736600" cy="259045"/>
    <xdr:sp macro="" textlink="">
      <xdr:nvSpPr>
        <xdr:cNvPr id="134" name="テキスト ボックス 133"/>
        <xdr:cNvSpPr txBox="1"/>
      </xdr:nvSpPr>
      <xdr:spPr>
        <a:xfrm>
          <a:off x="4622800" y="719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141122</xdr:rowOff>
    </xdr:from>
    <xdr:to>
      <xdr:col>3</xdr:col>
      <xdr:colOff>955675</xdr:colOff>
      <xdr:row>37</xdr:row>
      <xdr:rowOff>71272</xdr:rowOff>
    </xdr:to>
    <xdr:sp macro="" textlink="">
      <xdr:nvSpPr>
        <xdr:cNvPr id="135" name="円/楕円 134"/>
        <xdr:cNvSpPr/>
      </xdr:nvSpPr>
      <xdr:spPr bwMode="auto">
        <a:xfrm>
          <a:off x="4254500" y="7094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56049</xdr:rowOff>
    </xdr:from>
    <xdr:ext cx="762000" cy="259045"/>
    <xdr:sp macro="" textlink="">
      <xdr:nvSpPr>
        <xdr:cNvPr id="136" name="テキスト ボックス 135"/>
        <xdr:cNvSpPr txBox="1"/>
      </xdr:nvSpPr>
      <xdr:spPr>
        <a:xfrm>
          <a:off x="3924300" y="718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106993</xdr:rowOff>
    </xdr:from>
    <xdr:to>
      <xdr:col>3</xdr:col>
      <xdr:colOff>257175</xdr:colOff>
      <xdr:row>37</xdr:row>
      <xdr:rowOff>37143</xdr:rowOff>
    </xdr:to>
    <xdr:sp macro="" textlink="">
      <xdr:nvSpPr>
        <xdr:cNvPr id="137" name="円/楕円 136"/>
        <xdr:cNvSpPr/>
      </xdr:nvSpPr>
      <xdr:spPr bwMode="auto">
        <a:xfrm>
          <a:off x="3556000" y="7060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21920</xdr:rowOff>
    </xdr:from>
    <xdr:ext cx="762000" cy="259045"/>
    <xdr:sp macro="" textlink="">
      <xdr:nvSpPr>
        <xdr:cNvPr id="138" name="テキスト ボックス 137"/>
        <xdr:cNvSpPr txBox="1"/>
      </xdr:nvSpPr>
      <xdr:spPr>
        <a:xfrm>
          <a:off x="3225800" y="714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16,153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130081</xdr:rowOff>
    </xdr:from>
    <xdr:to>
      <xdr:col>2</xdr:col>
      <xdr:colOff>692150</xdr:colOff>
      <xdr:row>37</xdr:row>
      <xdr:rowOff>60231</xdr:rowOff>
    </xdr:to>
    <xdr:sp macro="" textlink="">
      <xdr:nvSpPr>
        <xdr:cNvPr id="139" name="円/楕円 138"/>
        <xdr:cNvSpPr/>
      </xdr:nvSpPr>
      <xdr:spPr bwMode="auto">
        <a:xfrm>
          <a:off x="2857500" y="708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45008</xdr:rowOff>
    </xdr:from>
    <xdr:ext cx="762000" cy="259045"/>
    <xdr:sp macro="" textlink="">
      <xdr:nvSpPr>
        <xdr:cNvPr id="140" name="テキスト ボックス 139"/>
        <xdr:cNvSpPr txBox="1"/>
      </xdr:nvSpPr>
      <xdr:spPr>
        <a:xfrm>
          <a:off x="2527300" y="716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沖縄県名護市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62,227
61,887
210.90
43,558,235
41,524,827
868,764
15,546,431
26,419,695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109106</xdr:rowOff>
    </xdr:from>
    <xdr:to>
      <xdr:col>6</xdr:col>
      <xdr:colOff>511175</xdr:colOff>
      <xdr:row>36</xdr:row>
      <xdr:rowOff>6236</xdr:rowOff>
    </xdr:to>
    <xdr:cxnSp macro="">
      <xdr:nvCxnSpPr>
        <xdr:cNvPr id="61" name="直線コネクタ 60"/>
        <xdr:cNvCxnSpPr/>
      </xdr:nvCxnSpPr>
      <xdr:spPr>
        <a:xfrm>
          <a:off x="3797300" y="61098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109106</xdr:rowOff>
    </xdr:from>
    <xdr:to>
      <xdr:col>5</xdr:col>
      <xdr:colOff>358775</xdr:colOff>
      <xdr:row>35</xdr:row>
      <xdr:rowOff>128327</xdr:rowOff>
    </xdr:to>
    <xdr:cxnSp macro="">
      <xdr:nvCxnSpPr>
        <xdr:cNvPr id="64" name="直線コネクタ 63"/>
        <xdr:cNvCxnSpPr/>
      </xdr:nvCxnSpPr>
      <xdr:spPr>
        <a:xfrm flipV="1">
          <a:off x="2908300" y="6109856"/>
          <a:ext cx="889000" cy="1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92456</xdr:rowOff>
    </xdr:from>
    <xdr:to>
      <xdr:col>4</xdr:col>
      <xdr:colOff>155575</xdr:colOff>
      <xdr:row>35</xdr:row>
      <xdr:rowOff>128327</xdr:rowOff>
    </xdr:to>
    <xdr:cxnSp macro="">
      <xdr:nvCxnSpPr>
        <xdr:cNvPr id="67" name="直線コネクタ 66"/>
        <xdr:cNvCxnSpPr/>
      </xdr:nvCxnSpPr>
      <xdr:spPr>
        <a:xfrm>
          <a:off x="2019300" y="6093206"/>
          <a:ext cx="889000" cy="3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91122</xdr:rowOff>
    </xdr:from>
    <xdr:to>
      <xdr:col>2</xdr:col>
      <xdr:colOff>638175</xdr:colOff>
      <xdr:row>35</xdr:row>
      <xdr:rowOff>92456</xdr:rowOff>
    </xdr:to>
    <xdr:cxnSp macro="">
      <xdr:nvCxnSpPr>
        <xdr:cNvPr id="70" name="直線コネクタ 69"/>
        <xdr:cNvCxnSpPr/>
      </xdr:nvCxnSpPr>
      <xdr:spPr>
        <a:xfrm>
          <a:off x="1130300" y="6091872"/>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126886</xdr:rowOff>
    </xdr:from>
    <xdr:to>
      <xdr:col>6</xdr:col>
      <xdr:colOff>561975</xdr:colOff>
      <xdr:row>36</xdr:row>
      <xdr:rowOff>57036</xdr:rowOff>
    </xdr:to>
    <xdr:sp macro="" textlink="">
      <xdr:nvSpPr>
        <xdr:cNvPr id="80" name="円/楕円 79"/>
        <xdr:cNvSpPr/>
      </xdr:nvSpPr>
      <xdr:spPr>
        <a:xfrm>
          <a:off x="4584700" y="612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105313</xdr:rowOff>
    </xdr:from>
    <xdr:ext cx="534377" cy="259045"/>
    <xdr:sp macro="" textlink="">
      <xdr:nvSpPr>
        <xdr:cNvPr id="81" name="人件費該当値テキスト"/>
        <xdr:cNvSpPr txBox="1"/>
      </xdr:nvSpPr>
      <xdr:spPr>
        <a:xfrm>
          <a:off x="4686300" y="610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69,006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58306</xdr:rowOff>
    </xdr:from>
    <xdr:to>
      <xdr:col>5</xdr:col>
      <xdr:colOff>409575</xdr:colOff>
      <xdr:row>35</xdr:row>
      <xdr:rowOff>159906</xdr:rowOff>
    </xdr:to>
    <xdr:sp macro="" textlink="">
      <xdr:nvSpPr>
        <xdr:cNvPr id="82" name="円/楕円 81"/>
        <xdr:cNvSpPr/>
      </xdr:nvSpPr>
      <xdr:spPr>
        <a:xfrm>
          <a:off x="3746500" y="60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4983</xdr:rowOff>
    </xdr:from>
    <xdr:ext cx="534377" cy="259045"/>
    <xdr:sp macro="" textlink="">
      <xdr:nvSpPr>
        <xdr:cNvPr id="83" name="テキスト ボックス 82"/>
        <xdr:cNvSpPr txBox="1"/>
      </xdr:nvSpPr>
      <xdr:spPr>
        <a:xfrm>
          <a:off x="3530111" y="583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72,606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77527</xdr:rowOff>
    </xdr:from>
    <xdr:to>
      <xdr:col>4</xdr:col>
      <xdr:colOff>206375</xdr:colOff>
      <xdr:row>36</xdr:row>
      <xdr:rowOff>7677</xdr:rowOff>
    </xdr:to>
    <xdr:sp macro="" textlink="">
      <xdr:nvSpPr>
        <xdr:cNvPr id="84" name="円/楕円 83"/>
        <xdr:cNvSpPr/>
      </xdr:nvSpPr>
      <xdr:spPr>
        <a:xfrm>
          <a:off x="2857500" y="607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24204</xdr:rowOff>
    </xdr:from>
    <xdr:ext cx="534377" cy="259045"/>
    <xdr:sp macro="" textlink="">
      <xdr:nvSpPr>
        <xdr:cNvPr id="85" name="テキスト ボックス 84"/>
        <xdr:cNvSpPr txBox="1"/>
      </xdr:nvSpPr>
      <xdr:spPr>
        <a:xfrm>
          <a:off x="2641111" y="585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71,597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41656</xdr:rowOff>
    </xdr:from>
    <xdr:to>
      <xdr:col>3</xdr:col>
      <xdr:colOff>3175</xdr:colOff>
      <xdr:row>35</xdr:row>
      <xdr:rowOff>143256</xdr:rowOff>
    </xdr:to>
    <xdr:sp macro="" textlink="">
      <xdr:nvSpPr>
        <xdr:cNvPr id="86" name="円/楕円 85"/>
        <xdr:cNvSpPr/>
      </xdr:nvSpPr>
      <xdr:spPr>
        <a:xfrm>
          <a:off x="19685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159783</xdr:rowOff>
    </xdr:from>
    <xdr:ext cx="534377" cy="259045"/>
    <xdr:sp macro="" textlink="">
      <xdr:nvSpPr>
        <xdr:cNvPr id="87" name="テキスト ボックス 86"/>
        <xdr:cNvSpPr txBox="1"/>
      </xdr:nvSpPr>
      <xdr:spPr>
        <a:xfrm>
          <a:off x="1752111" y="58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73,480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40322</xdr:rowOff>
    </xdr:from>
    <xdr:to>
      <xdr:col>1</xdr:col>
      <xdr:colOff>485775</xdr:colOff>
      <xdr:row>35</xdr:row>
      <xdr:rowOff>141922</xdr:rowOff>
    </xdr:to>
    <xdr:sp macro="" textlink="">
      <xdr:nvSpPr>
        <xdr:cNvPr id="88" name="円/楕円 87"/>
        <xdr:cNvSpPr/>
      </xdr:nvSpPr>
      <xdr:spPr>
        <a:xfrm>
          <a:off x="1079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158449</xdr:rowOff>
    </xdr:from>
    <xdr:ext cx="534377" cy="259045"/>
    <xdr:sp macro="" textlink="">
      <xdr:nvSpPr>
        <xdr:cNvPr id="89" name="テキスト ボックス 88"/>
        <xdr:cNvSpPr txBox="1"/>
      </xdr:nvSpPr>
      <xdr:spPr>
        <a:xfrm>
          <a:off x="863111" y="581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136627</xdr:rowOff>
    </xdr:from>
    <xdr:to>
      <xdr:col>6</xdr:col>
      <xdr:colOff>511175</xdr:colOff>
      <xdr:row>58</xdr:row>
      <xdr:rowOff>143629</xdr:rowOff>
    </xdr:to>
    <xdr:cxnSp macro="">
      <xdr:nvCxnSpPr>
        <xdr:cNvPr id="118" name="直線コネクタ 117"/>
        <xdr:cNvCxnSpPr/>
      </xdr:nvCxnSpPr>
      <xdr:spPr>
        <a:xfrm flipV="1">
          <a:off x="3797300" y="10080727"/>
          <a:ext cx="838200" cy="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143629</xdr:rowOff>
    </xdr:from>
    <xdr:to>
      <xdr:col>5</xdr:col>
      <xdr:colOff>358775</xdr:colOff>
      <xdr:row>58</xdr:row>
      <xdr:rowOff>145348</xdr:rowOff>
    </xdr:to>
    <xdr:cxnSp macro="">
      <xdr:nvCxnSpPr>
        <xdr:cNvPr id="121" name="直線コネクタ 120"/>
        <xdr:cNvCxnSpPr/>
      </xdr:nvCxnSpPr>
      <xdr:spPr>
        <a:xfrm flipV="1">
          <a:off x="2908300" y="10087729"/>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145348</xdr:rowOff>
    </xdr:from>
    <xdr:to>
      <xdr:col>4</xdr:col>
      <xdr:colOff>155575</xdr:colOff>
      <xdr:row>58</xdr:row>
      <xdr:rowOff>146892</xdr:rowOff>
    </xdr:to>
    <xdr:cxnSp macro="">
      <xdr:nvCxnSpPr>
        <xdr:cNvPr id="124" name="直線コネクタ 123"/>
        <xdr:cNvCxnSpPr/>
      </xdr:nvCxnSpPr>
      <xdr:spPr>
        <a:xfrm flipV="1">
          <a:off x="2019300" y="10089448"/>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146892</xdr:rowOff>
    </xdr:from>
    <xdr:to>
      <xdr:col>2</xdr:col>
      <xdr:colOff>638175</xdr:colOff>
      <xdr:row>58</xdr:row>
      <xdr:rowOff>147329</xdr:rowOff>
    </xdr:to>
    <xdr:cxnSp macro="">
      <xdr:nvCxnSpPr>
        <xdr:cNvPr id="127" name="直線コネクタ 126"/>
        <xdr:cNvCxnSpPr/>
      </xdr:nvCxnSpPr>
      <xdr:spPr>
        <a:xfrm flipV="1">
          <a:off x="1130300" y="10090992"/>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85827</xdr:rowOff>
    </xdr:from>
    <xdr:to>
      <xdr:col>6</xdr:col>
      <xdr:colOff>561975</xdr:colOff>
      <xdr:row>59</xdr:row>
      <xdr:rowOff>15977</xdr:rowOff>
    </xdr:to>
    <xdr:sp macro="" textlink="">
      <xdr:nvSpPr>
        <xdr:cNvPr id="137" name="円/楕円 136"/>
        <xdr:cNvSpPr/>
      </xdr:nvSpPr>
      <xdr:spPr>
        <a:xfrm>
          <a:off x="4584700" y="1002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62,420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92829</xdr:rowOff>
    </xdr:from>
    <xdr:to>
      <xdr:col>5</xdr:col>
      <xdr:colOff>409575</xdr:colOff>
      <xdr:row>59</xdr:row>
      <xdr:rowOff>22979</xdr:rowOff>
    </xdr:to>
    <xdr:sp macro="" textlink="">
      <xdr:nvSpPr>
        <xdr:cNvPr id="139" name="円/楕円 138"/>
        <xdr:cNvSpPr/>
      </xdr:nvSpPr>
      <xdr:spPr>
        <a:xfrm>
          <a:off x="3746500" y="100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14106</xdr:rowOff>
    </xdr:from>
    <xdr:ext cx="534377" cy="259045"/>
    <xdr:sp macro="" textlink="">
      <xdr:nvSpPr>
        <xdr:cNvPr id="140" name="テキスト ボックス 139"/>
        <xdr:cNvSpPr txBox="1"/>
      </xdr:nvSpPr>
      <xdr:spPr>
        <a:xfrm>
          <a:off x="3530111" y="1012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56,906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94548</xdr:rowOff>
    </xdr:from>
    <xdr:to>
      <xdr:col>4</xdr:col>
      <xdr:colOff>206375</xdr:colOff>
      <xdr:row>59</xdr:row>
      <xdr:rowOff>24698</xdr:rowOff>
    </xdr:to>
    <xdr:sp macro="" textlink="">
      <xdr:nvSpPr>
        <xdr:cNvPr id="141" name="円/楕円 140"/>
        <xdr:cNvSpPr/>
      </xdr:nvSpPr>
      <xdr:spPr>
        <a:xfrm>
          <a:off x="2857500" y="100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15825</xdr:rowOff>
    </xdr:from>
    <xdr:ext cx="534377" cy="259045"/>
    <xdr:sp macro="" textlink="">
      <xdr:nvSpPr>
        <xdr:cNvPr id="142" name="テキスト ボックス 141"/>
        <xdr:cNvSpPr txBox="1"/>
      </xdr:nvSpPr>
      <xdr:spPr>
        <a:xfrm>
          <a:off x="2641111" y="1013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96092</xdr:rowOff>
    </xdr:from>
    <xdr:to>
      <xdr:col>3</xdr:col>
      <xdr:colOff>3175</xdr:colOff>
      <xdr:row>59</xdr:row>
      <xdr:rowOff>26242</xdr:rowOff>
    </xdr:to>
    <xdr:sp macro="" textlink="">
      <xdr:nvSpPr>
        <xdr:cNvPr id="143" name="円/楕円 142"/>
        <xdr:cNvSpPr/>
      </xdr:nvSpPr>
      <xdr:spPr>
        <a:xfrm>
          <a:off x="1968500" y="1004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42769</xdr:rowOff>
    </xdr:from>
    <xdr:ext cx="534377" cy="259045"/>
    <xdr:sp macro="" textlink="">
      <xdr:nvSpPr>
        <xdr:cNvPr id="144" name="テキスト ボックス 143"/>
        <xdr:cNvSpPr txBox="1"/>
      </xdr:nvSpPr>
      <xdr:spPr>
        <a:xfrm>
          <a:off x="1752111" y="981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96529</xdr:rowOff>
    </xdr:from>
    <xdr:to>
      <xdr:col>1</xdr:col>
      <xdr:colOff>485775</xdr:colOff>
      <xdr:row>59</xdr:row>
      <xdr:rowOff>26679</xdr:rowOff>
    </xdr:to>
    <xdr:sp macro="" textlink="">
      <xdr:nvSpPr>
        <xdr:cNvPr id="145" name="円/楕円 144"/>
        <xdr:cNvSpPr/>
      </xdr:nvSpPr>
      <xdr:spPr>
        <a:xfrm>
          <a:off x="1079500" y="100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43206</xdr:rowOff>
    </xdr:from>
    <xdr:ext cx="534377" cy="259045"/>
    <xdr:sp macro="" textlink="">
      <xdr:nvSpPr>
        <xdr:cNvPr id="146" name="テキスト ボックス 145"/>
        <xdr:cNvSpPr txBox="1"/>
      </xdr:nvSpPr>
      <xdr:spPr>
        <a:xfrm>
          <a:off x="863111" y="981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37150</xdr:rowOff>
    </xdr:from>
    <xdr:to>
      <xdr:col>6</xdr:col>
      <xdr:colOff>511175</xdr:colOff>
      <xdr:row>77</xdr:row>
      <xdr:rowOff>119537</xdr:rowOff>
    </xdr:to>
    <xdr:cxnSp macro="">
      <xdr:nvCxnSpPr>
        <xdr:cNvPr id="173" name="直線コネクタ 172"/>
        <xdr:cNvCxnSpPr/>
      </xdr:nvCxnSpPr>
      <xdr:spPr>
        <a:xfrm>
          <a:off x="3797300" y="13238800"/>
          <a:ext cx="838200" cy="8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28829</xdr:rowOff>
    </xdr:from>
    <xdr:to>
      <xdr:col>5</xdr:col>
      <xdr:colOff>358775</xdr:colOff>
      <xdr:row>77</xdr:row>
      <xdr:rowOff>37150</xdr:rowOff>
    </xdr:to>
    <xdr:cxnSp macro="">
      <xdr:nvCxnSpPr>
        <xdr:cNvPr id="176" name="直線コネクタ 175"/>
        <xdr:cNvCxnSpPr/>
      </xdr:nvCxnSpPr>
      <xdr:spPr>
        <a:xfrm>
          <a:off x="2908300" y="13230479"/>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28829</xdr:rowOff>
    </xdr:from>
    <xdr:to>
      <xdr:col>4</xdr:col>
      <xdr:colOff>155575</xdr:colOff>
      <xdr:row>77</xdr:row>
      <xdr:rowOff>158125</xdr:rowOff>
    </xdr:to>
    <xdr:cxnSp macro="">
      <xdr:nvCxnSpPr>
        <xdr:cNvPr id="179" name="直線コネクタ 178"/>
        <xdr:cNvCxnSpPr/>
      </xdr:nvCxnSpPr>
      <xdr:spPr>
        <a:xfrm flipV="1">
          <a:off x="2019300" y="13230479"/>
          <a:ext cx="889000" cy="12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158125</xdr:rowOff>
    </xdr:from>
    <xdr:to>
      <xdr:col>2</xdr:col>
      <xdr:colOff>638175</xdr:colOff>
      <xdr:row>78</xdr:row>
      <xdr:rowOff>45059</xdr:rowOff>
    </xdr:to>
    <xdr:cxnSp macro="">
      <xdr:nvCxnSpPr>
        <xdr:cNvPr id="182" name="直線コネクタ 181"/>
        <xdr:cNvCxnSpPr/>
      </xdr:nvCxnSpPr>
      <xdr:spPr>
        <a:xfrm flipV="1">
          <a:off x="1130300" y="13359775"/>
          <a:ext cx="889000" cy="5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68737</xdr:rowOff>
    </xdr:from>
    <xdr:to>
      <xdr:col>6</xdr:col>
      <xdr:colOff>561975</xdr:colOff>
      <xdr:row>77</xdr:row>
      <xdr:rowOff>170337</xdr:rowOff>
    </xdr:to>
    <xdr:sp macro="" textlink="">
      <xdr:nvSpPr>
        <xdr:cNvPr id="192" name="円/楕円 191"/>
        <xdr:cNvSpPr/>
      </xdr:nvSpPr>
      <xdr:spPr>
        <a:xfrm>
          <a:off x="4584700" y="1327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47164</xdr:rowOff>
    </xdr:from>
    <xdr:ext cx="469744" cy="259045"/>
    <xdr:sp macro="" textlink="">
      <xdr:nvSpPr>
        <xdr:cNvPr id="193" name="維持補修費該当値テキスト"/>
        <xdr:cNvSpPr txBox="1"/>
      </xdr:nvSpPr>
      <xdr:spPr>
        <a:xfrm>
          <a:off x="4686300" y="1324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157800</xdr:rowOff>
    </xdr:from>
    <xdr:to>
      <xdr:col>5</xdr:col>
      <xdr:colOff>409575</xdr:colOff>
      <xdr:row>77</xdr:row>
      <xdr:rowOff>87950</xdr:rowOff>
    </xdr:to>
    <xdr:sp macro="" textlink="">
      <xdr:nvSpPr>
        <xdr:cNvPr id="194" name="円/楕円 193"/>
        <xdr:cNvSpPr/>
      </xdr:nvSpPr>
      <xdr:spPr>
        <a:xfrm>
          <a:off x="3746500" y="131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104477</xdr:rowOff>
    </xdr:from>
    <xdr:ext cx="469744" cy="259045"/>
    <xdr:sp macro="" textlink="">
      <xdr:nvSpPr>
        <xdr:cNvPr id="195" name="テキスト ボックス 194"/>
        <xdr:cNvSpPr txBox="1"/>
      </xdr:nvSpPr>
      <xdr:spPr>
        <a:xfrm>
          <a:off x="3562427" y="129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149479</xdr:rowOff>
    </xdr:from>
    <xdr:to>
      <xdr:col>4</xdr:col>
      <xdr:colOff>206375</xdr:colOff>
      <xdr:row>77</xdr:row>
      <xdr:rowOff>79629</xdr:rowOff>
    </xdr:to>
    <xdr:sp macro="" textlink="">
      <xdr:nvSpPr>
        <xdr:cNvPr id="196" name="円/楕円 195"/>
        <xdr:cNvSpPr/>
      </xdr:nvSpPr>
      <xdr:spPr>
        <a:xfrm>
          <a:off x="2857500" y="131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96156</xdr:rowOff>
    </xdr:from>
    <xdr:ext cx="469744" cy="259045"/>
    <xdr:sp macro="" textlink="">
      <xdr:nvSpPr>
        <xdr:cNvPr id="197" name="テキスト ボックス 196"/>
        <xdr:cNvSpPr txBox="1"/>
      </xdr:nvSpPr>
      <xdr:spPr>
        <a:xfrm>
          <a:off x="2673427" y="1295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107325</xdr:rowOff>
    </xdr:from>
    <xdr:to>
      <xdr:col>3</xdr:col>
      <xdr:colOff>3175</xdr:colOff>
      <xdr:row>78</xdr:row>
      <xdr:rowOff>37475</xdr:rowOff>
    </xdr:to>
    <xdr:sp macro="" textlink="">
      <xdr:nvSpPr>
        <xdr:cNvPr id="198" name="円/楕円 197"/>
        <xdr:cNvSpPr/>
      </xdr:nvSpPr>
      <xdr:spPr>
        <a:xfrm>
          <a:off x="1968500" y="1330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28602</xdr:rowOff>
    </xdr:from>
    <xdr:ext cx="469744" cy="259045"/>
    <xdr:sp macro="" textlink="">
      <xdr:nvSpPr>
        <xdr:cNvPr id="199" name="テキスト ボックス 198"/>
        <xdr:cNvSpPr txBox="1"/>
      </xdr:nvSpPr>
      <xdr:spPr>
        <a:xfrm>
          <a:off x="1784427" y="1340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165709</xdr:rowOff>
    </xdr:from>
    <xdr:to>
      <xdr:col>1</xdr:col>
      <xdr:colOff>485775</xdr:colOff>
      <xdr:row>78</xdr:row>
      <xdr:rowOff>95859</xdr:rowOff>
    </xdr:to>
    <xdr:sp macro="" textlink="">
      <xdr:nvSpPr>
        <xdr:cNvPr id="200" name="円/楕円 199"/>
        <xdr:cNvSpPr/>
      </xdr:nvSpPr>
      <xdr:spPr>
        <a:xfrm>
          <a:off x="1079500" y="1336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86986</xdr:rowOff>
    </xdr:from>
    <xdr:ext cx="469744" cy="259045"/>
    <xdr:sp macro="" textlink="">
      <xdr:nvSpPr>
        <xdr:cNvPr id="201" name="テキスト ボックス 200"/>
        <xdr:cNvSpPr txBox="1"/>
      </xdr:nvSpPr>
      <xdr:spPr>
        <a:xfrm>
          <a:off x="895427" y="1346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113019</xdr:rowOff>
    </xdr:from>
    <xdr:to>
      <xdr:col>6</xdr:col>
      <xdr:colOff>511175</xdr:colOff>
      <xdr:row>91</xdr:row>
      <xdr:rowOff>57534</xdr:rowOff>
    </xdr:to>
    <xdr:cxnSp macro="">
      <xdr:nvCxnSpPr>
        <xdr:cNvPr id="233" name="直線コネクタ 232"/>
        <xdr:cNvCxnSpPr/>
      </xdr:nvCxnSpPr>
      <xdr:spPr>
        <a:xfrm flipV="1">
          <a:off x="3797300" y="15543519"/>
          <a:ext cx="838200" cy="1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57534</xdr:rowOff>
    </xdr:from>
    <xdr:to>
      <xdr:col>5</xdr:col>
      <xdr:colOff>358775</xdr:colOff>
      <xdr:row>92</xdr:row>
      <xdr:rowOff>34086</xdr:rowOff>
    </xdr:to>
    <xdr:cxnSp macro="">
      <xdr:nvCxnSpPr>
        <xdr:cNvPr id="236" name="直線コネクタ 235"/>
        <xdr:cNvCxnSpPr/>
      </xdr:nvCxnSpPr>
      <xdr:spPr>
        <a:xfrm flipV="1">
          <a:off x="2908300" y="15659484"/>
          <a:ext cx="889000" cy="14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34086</xdr:rowOff>
    </xdr:from>
    <xdr:to>
      <xdr:col>4</xdr:col>
      <xdr:colOff>155575</xdr:colOff>
      <xdr:row>92</xdr:row>
      <xdr:rowOff>161906</xdr:rowOff>
    </xdr:to>
    <xdr:cxnSp macro="">
      <xdr:nvCxnSpPr>
        <xdr:cNvPr id="239" name="直線コネクタ 238"/>
        <xdr:cNvCxnSpPr/>
      </xdr:nvCxnSpPr>
      <xdr:spPr>
        <a:xfrm flipV="1">
          <a:off x="2019300" y="15807486"/>
          <a:ext cx="889000" cy="1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161906</xdr:rowOff>
    </xdr:from>
    <xdr:to>
      <xdr:col>2</xdr:col>
      <xdr:colOff>638175</xdr:colOff>
      <xdr:row>93</xdr:row>
      <xdr:rowOff>131814</xdr:rowOff>
    </xdr:to>
    <xdr:cxnSp macro="">
      <xdr:nvCxnSpPr>
        <xdr:cNvPr id="242" name="直線コネクタ 241"/>
        <xdr:cNvCxnSpPr/>
      </xdr:nvCxnSpPr>
      <xdr:spPr>
        <a:xfrm flipV="1">
          <a:off x="1130300" y="15935306"/>
          <a:ext cx="889000" cy="14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62219</xdr:rowOff>
    </xdr:from>
    <xdr:to>
      <xdr:col>6</xdr:col>
      <xdr:colOff>561975</xdr:colOff>
      <xdr:row>90</xdr:row>
      <xdr:rowOff>163819</xdr:rowOff>
    </xdr:to>
    <xdr:sp macro="" textlink="">
      <xdr:nvSpPr>
        <xdr:cNvPr id="252" name="円/楕円 251"/>
        <xdr:cNvSpPr/>
      </xdr:nvSpPr>
      <xdr:spPr>
        <a:xfrm>
          <a:off x="4584700" y="1549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15246</xdr:rowOff>
    </xdr:from>
    <xdr:ext cx="599010" cy="259045"/>
    <xdr:sp macro="" textlink="">
      <xdr:nvSpPr>
        <xdr:cNvPr id="253" name="扶助費該当値テキスト"/>
        <xdr:cNvSpPr txBox="1"/>
      </xdr:nvSpPr>
      <xdr:spPr>
        <a:xfrm>
          <a:off x="4686300" y="1544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153,634</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6734</xdr:rowOff>
    </xdr:from>
    <xdr:to>
      <xdr:col>5</xdr:col>
      <xdr:colOff>409575</xdr:colOff>
      <xdr:row>91</xdr:row>
      <xdr:rowOff>108334</xdr:rowOff>
    </xdr:to>
    <xdr:sp macro="" textlink="">
      <xdr:nvSpPr>
        <xdr:cNvPr id="254" name="円/楕円 253"/>
        <xdr:cNvSpPr/>
      </xdr:nvSpPr>
      <xdr:spPr>
        <a:xfrm>
          <a:off x="3746500" y="156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124861</xdr:rowOff>
    </xdr:from>
    <xdr:ext cx="599010" cy="259045"/>
    <xdr:sp macro="" textlink="">
      <xdr:nvSpPr>
        <xdr:cNvPr id="255" name="テキスト ボックス 254"/>
        <xdr:cNvSpPr txBox="1"/>
      </xdr:nvSpPr>
      <xdr:spPr>
        <a:xfrm>
          <a:off x="3497794" y="1538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146,532</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154736</xdr:rowOff>
    </xdr:from>
    <xdr:to>
      <xdr:col>4</xdr:col>
      <xdr:colOff>206375</xdr:colOff>
      <xdr:row>92</xdr:row>
      <xdr:rowOff>84886</xdr:rowOff>
    </xdr:to>
    <xdr:sp macro="" textlink="">
      <xdr:nvSpPr>
        <xdr:cNvPr id="256" name="円/楕円 255"/>
        <xdr:cNvSpPr/>
      </xdr:nvSpPr>
      <xdr:spPr>
        <a:xfrm>
          <a:off x="2857500" y="1575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101413</xdr:rowOff>
    </xdr:from>
    <xdr:ext cx="599010" cy="259045"/>
    <xdr:sp macro="" textlink="">
      <xdr:nvSpPr>
        <xdr:cNvPr id="257" name="テキスト ボックス 256"/>
        <xdr:cNvSpPr txBox="1"/>
      </xdr:nvSpPr>
      <xdr:spPr>
        <a:xfrm>
          <a:off x="2608794" y="1553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137,468</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111106</xdr:rowOff>
    </xdr:from>
    <xdr:to>
      <xdr:col>3</xdr:col>
      <xdr:colOff>3175</xdr:colOff>
      <xdr:row>93</xdr:row>
      <xdr:rowOff>41256</xdr:rowOff>
    </xdr:to>
    <xdr:sp macro="" textlink="">
      <xdr:nvSpPr>
        <xdr:cNvPr id="258" name="円/楕円 257"/>
        <xdr:cNvSpPr/>
      </xdr:nvSpPr>
      <xdr:spPr>
        <a:xfrm>
          <a:off x="1968500" y="1588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57783</xdr:rowOff>
    </xdr:from>
    <xdr:ext cx="599010" cy="259045"/>
    <xdr:sp macro="" textlink="">
      <xdr:nvSpPr>
        <xdr:cNvPr id="259" name="テキスト ボックス 258"/>
        <xdr:cNvSpPr txBox="1"/>
      </xdr:nvSpPr>
      <xdr:spPr>
        <a:xfrm>
          <a:off x="1719794" y="1565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129,640</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81014</xdr:rowOff>
    </xdr:from>
    <xdr:to>
      <xdr:col>1</xdr:col>
      <xdr:colOff>485775</xdr:colOff>
      <xdr:row>94</xdr:row>
      <xdr:rowOff>11164</xdr:rowOff>
    </xdr:to>
    <xdr:sp macro="" textlink="">
      <xdr:nvSpPr>
        <xdr:cNvPr id="260" name="円/楕円 259"/>
        <xdr:cNvSpPr/>
      </xdr:nvSpPr>
      <xdr:spPr>
        <a:xfrm>
          <a:off x="1079500" y="160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27691</xdr:rowOff>
    </xdr:from>
    <xdr:ext cx="599010" cy="259045"/>
    <xdr:sp macro="" textlink="">
      <xdr:nvSpPr>
        <xdr:cNvPr id="261" name="テキスト ボックス 260"/>
        <xdr:cNvSpPr txBox="1"/>
      </xdr:nvSpPr>
      <xdr:spPr>
        <a:xfrm>
          <a:off x="830794" y="1580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77825</xdr:rowOff>
    </xdr:from>
    <xdr:to>
      <xdr:col>15</xdr:col>
      <xdr:colOff>180975</xdr:colOff>
      <xdr:row>33</xdr:row>
      <xdr:rowOff>93694</xdr:rowOff>
    </xdr:to>
    <xdr:cxnSp macro="">
      <xdr:nvCxnSpPr>
        <xdr:cNvPr id="291" name="直線コネクタ 290"/>
        <xdr:cNvCxnSpPr/>
      </xdr:nvCxnSpPr>
      <xdr:spPr>
        <a:xfrm>
          <a:off x="9639300" y="5735675"/>
          <a:ext cx="8382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77825</xdr:rowOff>
    </xdr:from>
    <xdr:to>
      <xdr:col>14</xdr:col>
      <xdr:colOff>28575</xdr:colOff>
      <xdr:row>33</xdr:row>
      <xdr:rowOff>134956</xdr:rowOff>
    </xdr:to>
    <xdr:cxnSp macro="">
      <xdr:nvCxnSpPr>
        <xdr:cNvPr id="294" name="直線コネクタ 293"/>
        <xdr:cNvCxnSpPr/>
      </xdr:nvCxnSpPr>
      <xdr:spPr>
        <a:xfrm flipV="1">
          <a:off x="8750300" y="5735675"/>
          <a:ext cx="889000" cy="5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117335</xdr:rowOff>
    </xdr:from>
    <xdr:to>
      <xdr:col>12</xdr:col>
      <xdr:colOff>511175</xdr:colOff>
      <xdr:row>33</xdr:row>
      <xdr:rowOff>134956</xdr:rowOff>
    </xdr:to>
    <xdr:cxnSp macro="">
      <xdr:nvCxnSpPr>
        <xdr:cNvPr id="297" name="直線コネクタ 296"/>
        <xdr:cNvCxnSpPr/>
      </xdr:nvCxnSpPr>
      <xdr:spPr>
        <a:xfrm>
          <a:off x="7861300" y="5775185"/>
          <a:ext cx="889000" cy="1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117335</xdr:rowOff>
    </xdr:from>
    <xdr:to>
      <xdr:col>11</xdr:col>
      <xdr:colOff>307975</xdr:colOff>
      <xdr:row>33</xdr:row>
      <xdr:rowOff>169342</xdr:rowOff>
    </xdr:to>
    <xdr:cxnSp macro="">
      <xdr:nvCxnSpPr>
        <xdr:cNvPr id="300" name="直線コネクタ 299"/>
        <xdr:cNvCxnSpPr/>
      </xdr:nvCxnSpPr>
      <xdr:spPr>
        <a:xfrm flipV="1">
          <a:off x="6972300" y="5775185"/>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42894</xdr:rowOff>
    </xdr:from>
    <xdr:to>
      <xdr:col>15</xdr:col>
      <xdr:colOff>231775</xdr:colOff>
      <xdr:row>33</xdr:row>
      <xdr:rowOff>144494</xdr:rowOff>
    </xdr:to>
    <xdr:sp macro="" textlink="">
      <xdr:nvSpPr>
        <xdr:cNvPr id="310" name="円/楕円 309"/>
        <xdr:cNvSpPr/>
      </xdr:nvSpPr>
      <xdr:spPr>
        <a:xfrm>
          <a:off x="10426700" y="570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65771</xdr:rowOff>
    </xdr:from>
    <xdr:ext cx="534377" cy="259045"/>
    <xdr:sp macro="" textlink="">
      <xdr:nvSpPr>
        <xdr:cNvPr id="311" name="補助費等該当値テキスト"/>
        <xdr:cNvSpPr txBox="1"/>
      </xdr:nvSpPr>
      <xdr:spPr>
        <a:xfrm>
          <a:off x="10528300" y="55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71,415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27025</xdr:rowOff>
    </xdr:from>
    <xdr:to>
      <xdr:col>14</xdr:col>
      <xdr:colOff>79375</xdr:colOff>
      <xdr:row>33</xdr:row>
      <xdr:rowOff>128625</xdr:rowOff>
    </xdr:to>
    <xdr:sp macro="" textlink="">
      <xdr:nvSpPr>
        <xdr:cNvPr id="312" name="円/楕円 311"/>
        <xdr:cNvSpPr/>
      </xdr:nvSpPr>
      <xdr:spPr>
        <a:xfrm>
          <a:off x="9588500" y="56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145152</xdr:rowOff>
    </xdr:from>
    <xdr:ext cx="534377" cy="259045"/>
    <xdr:sp macro="" textlink="">
      <xdr:nvSpPr>
        <xdr:cNvPr id="313" name="テキスト ボックス 312"/>
        <xdr:cNvSpPr txBox="1"/>
      </xdr:nvSpPr>
      <xdr:spPr>
        <a:xfrm>
          <a:off x="9372111" y="54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84156</xdr:rowOff>
    </xdr:from>
    <xdr:to>
      <xdr:col>12</xdr:col>
      <xdr:colOff>561975</xdr:colOff>
      <xdr:row>34</xdr:row>
      <xdr:rowOff>14306</xdr:rowOff>
    </xdr:to>
    <xdr:sp macro="" textlink="">
      <xdr:nvSpPr>
        <xdr:cNvPr id="314" name="円/楕円 313"/>
        <xdr:cNvSpPr/>
      </xdr:nvSpPr>
      <xdr:spPr>
        <a:xfrm>
          <a:off x="8699500" y="574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30833</xdr:rowOff>
    </xdr:from>
    <xdr:ext cx="534377" cy="259045"/>
    <xdr:sp macro="" textlink="">
      <xdr:nvSpPr>
        <xdr:cNvPr id="315" name="テキスト ボックス 314"/>
        <xdr:cNvSpPr txBox="1"/>
      </xdr:nvSpPr>
      <xdr:spPr>
        <a:xfrm>
          <a:off x="8483111" y="551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66535</xdr:rowOff>
    </xdr:from>
    <xdr:to>
      <xdr:col>11</xdr:col>
      <xdr:colOff>358775</xdr:colOff>
      <xdr:row>33</xdr:row>
      <xdr:rowOff>168135</xdr:rowOff>
    </xdr:to>
    <xdr:sp macro="" textlink="">
      <xdr:nvSpPr>
        <xdr:cNvPr id="316" name="円/楕円 315"/>
        <xdr:cNvSpPr/>
      </xdr:nvSpPr>
      <xdr:spPr>
        <a:xfrm>
          <a:off x="7810500" y="57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13212</xdr:rowOff>
    </xdr:from>
    <xdr:ext cx="534377" cy="259045"/>
    <xdr:sp macro="" textlink="">
      <xdr:nvSpPr>
        <xdr:cNvPr id="317" name="テキスト ボックス 316"/>
        <xdr:cNvSpPr txBox="1"/>
      </xdr:nvSpPr>
      <xdr:spPr>
        <a:xfrm>
          <a:off x="7594111" y="54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70,174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118542</xdr:rowOff>
    </xdr:from>
    <xdr:to>
      <xdr:col>10</xdr:col>
      <xdr:colOff>155575</xdr:colOff>
      <xdr:row>34</xdr:row>
      <xdr:rowOff>48692</xdr:rowOff>
    </xdr:to>
    <xdr:sp macro="" textlink="">
      <xdr:nvSpPr>
        <xdr:cNvPr id="318" name="円/楕円 317"/>
        <xdr:cNvSpPr/>
      </xdr:nvSpPr>
      <xdr:spPr>
        <a:xfrm>
          <a:off x="6921500" y="57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65219</xdr:rowOff>
    </xdr:from>
    <xdr:ext cx="534377" cy="259045"/>
    <xdr:sp macro="" textlink="">
      <xdr:nvSpPr>
        <xdr:cNvPr id="319" name="テキスト ボックス 318"/>
        <xdr:cNvSpPr txBox="1"/>
      </xdr:nvSpPr>
      <xdr:spPr>
        <a:xfrm>
          <a:off x="6705111" y="55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135622</xdr:rowOff>
    </xdr:from>
    <xdr:to>
      <xdr:col>15</xdr:col>
      <xdr:colOff>180975</xdr:colOff>
      <xdr:row>58</xdr:row>
      <xdr:rowOff>61310</xdr:rowOff>
    </xdr:to>
    <xdr:cxnSp macro="">
      <xdr:nvCxnSpPr>
        <xdr:cNvPr id="348" name="直線コネクタ 347"/>
        <xdr:cNvCxnSpPr/>
      </xdr:nvCxnSpPr>
      <xdr:spPr>
        <a:xfrm flipV="1">
          <a:off x="9639300" y="9908272"/>
          <a:ext cx="838200" cy="9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26374</xdr:rowOff>
    </xdr:from>
    <xdr:ext cx="534377" cy="259045"/>
    <xdr:sp macro="" textlink="">
      <xdr:nvSpPr>
        <xdr:cNvPr id="349" name="普通建設事業費平均値テキスト"/>
        <xdr:cNvSpPr txBox="1"/>
      </xdr:nvSpPr>
      <xdr:spPr>
        <a:xfrm>
          <a:off x="10528300" y="9970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61310</xdr:rowOff>
    </xdr:from>
    <xdr:to>
      <xdr:col>14</xdr:col>
      <xdr:colOff>28575</xdr:colOff>
      <xdr:row>58</xdr:row>
      <xdr:rowOff>73003</xdr:rowOff>
    </xdr:to>
    <xdr:cxnSp macro="">
      <xdr:nvCxnSpPr>
        <xdr:cNvPr id="351" name="直線コネクタ 350"/>
        <xdr:cNvCxnSpPr/>
      </xdr:nvCxnSpPr>
      <xdr:spPr>
        <a:xfrm flipV="1">
          <a:off x="8750300" y="10005410"/>
          <a:ext cx="889000" cy="1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73003</xdr:rowOff>
    </xdr:from>
    <xdr:to>
      <xdr:col>12</xdr:col>
      <xdr:colOff>511175</xdr:colOff>
      <xdr:row>58</xdr:row>
      <xdr:rowOff>94705</xdr:rowOff>
    </xdr:to>
    <xdr:cxnSp macro="">
      <xdr:nvCxnSpPr>
        <xdr:cNvPr id="354" name="直線コネクタ 353"/>
        <xdr:cNvCxnSpPr/>
      </xdr:nvCxnSpPr>
      <xdr:spPr>
        <a:xfrm flipV="1">
          <a:off x="7861300" y="10017103"/>
          <a:ext cx="889000" cy="2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94705</xdr:rowOff>
    </xdr:from>
    <xdr:to>
      <xdr:col>11</xdr:col>
      <xdr:colOff>307975</xdr:colOff>
      <xdr:row>58</xdr:row>
      <xdr:rowOff>96189</xdr:rowOff>
    </xdr:to>
    <xdr:cxnSp macro="">
      <xdr:nvCxnSpPr>
        <xdr:cNvPr id="357" name="直線コネクタ 356"/>
        <xdr:cNvCxnSpPr/>
      </xdr:nvCxnSpPr>
      <xdr:spPr>
        <a:xfrm flipV="1">
          <a:off x="6972300" y="10038805"/>
          <a:ext cx="889000" cy="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84822</xdr:rowOff>
    </xdr:from>
    <xdr:to>
      <xdr:col>15</xdr:col>
      <xdr:colOff>231775</xdr:colOff>
      <xdr:row>58</xdr:row>
      <xdr:rowOff>14972</xdr:rowOff>
    </xdr:to>
    <xdr:sp macro="" textlink="">
      <xdr:nvSpPr>
        <xdr:cNvPr id="367" name="円/楕円 366"/>
        <xdr:cNvSpPr/>
      </xdr:nvSpPr>
      <xdr:spPr>
        <a:xfrm>
          <a:off x="10426700" y="98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107699</xdr:rowOff>
    </xdr:from>
    <xdr:ext cx="599010" cy="259045"/>
    <xdr:sp macro="" textlink="">
      <xdr:nvSpPr>
        <xdr:cNvPr id="368" name="普通建設事業費該当値テキスト"/>
        <xdr:cNvSpPr txBox="1"/>
      </xdr:nvSpPr>
      <xdr:spPr>
        <a:xfrm>
          <a:off x="10528300" y="970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198,211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10510</xdr:rowOff>
    </xdr:from>
    <xdr:to>
      <xdr:col>14</xdr:col>
      <xdr:colOff>79375</xdr:colOff>
      <xdr:row>58</xdr:row>
      <xdr:rowOff>112110</xdr:rowOff>
    </xdr:to>
    <xdr:sp macro="" textlink="">
      <xdr:nvSpPr>
        <xdr:cNvPr id="369" name="円/楕円 368"/>
        <xdr:cNvSpPr/>
      </xdr:nvSpPr>
      <xdr:spPr>
        <a:xfrm>
          <a:off x="9588500" y="99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128637</xdr:rowOff>
    </xdr:from>
    <xdr:ext cx="599010" cy="259045"/>
    <xdr:sp macro="" textlink="">
      <xdr:nvSpPr>
        <xdr:cNvPr id="370" name="テキスト ボックス 369"/>
        <xdr:cNvSpPr txBox="1"/>
      </xdr:nvSpPr>
      <xdr:spPr>
        <a:xfrm>
          <a:off x="9339794" y="972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121,724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22203</xdr:rowOff>
    </xdr:from>
    <xdr:to>
      <xdr:col>12</xdr:col>
      <xdr:colOff>561975</xdr:colOff>
      <xdr:row>58</xdr:row>
      <xdr:rowOff>123803</xdr:rowOff>
    </xdr:to>
    <xdr:sp macro="" textlink="">
      <xdr:nvSpPr>
        <xdr:cNvPr id="371" name="円/楕円 370"/>
        <xdr:cNvSpPr/>
      </xdr:nvSpPr>
      <xdr:spPr>
        <a:xfrm>
          <a:off x="8699500" y="996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140330</xdr:rowOff>
    </xdr:from>
    <xdr:ext cx="599010" cy="259045"/>
    <xdr:sp macro="" textlink="">
      <xdr:nvSpPr>
        <xdr:cNvPr id="372" name="テキスト ボックス 371"/>
        <xdr:cNvSpPr txBox="1"/>
      </xdr:nvSpPr>
      <xdr:spPr>
        <a:xfrm>
          <a:off x="8450794" y="97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112,517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43905</xdr:rowOff>
    </xdr:from>
    <xdr:to>
      <xdr:col>11</xdr:col>
      <xdr:colOff>358775</xdr:colOff>
      <xdr:row>58</xdr:row>
      <xdr:rowOff>145505</xdr:rowOff>
    </xdr:to>
    <xdr:sp macro="" textlink="">
      <xdr:nvSpPr>
        <xdr:cNvPr id="373" name="円/楕円 372"/>
        <xdr:cNvSpPr/>
      </xdr:nvSpPr>
      <xdr:spPr>
        <a:xfrm>
          <a:off x="7810500" y="99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162032</xdr:rowOff>
    </xdr:from>
    <xdr:ext cx="534377" cy="259045"/>
    <xdr:sp macro="" textlink="">
      <xdr:nvSpPr>
        <xdr:cNvPr id="374" name="テキスト ボックス 373"/>
        <xdr:cNvSpPr txBox="1"/>
      </xdr:nvSpPr>
      <xdr:spPr>
        <a:xfrm>
          <a:off x="7594111" y="976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95,429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45389</xdr:rowOff>
    </xdr:from>
    <xdr:to>
      <xdr:col>10</xdr:col>
      <xdr:colOff>155575</xdr:colOff>
      <xdr:row>58</xdr:row>
      <xdr:rowOff>146989</xdr:rowOff>
    </xdr:to>
    <xdr:sp macro="" textlink="">
      <xdr:nvSpPr>
        <xdr:cNvPr id="375" name="円/楕円 374"/>
        <xdr:cNvSpPr/>
      </xdr:nvSpPr>
      <xdr:spPr>
        <a:xfrm>
          <a:off x="6921500" y="99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163516</xdr:rowOff>
    </xdr:from>
    <xdr:ext cx="534377" cy="259045"/>
    <xdr:sp macro="" textlink="">
      <xdr:nvSpPr>
        <xdr:cNvPr id="376" name="テキスト ボックス 375"/>
        <xdr:cNvSpPr txBox="1"/>
      </xdr:nvSpPr>
      <xdr:spPr>
        <a:xfrm>
          <a:off x="6705111" y="976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17521</xdr:rowOff>
    </xdr:from>
    <xdr:to>
      <xdr:col>15</xdr:col>
      <xdr:colOff>180975</xdr:colOff>
      <xdr:row>78</xdr:row>
      <xdr:rowOff>170830</xdr:rowOff>
    </xdr:to>
    <xdr:cxnSp macro="">
      <xdr:nvCxnSpPr>
        <xdr:cNvPr id="405" name="直線コネクタ 404"/>
        <xdr:cNvCxnSpPr/>
      </xdr:nvCxnSpPr>
      <xdr:spPr>
        <a:xfrm flipV="1">
          <a:off x="9639300" y="13390621"/>
          <a:ext cx="838200" cy="1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54720</xdr:rowOff>
    </xdr:from>
    <xdr:ext cx="534377" cy="259045"/>
    <xdr:sp macro="" textlink="">
      <xdr:nvSpPr>
        <xdr:cNvPr id="406" name="普通建設事業費 （ うち新規整備　）平均値テキスト"/>
        <xdr:cNvSpPr txBox="1"/>
      </xdr:nvSpPr>
      <xdr:spPr>
        <a:xfrm>
          <a:off x="10528300" y="1342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138171</xdr:rowOff>
    </xdr:from>
    <xdr:to>
      <xdr:col>15</xdr:col>
      <xdr:colOff>231775</xdr:colOff>
      <xdr:row>78</xdr:row>
      <xdr:rowOff>68321</xdr:rowOff>
    </xdr:to>
    <xdr:sp macro="" textlink="">
      <xdr:nvSpPr>
        <xdr:cNvPr id="415" name="円/楕円 414"/>
        <xdr:cNvSpPr/>
      </xdr:nvSpPr>
      <xdr:spPr>
        <a:xfrm>
          <a:off x="10426700" y="133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161048</xdr:rowOff>
    </xdr:from>
    <xdr:ext cx="599010" cy="259045"/>
    <xdr:sp macro="" textlink="">
      <xdr:nvSpPr>
        <xdr:cNvPr id="416" name="普通建設事業費 （ うち新規整備　）該当値テキスト"/>
        <xdr:cNvSpPr txBox="1"/>
      </xdr:nvSpPr>
      <xdr:spPr>
        <a:xfrm>
          <a:off x="10528300" y="1319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120030</xdr:rowOff>
    </xdr:from>
    <xdr:to>
      <xdr:col>14</xdr:col>
      <xdr:colOff>79375</xdr:colOff>
      <xdr:row>79</xdr:row>
      <xdr:rowOff>50180</xdr:rowOff>
    </xdr:to>
    <xdr:sp macro="" textlink="">
      <xdr:nvSpPr>
        <xdr:cNvPr id="417" name="円/楕円 416"/>
        <xdr:cNvSpPr/>
      </xdr:nvSpPr>
      <xdr:spPr>
        <a:xfrm>
          <a:off x="9588500" y="134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41307</xdr:rowOff>
    </xdr:from>
    <xdr:ext cx="534377" cy="259045"/>
    <xdr:sp macro="" textlink="">
      <xdr:nvSpPr>
        <xdr:cNvPr id="418" name="テキスト ボックス 417"/>
        <xdr:cNvSpPr txBox="1"/>
      </xdr:nvSpPr>
      <xdr:spPr>
        <a:xfrm>
          <a:off x="9372111" y="1358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23983</xdr:rowOff>
    </xdr:from>
    <xdr:to>
      <xdr:col>15</xdr:col>
      <xdr:colOff>180975</xdr:colOff>
      <xdr:row>96</xdr:row>
      <xdr:rowOff>61854</xdr:rowOff>
    </xdr:to>
    <xdr:cxnSp macro="">
      <xdr:nvCxnSpPr>
        <xdr:cNvPr id="447" name="直線コネクタ 446"/>
        <xdr:cNvCxnSpPr/>
      </xdr:nvCxnSpPr>
      <xdr:spPr>
        <a:xfrm>
          <a:off x="9639300" y="16483183"/>
          <a:ext cx="8382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11054</xdr:rowOff>
    </xdr:from>
    <xdr:to>
      <xdr:col>15</xdr:col>
      <xdr:colOff>231775</xdr:colOff>
      <xdr:row>96</xdr:row>
      <xdr:rowOff>112654</xdr:rowOff>
    </xdr:to>
    <xdr:sp macro="" textlink="">
      <xdr:nvSpPr>
        <xdr:cNvPr id="457" name="円/楕円 456"/>
        <xdr:cNvSpPr/>
      </xdr:nvSpPr>
      <xdr:spPr>
        <a:xfrm>
          <a:off x="10426700" y="1647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33931</xdr:rowOff>
    </xdr:from>
    <xdr:ext cx="534377" cy="259045"/>
    <xdr:sp macro="" textlink="">
      <xdr:nvSpPr>
        <xdr:cNvPr id="458" name="普通建設事業費 （ うち更新整備　）該当値テキスト"/>
        <xdr:cNvSpPr txBox="1"/>
      </xdr:nvSpPr>
      <xdr:spPr>
        <a:xfrm>
          <a:off x="10528300" y="1632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65,216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144633</xdr:rowOff>
    </xdr:from>
    <xdr:to>
      <xdr:col>14</xdr:col>
      <xdr:colOff>79375</xdr:colOff>
      <xdr:row>96</xdr:row>
      <xdr:rowOff>74783</xdr:rowOff>
    </xdr:to>
    <xdr:sp macro="" textlink="">
      <xdr:nvSpPr>
        <xdr:cNvPr id="459" name="円/楕円 458"/>
        <xdr:cNvSpPr/>
      </xdr:nvSpPr>
      <xdr:spPr>
        <a:xfrm>
          <a:off x="9588500" y="164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91310</xdr:rowOff>
    </xdr:from>
    <xdr:ext cx="534377" cy="259045"/>
    <xdr:sp macro="" textlink="">
      <xdr:nvSpPr>
        <xdr:cNvPr id="460" name="テキスト ボックス 459"/>
        <xdr:cNvSpPr txBox="1"/>
      </xdr:nvSpPr>
      <xdr:spPr>
        <a:xfrm>
          <a:off x="9372111" y="1620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109488</xdr:rowOff>
    </xdr:from>
    <xdr:to>
      <xdr:col>23</xdr:col>
      <xdr:colOff>517525</xdr:colOff>
      <xdr:row>38</xdr:row>
      <xdr:rowOff>111765</xdr:rowOff>
    </xdr:to>
    <xdr:cxnSp macro="">
      <xdr:nvCxnSpPr>
        <xdr:cNvPr id="487" name="直線コネクタ 486"/>
        <xdr:cNvCxnSpPr/>
      </xdr:nvCxnSpPr>
      <xdr:spPr>
        <a:xfrm>
          <a:off x="15481300" y="6624588"/>
          <a:ext cx="8382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109488</xdr:rowOff>
    </xdr:from>
    <xdr:to>
      <xdr:col>22</xdr:col>
      <xdr:colOff>365125</xdr:colOff>
      <xdr:row>38</xdr:row>
      <xdr:rowOff>139252</xdr:rowOff>
    </xdr:to>
    <xdr:cxnSp macro="">
      <xdr:nvCxnSpPr>
        <xdr:cNvPr id="490" name="直線コネクタ 489"/>
        <xdr:cNvCxnSpPr/>
      </xdr:nvCxnSpPr>
      <xdr:spPr>
        <a:xfrm flipV="1">
          <a:off x="14592300" y="6624588"/>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131315</xdr:rowOff>
    </xdr:from>
    <xdr:to>
      <xdr:col>21</xdr:col>
      <xdr:colOff>161925</xdr:colOff>
      <xdr:row>38</xdr:row>
      <xdr:rowOff>139252</xdr:rowOff>
    </xdr:to>
    <xdr:cxnSp macro="">
      <xdr:nvCxnSpPr>
        <xdr:cNvPr id="493" name="直線コネクタ 492"/>
        <xdr:cNvCxnSpPr/>
      </xdr:nvCxnSpPr>
      <xdr:spPr>
        <a:xfrm>
          <a:off x="13703300" y="6646415"/>
          <a:ext cx="8890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127584</xdr:rowOff>
    </xdr:from>
    <xdr:to>
      <xdr:col>19</xdr:col>
      <xdr:colOff>644525</xdr:colOff>
      <xdr:row>38</xdr:row>
      <xdr:rowOff>131315</xdr:rowOff>
    </xdr:to>
    <xdr:cxnSp macro="">
      <xdr:nvCxnSpPr>
        <xdr:cNvPr id="496" name="直線コネクタ 495"/>
        <xdr:cNvCxnSpPr/>
      </xdr:nvCxnSpPr>
      <xdr:spPr>
        <a:xfrm>
          <a:off x="12814300" y="6642684"/>
          <a:ext cx="889000" cy="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60965</xdr:rowOff>
    </xdr:from>
    <xdr:to>
      <xdr:col>23</xdr:col>
      <xdr:colOff>568325</xdr:colOff>
      <xdr:row>38</xdr:row>
      <xdr:rowOff>162565</xdr:rowOff>
    </xdr:to>
    <xdr:sp macro="" textlink="">
      <xdr:nvSpPr>
        <xdr:cNvPr id="506" name="円/楕円 505"/>
        <xdr:cNvSpPr/>
      </xdr:nvSpPr>
      <xdr:spPr>
        <a:xfrm>
          <a:off x="16268700" y="65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11036</xdr:rowOff>
    </xdr:from>
    <xdr:ext cx="469744" cy="259045"/>
    <xdr:sp macro="" textlink="">
      <xdr:nvSpPr>
        <xdr:cNvPr id="507" name="災害復旧事業費該当値テキスト"/>
        <xdr:cNvSpPr txBox="1"/>
      </xdr:nvSpPr>
      <xdr:spPr>
        <a:xfrm>
          <a:off x="16370300" y="652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58688</xdr:rowOff>
    </xdr:from>
    <xdr:to>
      <xdr:col>22</xdr:col>
      <xdr:colOff>415925</xdr:colOff>
      <xdr:row>38</xdr:row>
      <xdr:rowOff>160288</xdr:rowOff>
    </xdr:to>
    <xdr:sp macro="" textlink="">
      <xdr:nvSpPr>
        <xdr:cNvPr id="508" name="円/楕円 507"/>
        <xdr:cNvSpPr/>
      </xdr:nvSpPr>
      <xdr:spPr>
        <a:xfrm>
          <a:off x="15430500" y="657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151415</xdr:rowOff>
    </xdr:from>
    <xdr:ext cx="469744" cy="259045"/>
    <xdr:sp macro="" textlink="">
      <xdr:nvSpPr>
        <xdr:cNvPr id="509" name="テキスト ボックス 508"/>
        <xdr:cNvSpPr txBox="1"/>
      </xdr:nvSpPr>
      <xdr:spPr>
        <a:xfrm>
          <a:off x="15246427" y="666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88452</xdr:rowOff>
    </xdr:from>
    <xdr:to>
      <xdr:col>21</xdr:col>
      <xdr:colOff>212725</xdr:colOff>
      <xdr:row>39</xdr:row>
      <xdr:rowOff>18602</xdr:rowOff>
    </xdr:to>
    <xdr:sp macro="" textlink="">
      <xdr:nvSpPr>
        <xdr:cNvPr id="510" name="円/楕円 509"/>
        <xdr:cNvSpPr/>
      </xdr:nvSpPr>
      <xdr:spPr>
        <a:xfrm>
          <a:off x="14541500" y="66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9729</xdr:rowOff>
    </xdr:from>
    <xdr:ext cx="313932" cy="259045"/>
    <xdr:sp macro="" textlink="">
      <xdr:nvSpPr>
        <xdr:cNvPr id="511" name="テキスト ボックス 510"/>
        <xdr:cNvSpPr txBox="1"/>
      </xdr:nvSpPr>
      <xdr:spPr>
        <a:xfrm>
          <a:off x="14435333" y="6696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80515</xdr:rowOff>
    </xdr:from>
    <xdr:to>
      <xdr:col>20</xdr:col>
      <xdr:colOff>9525</xdr:colOff>
      <xdr:row>39</xdr:row>
      <xdr:rowOff>10665</xdr:rowOff>
    </xdr:to>
    <xdr:sp macro="" textlink="">
      <xdr:nvSpPr>
        <xdr:cNvPr id="512" name="円/楕円 511"/>
        <xdr:cNvSpPr/>
      </xdr:nvSpPr>
      <xdr:spPr>
        <a:xfrm>
          <a:off x="13652500" y="659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1792</xdr:rowOff>
    </xdr:from>
    <xdr:ext cx="378565" cy="259045"/>
    <xdr:sp macro="" textlink="">
      <xdr:nvSpPr>
        <xdr:cNvPr id="513" name="テキスト ボックス 512"/>
        <xdr:cNvSpPr txBox="1"/>
      </xdr:nvSpPr>
      <xdr:spPr>
        <a:xfrm>
          <a:off x="13514017" y="6688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76784</xdr:rowOff>
    </xdr:from>
    <xdr:to>
      <xdr:col>18</xdr:col>
      <xdr:colOff>492125</xdr:colOff>
      <xdr:row>39</xdr:row>
      <xdr:rowOff>6934</xdr:rowOff>
    </xdr:to>
    <xdr:sp macro="" textlink="">
      <xdr:nvSpPr>
        <xdr:cNvPr id="514" name="円/楕円 513"/>
        <xdr:cNvSpPr/>
      </xdr:nvSpPr>
      <xdr:spPr>
        <a:xfrm>
          <a:off x="12763500" y="65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169511</xdr:rowOff>
    </xdr:from>
    <xdr:ext cx="469744" cy="259045"/>
    <xdr:sp macro="" textlink="">
      <xdr:nvSpPr>
        <xdr:cNvPr id="515" name="テキスト ボックス 514"/>
        <xdr:cNvSpPr txBox="1"/>
      </xdr:nvSpPr>
      <xdr:spPr>
        <a:xfrm>
          <a:off x="12579427" y="668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107848</xdr:rowOff>
    </xdr:from>
    <xdr:to>
      <xdr:col>23</xdr:col>
      <xdr:colOff>517525</xdr:colOff>
      <xdr:row>76</xdr:row>
      <xdr:rowOff>114491</xdr:rowOff>
    </xdr:to>
    <xdr:cxnSp macro="">
      <xdr:nvCxnSpPr>
        <xdr:cNvPr id="593" name="直線コネクタ 592"/>
        <xdr:cNvCxnSpPr/>
      </xdr:nvCxnSpPr>
      <xdr:spPr>
        <a:xfrm>
          <a:off x="15481300" y="13138048"/>
          <a:ext cx="8382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99440</xdr:rowOff>
    </xdr:from>
    <xdr:to>
      <xdr:col>22</xdr:col>
      <xdr:colOff>365125</xdr:colOff>
      <xdr:row>76</xdr:row>
      <xdr:rowOff>107848</xdr:rowOff>
    </xdr:to>
    <xdr:cxnSp macro="">
      <xdr:nvCxnSpPr>
        <xdr:cNvPr id="596" name="直線コネクタ 595"/>
        <xdr:cNvCxnSpPr/>
      </xdr:nvCxnSpPr>
      <xdr:spPr>
        <a:xfrm>
          <a:off x="14592300" y="13129640"/>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66167</xdr:rowOff>
    </xdr:from>
    <xdr:to>
      <xdr:col>21</xdr:col>
      <xdr:colOff>161925</xdr:colOff>
      <xdr:row>76</xdr:row>
      <xdr:rowOff>99440</xdr:rowOff>
    </xdr:to>
    <xdr:cxnSp macro="">
      <xdr:nvCxnSpPr>
        <xdr:cNvPr id="599" name="直線コネクタ 598"/>
        <xdr:cNvCxnSpPr/>
      </xdr:nvCxnSpPr>
      <xdr:spPr>
        <a:xfrm>
          <a:off x="13703300" y="13096367"/>
          <a:ext cx="889000" cy="3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1" name="テキスト ボックス 600"/>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66167</xdr:rowOff>
    </xdr:from>
    <xdr:to>
      <xdr:col>19</xdr:col>
      <xdr:colOff>644525</xdr:colOff>
      <xdr:row>76</xdr:row>
      <xdr:rowOff>109334</xdr:rowOff>
    </xdr:to>
    <xdr:cxnSp macro="">
      <xdr:nvCxnSpPr>
        <xdr:cNvPr id="602" name="直線コネクタ 601"/>
        <xdr:cNvCxnSpPr/>
      </xdr:nvCxnSpPr>
      <xdr:spPr>
        <a:xfrm flipV="1">
          <a:off x="12814300" y="13096367"/>
          <a:ext cx="8890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4" name="テキスト ボックス 603"/>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40441</xdr:rowOff>
    </xdr:from>
    <xdr:ext cx="534377" cy="259045"/>
    <xdr:sp macro="" textlink="">
      <xdr:nvSpPr>
        <xdr:cNvPr id="606" name="テキスト ボックス 605"/>
        <xdr:cNvSpPr txBox="1"/>
      </xdr:nvSpPr>
      <xdr:spPr>
        <a:xfrm>
          <a:off x="1254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63691</xdr:rowOff>
    </xdr:from>
    <xdr:to>
      <xdr:col>23</xdr:col>
      <xdr:colOff>568325</xdr:colOff>
      <xdr:row>76</xdr:row>
      <xdr:rowOff>165291</xdr:rowOff>
    </xdr:to>
    <xdr:sp macro="" textlink="">
      <xdr:nvSpPr>
        <xdr:cNvPr id="612" name="円/楕円 611"/>
        <xdr:cNvSpPr/>
      </xdr:nvSpPr>
      <xdr:spPr>
        <a:xfrm>
          <a:off x="16268700" y="1309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42118</xdr:rowOff>
    </xdr:from>
    <xdr:ext cx="534377" cy="259045"/>
    <xdr:sp macro="" textlink="">
      <xdr:nvSpPr>
        <xdr:cNvPr id="613" name="公債費該当値テキスト"/>
        <xdr:cNvSpPr txBox="1"/>
      </xdr:nvSpPr>
      <xdr:spPr>
        <a:xfrm>
          <a:off x="16370300" y="1307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34,985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57048</xdr:rowOff>
    </xdr:from>
    <xdr:to>
      <xdr:col>22</xdr:col>
      <xdr:colOff>415925</xdr:colOff>
      <xdr:row>76</xdr:row>
      <xdr:rowOff>158648</xdr:rowOff>
    </xdr:to>
    <xdr:sp macro="" textlink="">
      <xdr:nvSpPr>
        <xdr:cNvPr id="614" name="円/楕円 613"/>
        <xdr:cNvSpPr/>
      </xdr:nvSpPr>
      <xdr:spPr>
        <a:xfrm>
          <a:off x="15430500" y="130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149775</xdr:rowOff>
    </xdr:from>
    <xdr:ext cx="534377" cy="259045"/>
    <xdr:sp macro="" textlink="">
      <xdr:nvSpPr>
        <xdr:cNvPr id="615" name="テキスト ボックス 614"/>
        <xdr:cNvSpPr txBox="1"/>
      </xdr:nvSpPr>
      <xdr:spPr>
        <a:xfrm>
          <a:off x="15214111" y="131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48640</xdr:rowOff>
    </xdr:from>
    <xdr:to>
      <xdr:col>21</xdr:col>
      <xdr:colOff>212725</xdr:colOff>
      <xdr:row>76</xdr:row>
      <xdr:rowOff>150240</xdr:rowOff>
    </xdr:to>
    <xdr:sp macro="" textlink="">
      <xdr:nvSpPr>
        <xdr:cNvPr id="616" name="円/楕円 615"/>
        <xdr:cNvSpPr/>
      </xdr:nvSpPr>
      <xdr:spPr>
        <a:xfrm>
          <a:off x="14541500" y="130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141367</xdr:rowOff>
    </xdr:from>
    <xdr:ext cx="534377" cy="259045"/>
    <xdr:sp macro="" textlink="">
      <xdr:nvSpPr>
        <xdr:cNvPr id="617" name="テキスト ボックス 616"/>
        <xdr:cNvSpPr txBox="1"/>
      </xdr:nvSpPr>
      <xdr:spPr>
        <a:xfrm>
          <a:off x="14325111" y="1317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15367</xdr:rowOff>
    </xdr:from>
    <xdr:to>
      <xdr:col>20</xdr:col>
      <xdr:colOff>9525</xdr:colOff>
      <xdr:row>76</xdr:row>
      <xdr:rowOff>116967</xdr:rowOff>
    </xdr:to>
    <xdr:sp macro="" textlink="">
      <xdr:nvSpPr>
        <xdr:cNvPr id="618" name="円/楕円 617"/>
        <xdr:cNvSpPr/>
      </xdr:nvSpPr>
      <xdr:spPr>
        <a:xfrm>
          <a:off x="13652500" y="130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108094</xdr:rowOff>
    </xdr:from>
    <xdr:ext cx="534377" cy="259045"/>
    <xdr:sp macro="" textlink="">
      <xdr:nvSpPr>
        <xdr:cNvPr id="619" name="テキスト ボックス 618"/>
        <xdr:cNvSpPr txBox="1"/>
      </xdr:nvSpPr>
      <xdr:spPr>
        <a:xfrm>
          <a:off x="13436111" y="1313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58534</xdr:rowOff>
    </xdr:from>
    <xdr:to>
      <xdr:col>18</xdr:col>
      <xdr:colOff>492125</xdr:colOff>
      <xdr:row>76</xdr:row>
      <xdr:rowOff>160134</xdr:rowOff>
    </xdr:to>
    <xdr:sp macro="" textlink="">
      <xdr:nvSpPr>
        <xdr:cNvPr id="620" name="円/楕円 619"/>
        <xdr:cNvSpPr/>
      </xdr:nvSpPr>
      <xdr:spPr>
        <a:xfrm>
          <a:off x="12763500" y="1308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151261</xdr:rowOff>
    </xdr:from>
    <xdr:ext cx="534377" cy="259045"/>
    <xdr:sp macro="" textlink="">
      <xdr:nvSpPr>
        <xdr:cNvPr id="621" name="テキスト ボックス 620"/>
        <xdr:cNvSpPr txBox="1"/>
      </xdr:nvSpPr>
      <xdr:spPr>
        <a:xfrm>
          <a:off x="12547111" y="1318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102594</xdr:rowOff>
    </xdr:from>
    <xdr:to>
      <xdr:col>23</xdr:col>
      <xdr:colOff>517525</xdr:colOff>
      <xdr:row>98</xdr:row>
      <xdr:rowOff>145968</xdr:rowOff>
    </xdr:to>
    <xdr:cxnSp macro="">
      <xdr:nvCxnSpPr>
        <xdr:cNvPr id="650" name="直線コネクタ 649"/>
        <xdr:cNvCxnSpPr/>
      </xdr:nvCxnSpPr>
      <xdr:spPr>
        <a:xfrm>
          <a:off x="15481300" y="16904694"/>
          <a:ext cx="838200" cy="4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102594</xdr:rowOff>
    </xdr:from>
    <xdr:to>
      <xdr:col>22</xdr:col>
      <xdr:colOff>365125</xdr:colOff>
      <xdr:row>98</xdr:row>
      <xdr:rowOff>168915</xdr:rowOff>
    </xdr:to>
    <xdr:cxnSp macro="">
      <xdr:nvCxnSpPr>
        <xdr:cNvPr id="653" name="直線コネクタ 652"/>
        <xdr:cNvCxnSpPr/>
      </xdr:nvCxnSpPr>
      <xdr:spPr>
        <a:xfrm flipV="1">
          <a:off x="14592300" y="16904694"/>
          <a:ext cx="889000" cy="6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20544</xdr:rowOff>
    </xdr:from>
    <xdr:ext cx="534377" cy="259045"/>
    <xdr:sp macro="" textlink="">
      <xdr:nvSpPr>
        <xdr:cNvPr id="655" name="テキスト ボックス 654"/>
        <xdr:cNvSpPr txBox="1"/>
      </xdr:nvSpPr>
      <xdr:spPr>
        <a:xfrm>
          <a:off x="15214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135559</xdr:rowOff>
    </xdr:from>
    <xdr:to>
      <xdr:col>21</xdr:col>
      <xdr:colOff>161925</xdr:colOff>
      <xdr:row>98</xdr:row>
      <xdr:rowOff>168915</xdr:rowOff>
    </xdr:to>
    <xdr:cxnSp macro="">
      <xdr:nvCxnSpPr>
        <xdr:cNvPr id="656" name="直線コネクタ 655"/>
        <xdr:cNvCxnSpPr/>
      </xdr:nvCxnSpPr>
      <xdr:spPr>
        <a:xfrm>
          <a:off x="13703300" y="16937659"/>
          <a:ext cx="889000" cy="3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124769</xdr:rowOff>
    </xdr:from>
    <xdr:to>
      <xdr:col>19</xdr:col>
      <xdr:colOff>644525</xdr:colOff>
      <xdr:row>98</xdr:row>
      <xdr:rowOff>135559</xdr:rowOff>
    </xdr:to>
    <xdr:cxnSp macro="">
      <xdr:nvCxnSpPr>
        <xdr:cNvPr id="659" name="直線コネクタ 658"/>
        <xdr:cNvCxnSpPr/>
      </xdr:nvCxnSpPr>
      <xdr:spPr>
        <a:xfrm>
          <a:off x="12814300" y="16926869"/>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3" name="テキスト ボックス 662"/>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95168</xdr:rowOff>
    </xdr:from>
    <xdr:to>
      <xdr:col>23</xdr:col>
      <xdr:colOff>568325</xdr:colOff>
      <xdr:row>99</xdr:row>
      <xdr:rowOff>25318</xdr:rowOff>
    </xdr:to>
    <xdr:sp macro="" textlink="">
      <xdr:nvSpPr>
        <xdr:cNvPr id="669" name="円/楕円 668"/>
        <xdr:cNvSpPr/>
      </xdr:nvSpPr>
      <xdr:spPr>
        <a:xfrm>
          <a:off x="16268700" y="168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57818</xdr:rowOff>
    </xdr:from>
    <xdr:ext cx="534377" cy="259045"/>
    <xdr:sp macro="" textlink="">
      <xdr:nvSpPr>
        <xdr:cNvPr id="670" name="積立金該当値テキスト"/>
        <xdr:cNvSpPr txBox="1"/>
      </xdr:nvSpPr>
      <xdr:spPr>
        <a:xfrm>
          <a:off x="16370300" y="1685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18,355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51794</xdr:rowOff>
    </xdr:from>
    <xdr:to>
      <xdr:col>22</xdr:col>
      <xdr:colOff>415925</xdr:colOff>
      <xdr:row>98</xdr:row>
      <xdr:rowOff>153394</xdr:rowOff>
    </xdr:to>
    <xdr:sp macro="" textlink="">
      <xdr:nvSpPr>
        <xdr:cNvPr id="671" name="円/楕円 670"/>
        <xdr:cNvSpPr/>
      </xdr:nvSpPr>
      <xdr:spPr>
        <a:xfrm>
          <a:off x="15430500" y="1685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169921</xdr:rowOff>
    </xdr:from>
    <xdr:ext cx="534377" cy="259045"/>
    <xdr:sp macro="" textlink="">
      <xdr:nvSpPr>
        <xdr:cNvPr id="672" name="テキスト ボックス 671"/>
        <xdr:cNvSpPr txBox="1"/>
      </xdr:nvSpPr>
      <xdr:spPr>
        <a:xfrm>
          <a:off x="15214111" y="166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118115</xdr:rowOff>
    </xdr:from>
    <xdr:to>
      <xdr:col>21</xdr:col>
      <xdr:colOff>212725</xdr:colOff>
      <xdr:row>99</xdr:row>
      <xdr:rowOff>48265</xdr:rowOff>
    </xdr:to>
    <xdr:sp macro="" textlink="">
      <xdr:nvSpPr>
        <xdr:cNvPr id="673" name="円/楕円 672"/>
        <xdr:cNvSpPr/>
      </xdr:nvSpPr>
      <xdr:spPr>
        <a:xfrm>
          <a:off x="14541500" y="169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39392</xdr:rowOff>
    </xdr:from>
    <xdr:ext cx="534377" cy="259045"/>
    <xdr:sp macro="" textlink="">
      <xdr:nvSpPr>
        <xdr:cNvPr id="674" name="テキスト ボックス 673"/>
        <xdr:cNvSpPr txBox="1"/>
      </xdr:nvSpPr>
      <xdr:spPr>
        <a:xfrm>
          <a:off x="14325111" y="1701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84759</xdr:rowOff>
    </xdr:from>
    <xdr:to>
      <xdr:col>20</xdr:col>
      <xdr:colOff>9525</xdr:colOff>
      <xdr:row>99</xdr:row>
      <xdr:rowOff>14909</xdr:rowOff>
    </xdr:to>
    <xdr:sp macro="" textlink="">
      <xdr:nvSpPr>
        <xdr:cNvPr id="675" name="円/楕円 674"/>
        <xdr:cNvSpPr/>
      </xdr:nvSpPr>
      <xdr:spPr>
        <a:xfrm>
          <a:off x="13652500" y="1688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6036</xdr:rowOff>
    </xdr:from>
    <xdr:ext cx="534377" cy="259045"/>
    <xdr:sp macro="" textlink="">
      <xdr:nvSpPr>
        <xdr:cNvPr id="676" name="テキスト ボックス 675"/>
        <xdr:cNvSpPr txBox="1"/>
      </xdr:nvSpPr>
      <xdr:spPr>
        <a:xfrm>
          <a:off x="13436111" y="1697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73969</xdr:rowOff>
    </xdr:from>
    <xdr:to>
      <xdr:col>18</xdr:col>
      <xdr:colOff>492125</xdr:colOff>
      <xdr:row>99</xdr:row>
      <xdr:rowOff>4119</xdr:rowOff>
    </xdr:to>
    <xdr:sp macro="" textlink="">
      <xdr:nvSpPr>
        <xdr:cNvPr id="677" name="円/楕円 676"/>
        <xdr:cNvSpPr/>
      </xdr:nvSpPr>
      <xdr:spPr>
        <a:xfrm>
          <a:off x="12763500" y="168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20646</xdr:rowOff>
    </xdr:from>
    <xdr:ext cx="534377" cy="259045"/>
    <xdr:sp macro="" textlink="">
      <xdr:nvSpPr>
        <xdr:cNvPr id="678" name="テキスト ボックス 677"/>
        <xdr:cNvSpPr txBox="1"/>
      </xdr:nvSpPr>
      <xdr:spPr>
        <a:xfrm>
          <a:off x="12547111" y="1665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03" name="直線コネクタ 70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06" name="直線コネクタ 70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09" name="直線コネクタ 70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12" name="直線コネクタ 71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2" name="円/楕円 72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23"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24" name="円/楕円 72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25" name="テキスト ボックス 72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26" name="円/楕円 72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27" name="テキスト ボックス 726"/>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28" name="円/楕円 72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29" name="テキスト ボックス 72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0" name="円/楕円 72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1" name="テキスト ボックス 73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38011</xdr:rowOff>
    </xdr:from>
    <xdr:to>
      <xdr:col>32</xdr:col>
      <xdr:colOff>187325</xdr:colOff>
      <xdr:row>59</xdr:row>
      <xdr:rowOff>40183</xdr:rowOff>
    </xdr:to>
    <xdr:cxnSp macro="">
      <xdr:nvCxnSpPr>
        <xdr:cNvPr id="760" name="直線コネクタ 759"/>
        <xdr:cNvCxnSpPr/>
      </xdr:nvCxnSpPr>
      <xdr:spPr>
        <a:xfrm>
          <a:off x="21323300" y="10153561"/>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37973</xdr:rowOff>
    </xdr:from>
    <xdr:to>
      <xdr:col>31</xdr:col>
      <xdr:colOff>34925</xdr:colOff>
      <xdr:row>59</xdr:row>
      <xdr:rowOff>38011</xdr:rowOff>
    </xdr:to>
    <xdr:cxnSp macro="">
      <xdr:nvCxnSpPr>
        <xdr:cNvPr id="763" name="直線コネクタ 762"/>
        <xdr:cNvCxnSpPr/>
      </xdr:nvCxnSpPr>
      <xdr:spPr>
        <a:xfrm>
          <a:off x="20434300" y="1015352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37897</xdr:rowOff>
    </xdr:from>
    <xdr:to>
      <xdr:col>29</xdr:col>
      <xdr:colOff>517525</xdr:colOff>
      <xdr:row>59</xdr:row>
      <xdr:rowOff>37973</xdr:rowOff>
    </xdr:to>
    <xdr:cxnSp macro="">
      <xdr:nvCxnSpPr>
        <xdr:cNvPr id="766" name="直線コネクタ 765"/>
        <xdr:cNvCxnSpPr/>
      </xdr:nvCxnSpPr>
      <xdr:spPr>
        <a:xfrm>
          <a:off x="19545300" y="1015344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37821</xdr:rowOff>
    </xdr:from>
    <xdr:to>
      <xdr:col>28</xdr:col>
      <xdr:colOff>314325</xdr:colOff>
      <xdr:row>59</xdr:row>
      <xdr:rowOff>37897</xdr:rowOff>
    </xdr:to>
    <xdr:cxnSp macro="">
      <xdr:nvCxnSpPr>
        <xdr:cNvPr id="769" name="直線コネクタ 768"/>
        <xdr:cNvCxnSpPr/>
      </xdr:nvCxnSpPr>
      <xdr:spPr>
        <a:xfrm>
          <a:off x="18656300" y="1015337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160833</xdr:rowOff>
    </xdr:from>
    <xdr:to>
      <xdr:col>32</xdr:col>
      <xdr:colOff>238125</xdr:colOff>
      <xdr:row>59</xdr:row>
      <xdr:rowOff>90983</xdr:rowOff>
    </xdr:to>
    <xdr:sp macro="" textlink="">
      <xdr:nvSpPr>
        <xdr:cNvPr id="779" name="円/楕円 778"/>
        <xdr:cNvSpPr/>
      </xdr:nvSpPr>
      <xdr:spPr>
        <a:xfrm>
          <a:off x="221107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75760</xdr:rowOff>
    </xdr:from>
    <xdr:ext cx="378565" cy="259045"/>
    <xdr:sp macro="" textlink="">
      <xdr:nvSpPr>
        <xdr:cNvPr id="780" name="貸付金該当値テキスト"/>
        <xdr:cNvSpPr txBox="1"/>
      </xdr:nvSpPr>
      <xdr:spPr>
        <a:xfrm>
          <a:off x="22212300" y="1001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158661</xdr:rowOff>
    </xdr:from>
    <xdr:to>
      <xdr:col>31</xdr:col>
      <xdr:colOff>85725</xdr:colOff>
      <xdr:row>59</xdr:row>
      <xdr:rowOff>88811</xdr:rowOff>
    </xdr:to>
    <xdr:sp macro="" textlink="">
      <xdr:nvSpPr>
        <xdr:cNvPr id="781" name="円/楕円 780"/>
        <xdr:cNvSpPr/>
      </xdr:nvSpPr>
      <xdr:spPr>
        <a:xfrm>
          <a:off x="21272500" y="101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79938</xdr:rowOff>
    </xdr:from>
    <xdr:ext cx="378565" cy="259045"/>
    <xdr:sp macro="" textlink="">
      <xdr:nvSpPr>
        <xdr:cNvPr id="782" name="テキスト ボックス 781"/>
        <xdr:cNvSpPr txBox="1"/>
      </xdr:nvSpPr>
      <xdr:spPr>
        <a:xfrm>
          <a:off x="21134017" y="1019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158623</xdr:rowOff>
    </xdr:from>
    <xdr:to>
      <xdr:col>29</xdr:col>
      <xdr:colOff>568325</xdr:colOff>
      <xdr:row>59</xdr:row>
      <xdr:rowOff>88773</xdr:rowOff>
    </xdr:to>
    <xdr:sp macro="" textlink="">
      <xdr:nvSpPr>
        <xdr:cNvPr id="783" name="円/楕円 782"/>
        <xdr:cNvSpPr/>
      </xdr:nvSpPr>
      <xdr:spPr>
        <a:xfrm>
          <a:off x="20383500" y="101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79900</xdr:rowOff>
    </xdr:from>
    <xdr:ext cx="378565" cy="259045"/>
    <xdr:sp macro="" textlink="">
      <xdr:nvSpPr>
        <xdr:cNvPr id="784" name="テキスト ボックス 783"/>
        <xdr:cNvSpPr txBox="1"/>
      </xdr:nvSpPr>
      <xdr:spPr>
        <a:xfrm>
          <a:off x="20245017" y="10195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158547</xdr:rowOff>
    </xdr:from>
    <xdr:to>
      <xdr:col>28</xdr:col>
      <xdr:colOff>365125</xdr:colOff>
      <xdr:row>59</xdr:row>
      <xdr:rowOff>88697</xdr:rowOff>
    </xdr:to>
    <xdr:sp macro="" textlink="">
      <xdr:nvSpPr>
        <xdr:cNvPr id="785" name="円/楕円 784"/>
        <xdr:cNvSpPr/>
      </xdr:nvSpPr>
      <xdr:spPr>
        <a:xfrm>
          <a:off x="19494500" y="101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79824</xdr:rowOff>
    </xdr:from>
    <xdr:ext cx="378565" cy="259045"/>
    <xdr:sp macro="" textlink="">
      <xdr:nvSpPr>
        <xdr:cNvPr id="786" name="テキスト ボックス 785"/>
        <xdr:cNvSpPr txBox="1"/>
      </xdr:nvSpPr>
      <xdr:spPr>
        <a:xfrm>
          <a:off x="19356017" y="1019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158471</xdr:rowOff>
    </xdr:from>
    <xdr:to>
      <xdr:col>27</xdr:col>
      <xdr:colOff>161925</xdr:colOff>
      <xdr:row>59</xdr:row>
      <xdr:rowOff>88621</xdr:rowOff>
    </xdr:to>
    <xdr:sp macro="" textlink="">
      <xdr:nvSpPr>
        <xdr:cNvPr id="787" name="円/楕円 786"/>
        <xdr:cNvSpPr/>
      </xdr:nvSpPr>
      <xdr:spPr>
        <a:xfrm>
          <a:off x="18605500" y="101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79748</xdr:rowOff>
    </xdr:from>
    <xdr:ext cx="378565" cy="259045"/>
    <xdr:sp macro="" textlink="">
      <xdr:nvSpPr>
        <xdr:cNvPr id="788" name="テキスト ボックス 787"/>
        <xdr:cNvSpPr txBox="1"/>
      </xdr:nvSpPr>
      <xdr:spPr>
        <a:xfrm>
          <a:off x="18467017" y="1019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122041</xdr:rowOff>
    </xdr:from>
    <xdr:to>
      <xdr:col>32</xdr:col>
      <xdr:colOff>187325</xdr:colOff>
      <xdr:row>76</xdr:row>
      <xdr:rowOff>114097</xdr:rowOff>
    </xdr:to>
    <xdr:cxnSp macro="">
      <xdr:nvCxnSpPr>
        <xdr:cNvPr id="818" name="直線コネクタ 817"/>
        <xdr:cNvCxnSpPr/>
      </xdr:nvCxnSpPr>
      <xdr:spPr>
        <a:xfrm flipV="1">
          <a:off x="21323300" y="12980791"/>
          <a:ext cx="838200" cy="16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9"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114097</xdr:rowOff>
    </xdr:from>
    <xdr:to>
      <xdr:col>31</xdr:col>
      <xdr:colOff>34925</xdr:colOff>
      <xdr:row>77</xdr:row>
      <xdr:rowOff>16427</xdr:rowOff>
    </xdr:to>
    <xdr:cxnSp macro="">
      <xdr:nvCxnSpPr>
        <xdr:cNvPr id="821" name="直線コネクタ 820"/>
        <xdr:cNvCxnSpPr/>
      </xdr:nvCxnSpPr>
      <xdr:spPr>
        <a:xfrm flipV="1">
          <a:off x="20434300" y="13144297"/>
          <a:ext cx="889000" cy="7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16427</xdr:rowOff>
    </xdr:from>
    <xdr:to>
      <xdr:col>29</xdr:col>
      <xdr:colOff>517525</xdr:colOff>
      <xdr:row>77</xdr:row>
      <xdr:rowOff>47650</xdr:rowOff>
    </xdr:to>
    <xdr:cxnSp macro="">
      <xdr:nvCxnSpPr>
        <xdr:cNvPr id="824" name="直線コネクタ 823"/>
        <xdr:cNvCxnSpPr/>
      </xdr:nvCxnSpPr>
      <xdr:spPr>
        <a:xfrm flipV="1">
          <a:off x="19545300" y="13218077"/>
          <a:ext cx="889000" cy="3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6" name="テキスト ボックス 825"/>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19552</xdr:rowOff>
    </xdr:from>
    <xdr:to>
      <xdr:col>28</xdr:col>
      <xdr:colOff>314325</xdr:colOff>
      <xdr:row>77</xdr:row>
      <xdr:rowOff>47650</xdr:rowOff>
    </xdr:to>
    <xdr:cxnSp macro="">
      <xdr:nvCxnSpPr>
        <xdr:cNvPr id="827" name="直線コネクタ 826"/>
        <xdr:cNvCxnSpPr/>
      </xdr:nvCxnSpPr>
      <xdr:spPr>
        <a:xfrm>
          <a:off x="18656300" y="13221202"/>
          <a:ext cx="889000" cy="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29" name="テキスト ボックス 828"/>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1" name="テキスト ボックス 830"/>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71241</xdr:rowOff>
    </xdr:from>
    <xdr:to>
      <xdr:col>32</xdr:col>
      <xdr:colOff>238125</xdr:colOff>
      <xdr:row>76</xdr:row>
      <xdr:rowOff>1391</xdr:rowOff>
    </xdr:to>
    <xdr:sp macro="" textlink="">
      <xdr:nvSpPr>
        <xdr:cNvPr id="837" name="円/楕円 836"/>
        <xdr:cNvSpPr/>
      </xdr:nvSpPr>
      <xdr:spPr>
        <a:xfrm>
          <a:off x="22110700" y="129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94118</xdr:rowOff>
    </xdr:from>
    <xdr:ext cx="534377" cy="259045"/>
    <xdr:sp macro="" textlink="">
      <xdr:nvSpPr>
        <xdr:cNvPr id="838" name="繰出金該当値テキスト"/>
        <xdr:cNvSpPr txBox="1"/>
      </xdr:nvSpPr>
      <xdr:spPr>
        <a:xfrm>
          <a:off x="22212300" y="1278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51,927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63297</xdr:rowOff>
    </xdr:from>
    <xdr:to>
      <xdr:col>31</xdr:col>
      <xdr:colOff>85725</xdr:colOff>
      <xdr:row>76</xdr:row>
      <xdr:rowOff>164897</xdr:rowOff>
    </xdr:to>
    <xdr:sp macro="" textlink="">
      <xdr:nvSpPr>
        <xdr:cNvPr id="839" name="円/楕円 838"/>
        <xdr:cNvSpPr/>
      </xdr:nvSpPr>
      <xdr:spPr>
        <a:xfrm>
          <a:off x="21272500" y="130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9974</xdr:rowOff>
    </xdr:from>
    <xdr:ext cx="534377" cy="259045"/>
    <xdr:sp macro="" textlink="">
      <xdr:nvSpPr>
        <xdr:cNvPr id="840" name="テキスト ボックス 839"/>
        <xdr:cNvSpPr txBox="1"/>
      </xdr:nvSpPr>
      <xdr:spPr>
        <a:xfrm>
          <a:off x="21056111" y="128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137077</xdr:rowOff>
    </xdr:from>
    <xdr:to>
      <xdr:col>29</xdr:col>
      <xdr:colOff>568325</xdr:colOff>
      <xdr:row>77</xdr:row>
      <xdr:rowOff>67227</xdr:rowOff>
    </xdr:to>
    <xdr:sp macro="" textlink="">
      <xdr:nvSpPr>
        <xdr:cNvPr id="841" name="円/楕円 840"/>
        <xdr:cNvSpPr/>
      </xdr:nvSpPr>
      <xdr:spPr>
        <a:xfrm>
          <a:off x="20383500" y="131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58354</xdr:rowOff>
    </xdr:from>
    <xdr:ext cx="534377" cy="259045"/>
    <xdr:sp macro="" textlink="">
      <xdr:nvSpPr>
        <xdr:cNvPr id="842" name="テキスト ボックス 841"/>
        <xdr:cNvSpPr txBox="1"/>
      </xdr:nvSpPr>
      <xdr:spPr>
        <a:xfrm>
          <a:off x="20167111" y="1326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168300</xdr:rowOff>
    </xdr:from>
    <xdr:to>
      <xdr:col>28</xdr:col>
      <xdr:colOff>365125</xdr:colOff>
      <xdr:row>77</xdr:row>
      <xdr:rowOff>98450</xdr:rowOff>
    </xdr:to>
    <xdr:sp macro="" textlink="">
      <xdr:nvSpPr>
        <xdr:cNvPr id="843" name="円/楕円 842"/>
        <xdr:cNvSpPr/>
      </xdr:nvSpPr>
      <xdr:spPr>
        <a:xfrm>
          <a:off x="19494500" y="131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89577</xdr:rowOff>
    </xdr:from>
    <xdr:ext cx="534377" cy="259045"/>
    <xdr:sp macro="" textlink="">
      <xdr:nvSpPr>
        <xdr:cNvPr id="844" name="テキスト ボックス 843"/>
        <xdr:cNvSpPr txBox="1"/>
      </xdr:nvSpPr>
      <xdr:spPr>
        <a:xfrm>
          <a:off x="19278111" y="1329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140202</xdr:rowOff>
    </xdr:from>
    <xdr:to>
      <xdr:col>27</xdr:col>
      <xdr:colOff>161925</xdr:colOff>
      <xdr:row>77</xdr:row>
      <xdr:rowOff>70352</xdr:rowOff>
    </xdr:to>
    <xdr:sp macro="" textlink="">
      <xdr:nvSpPr>
        <xdr:cNvPr id="845" name="円/楕円 844"/>
        <xdr:cNvSpPr/>
      </xdr:nvSpPr>
      <xdr:spPr>
        <a:xfrm>
          <a:off x="18605500" y="1317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61479</xdr:rowOff>
    </xdr:from>
    <xdr:ext cx="534377" cy="259045"/>
    <xdr:sp macro="" textlink="">
      <xdr:nvSpPr>
        <xdr:cNvPr id="846" name="テキスト ボックス 845"/>
        <xdr:cNvSpPr txBox="1"/>
      </xdr:nvSpPr>
      <xdr:spPr>
        <a:xfrm>
          <a:off x="18389111" y="1326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補助費等及び扶助費にかかる住民一人当たりコストが類似団体平均と比較してかなり高い水準で推移している。特に、扶助費については、類似団体内順位が</a:t>
          </a:r>
          <a:r>
            <a:rPr kumimoji="1" lang="en-US" altLang="ja-JP" sz="1300">
              <a:latin typeface="ＭＳ Ｐゴシック"/>
            </a:rPr>
            <a:t>1</a:t>
          </a:r>
          <a:r>
            <a:rPr kumimoji="1" lang="ja-JP" altLang="en-US" sz="1300">
              <a:latin typeface="ＭＳ Ｐゴシック"/>
            </a:rPr>
            <a:t>位となっており、今後、扶助費の増加抑制に努める必要がある。</a:t>
          </a:r>
        </a:p>
        <a:p>
          <a:r>
            <a:rPr kumimoji="1" lang="ja-JP" altLang="en-US" sz="1300">
              <a:latin typeface="ＭＳ Ｐゴシック"/>
            </a:rPr>
            <a:t>　一方で、公債費は、わずかながら類似団体平均よりも低い水準となっている。ただし、今後は、義務教育施設の耐震化事業等による公債費の増加が見込まれることから、市債の新規発行に際しては、事業の重要性や緊急性等を十分に検討し、市債残高の増加抑制に努める。</a:t>
          </a:r>
        </a:p>
        <a:p>
          <a:r>
            <a:rPr kumimoji="1" lang="ja-JP" altLang="en-US" sz="1300">
              <a:latin typeface="ＭＳ Ｐゴシック"/>
            </a:rPr>
            <a:t>　その他の性質については、類似団体平均と同水準となっている。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沖縄県名護市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62,227
61,887
210.90
43,558,235
41,524,827
868,764
15,546,431
26,419,695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22.6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86208</xdr:rowOff>
    </xdr:from>
    <xdr:to>
      <xdr:col>6</xdr:col>
      <xdr:colOff>511175</xdr:colOff>
      <xdr:row>33</xdr:row>
      <xdr:rowOff>13970</xdr:rowOff>
    </xdr:to>
    <xdr:cxnSp macro="">
      <xdr:nvCxnSpPr>
        <xdr:cNvPr id="59" name="直線コネクタ 58"/>
        <xdr:cNvCxnSpPr/>
      </xdr:nvCxnSpPr>
      <xdr:spPr>
        <a:xfrm flipV="1">
          <a:off x="3797300" y="5572608"/>
          <a:ext cx="8382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13970</xdr:rowOff>
    </xdr:from>
    <xdr:to>
      <xdr:col>5</xdr:col>
      <xdr:colOff>358775</xdr:colOff>
      <xdr:row>33</xdr:row>
      <xdr:rowOff>97637</xdr:rowOff>
    </xdr:to>
    <xdr:cxnSp macro="">
      <xdr:nvCxnSpPr>
        <xdr:cNvPr id="62" name="直線コネクタ 61"/>
        <xdr:cNvCxnSpPr/>
      </xdr:nvCxnSpPr>
      <xdr:spPr>
        <a:xfrm flipV="1">
          <a:off x="2908300" y="5671820"/>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13513</xdr:rowOff>
    </xdr:from>
    <xdr:to>
      <xdr:col>4</xdr:col>
      <xdr:colOff>155575</xdr:colOff>
      <xdr:row>33</xdr:row>
      <xdr:rowOff>97637</xdr:rowOff>
    </xdr:to>
    <xdr:cxnSp macro="">
      <xdr:nvCxnSpPr>
        <xdr:cNvPr id="65" name="直線コネクタ 64"/>
        <xdr:cNvCxnSpPr/>
      </xdr:nvCxnSpPr>
      <xdr:spPr>
        <a:xfrm>
          <a:off x="2019300" y="5671363"/>
          <a:ext cx="889000" cy="8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125984</xdr:rowOff>
    </xdr:from>
    <xdr:to>
      <xdr:col>2</xdr:col>
      <xdr:colOff>638175</xdr:colOff>
      <xdr:row>33</xdr:row>
      <xdr:rowOff>13513</xdr:rowOff>
    </xdr:to>
    <xdr:cxnSp macro="">
      <xdr:nvCxnSpPr>
        <xdr:cNvPr id="68" name="直線コネクタ 67"/>
        <xdr:cNvCxnSpPr/>
      </xdr:nvCxnSpPr>
      <xdr:spPr>
        <a:xfrm>
          <a:off x="1130300" y="5269484"/>
          <a:ext cx="889000" cy="40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35408</xdr:rowOff>
    </xdr:from>
    <xdr:to>
      <xdr:col>6</xdr:col>
      <xdr:colOff>561975</xdr:colOff>
      <xdr:row>32</xdr:row>
      <xdr:rowOff>137008</xdr:rowOff>
    </xdr:to>
    <xdr:sp macro="" textlink="">
      <xdr:nvSpPr>
        <xdr:cNvPr id="78" name="円/楕円 77"/>
        <xdr:cNvSpPr/>
      </xdr:nvSpPr>
      <xdr:spPr>
        <a:xfrm>
          <a:off x="4584700" y="552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58285</xdr:rowOff>
    </xdr:from>
    <xdr:ext cx="469744" cy="259045"/>
    <xdr:sp macro="" textlink="">
      <xdr:nvSpPr>
        <xdr:cNvPr id="79" name="議会費該当値テキスト"/>
        <xdr:cNvSpPr txBox="1"/>
      </xdr:nvSpPr>
      <xdr:spPr>
        <a:xfrm>
          <a:off x="4686300" y="537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134620</xdr:rowOff>
    </xdr:from>
    <xdr:to>
      <xdr:col>5</xdr:col>
      <xdr:colOff>409575</xdr:colOff>
      <xdr:row>33</xdr:row>
      <xdr:rowOff>64770</xdr:rowOff>
    </xdr:to>
    <xdr:sp macro="" textlink="">
      <xdr:nvSpPr>
        <xdr:cNvPr id="80" name="円/楕円 79"/>
        <xdr:cNvSpPr/>
      </xdr:nvSpPr>
      <xdr:spPr>
        <a:xfrm>
          <a:off x="3746500" y="56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81297</xdr:rowOff>
    </xdr:from>
    <xdr:ext cx="469744" cy="259045"/>
    <xdr:sp macro="" textlink="">
      <xdr:nvSpPr>
        <xdr:cNvPr id="81" name="テキスト ボックス 80"/>
        <xdr:cNvSpPr txBox="1"/>
      </xdr:nvSpPr>
      <xdr:spPr>
        <a:xfrm>
          <a:off x="3562427" y="53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46837</xdr:rowOff>
    </xdr:from>
    <xdr:to>
      <xdr:col>4</xdr:col>
      <xdr:colOff>206375</xdr:colOff>
      <xdr:row>33</xdr:row>
      <xdr:rowOff>148437</xdr:rowOff>
    </xdr:to>
    <xdr:sp macro="" textlink="">
      <xdr:nvSpPr>
        <xdr:cNvPr id="82" name="円/楕円 81"/>
        <xdr:cNvSpPr/>
      </xdr:nvSpPr>
      <xdr:spPr>
        <a:xfrm>
          <a:off x="2857500" y="57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164964</xdr:rowOff>
    </xdr:from>
    <xdr:ext cx="469744" cy="259045"/>
    <xdr:sp macro="" textlink="">
      <xdr:nvSpPr>
        <xdr:cNvPr id="83" name="テキスト ボックス 82"/>
        <xdr:cNvSpPr txBox="1"/>
      </xdr:nvSpPr>
      <xdr:spPr>
        <a:xfrm>
          <a:off x="2673427" y="547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134163</xdr:rowOff>
    </xdr:from>
    <xdr:to>
      <xdr:col>3</xdr:col>
      <xdr:colOff>3175</xdr:colOff>
      <xdr:row>33</xdr:row>
      <xdr:rowOff>64313</xdr:rowOff>
    </xdr:to>
    <xdr:sp macro="" textlink="">
      <xdr:nvSpPr>
        <xdr:cNvPr id="84" name="円/楕円 83"/>
        <xdr:cNvSpPr/>
      </xdr:nvSpPr>
      <xdr:spPr>
        <a:xfrm>
          <a:off x="1968500" y="562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80840</xdr:rowOff>
    </xdr:from>
    <xdr:ext cx="469744" cy="259045"/>
    <xdr:sp macro="" textlink="">
      <xdr:nvSpPr>
        <xdr:cNvPr id="85" name="テキスト ボックス 84"/>
        <xdr:cNvSpPr txBox="1"/>
      </xdr:nvSpPr>
      <xdr:spPr>
        <a:xfrm>
          <a:off x="1784427" y="53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75184</xdr:rowOff>
    </xdr:from>
    <xdr:to>
      <xdr:col>1</xdr:col>
      <xdr:colOff>485775</xdr:colOff>
      <xdr:row>31</xdr:row>
      <xdr:rowOff>5334</xdr:rowOff>
    </xdr:to>
    <xdr:sp macro="" textlink="">
      <xdr:nvSpPr>
        <xdr:cNvPr id="86" name="円/楕円 85"/>
        <xdr:cNvSpPr/>
      </xdr:nvSpPr>
      <xdr:spPr>
        <a:xfrm>
          <a:off x="1079500" y="52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21861</xdr:rowOff>
    </xdr:from>
    <xdr:ext cx="469744" cy="259045"/>
    <xdr:sp macro="" textlink="">
      <xdr:nvSpPr>
        <xdr:cNvPr id="87" name="テキスト ボックス 86"/>
        <xdr:cNvSpPr txBox="1"/>
      </xdr:nvSpPr>
      <xdr:spPr>
        <a:xfrm>
          <a:off x="895427" y="499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163243</xdr:rowOff>
    </xdr:from>
    <xdr:to>
      <xdr:col>6</xdr:col>
      <xdr:colOff>511175</xdr:colOff>
      <xdr:row>57</xdr:row>
      <xdr:rowOff>20083</xdr:rowOff>
    </xdr:to>
    <xdr:cxnSp macro="">
      <xdr:nvCxnSpPr>
        <xdr:cNvPr id="118" name="直線コネクタ 117"/>
        <xdr:cNvCxnSpPr/>
      </xdr:nvCxnSpPr>
      <xdr:spPr>
        <a:xfrm flipV="1">
          <a:off x="3797300" y="9764443"/>
          <a:ext cx="838200" cy="2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131720</xdr:rowOff>
    </xdr:from>
    <xdr:ext cx="534377" cy="259045"/>
    <xdr:sp macro="" textlink="">
      <xdr:nvSpPr>
        <xdr:cNvPr id="119" name="総務費平均値テキスト"/>
        <xdr:cNvSpPr txBox="1"/>
      </xdr:nvSpPr>
      <xdr:spPr>
        <a:xfrm>
          <a:off x="4686300" y="9904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20083</xdr:rowOff>
    </xdr:from>
    <xdr:to>
      <xdr:col>5</xdr:col>
      <xdr:colOff>358775</xdr:colOff>
      <xdr:row>57</xdr:row>
      <xdr:rowOff>33133</xdr:rowOff>
    </xdr:to>
    <xdr:cxnSp macro="">
      <xdr:nvCxnSpPr>
        <xdr:cNvPr id="121" name="直線コネクタ 120"/>
        <xdr:cNvCxnSpPr/>
      </xdr:nvCxnSpPr>
      <xdr:spPr>
        <a:xfrm flipV="1">
          <a:off x="2908300" y="9792733"/>
          <a:ext cx="889000" cy="1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10649</xdr:rowOff>
    </xdr:from>
    <xdr:to>
      <xdr:col>4</xdr:col>
      <xdr:colOff>155575</xdr:colOff>
      <xdr:row>57</xdr:row>
      <xdr:rowOff>33133</xdr:rowOff>
    </xdr:to>
    <xdr:cxnSp macro="">
      <xdr:nvCxnSpPr>
        <xdr:cNvPr id="124" name="直線コネクタ 123"/>
        <xdr:cNvCxnSpPr/>
      </xdr:nvCxnSpPr>
      <xdr:spPr>
        <a:xfrm>
          <a:off x="2019300" y="9783299"/>
          <a:ext cx="889000" cy="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10649</xdr:rowOff>
    </xdr:from>
    <xdr:to>
      <xdr:col>2</xdr:col>
      <xdr:colOff>638175</xdr:colOff>
      <xdr:row>57</xdr:row>
      <xdr:rowOff>39893</xdr:rowOff>
    </xdr:to>
    <xdr:cxnSp macro="">
      <xdr:nvCxnSpPr>
        <xdr:cNvPr id="127" name="直線コネクタ 126"/>
        <xdr:cNvCxnSpPr/>
      </xdr:nvCxnSpPr>
      <xdr:spPr>
        <a:xfrm flipV="1">
          <a:off x="1130300" y="9783299"/>
          <a:ext cx="8890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88525</xdr:rowOff>
    </xdr:from>
    <xdr:ext cx="534377" cy="259045"/>
    <xdr:sp macro="" textlink="">
      <xdr:nvSpPr>
        <xdr:cNvPr id="129" name="テキスト ボックス 128"/>
        <xdr:cNvSpPr txBox="1"/>
      </xdr:nvSpPr>
      <xdr:spPr>
        <a:xfrm>
          <a:off x="1752111" y="10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112443</xdr:rowOff>
    </xdr:from>
    <xdr:to>
      <xdr:col>6</xdr:col>
      <xdr:colOff>561975</xdr:colOff>
      <xdr:row>57</xdr:row>
      <xdr:rowOff>42593</xdr:rowOff>
    </xdr:to>
    <xdr:sp macro="" textlink="">
      <xdr:nvSpPr>
        <xdr:cNvPr id="137" name="円/楕円 136"/>
        <xdr:cNvSpPr/>
      </xdr:nvSpPr>
      <xdr:spPr>
        <a:xfrm>
          <a:off x="4584700" y="97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135320</xdr:rowOff>
    </xdr:from>
    <xdr:ext cx="599010" cy="259045"/>
    <xdr:sp macro="" textlink="">
      <xdr:nvSpPr>
        <xdr:cNvPr id="138" name="総務費該当値テキスト"/>
        <xdr:cNvSpPr txBox="1"/>
      </xdr:nvSpPr>
      <xdr:spPr>
        <a:xfrm>
          <a:off x="4686300" y="956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137,791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140733</xdr:rowOff>
    </xdr:from>
    <xdr:to>
      <xdr:col>5</xdr:col>
      <xdr:colOff>409575</xdr:colOff>
      <xdr:row>57</xdr:row>
      <xdr:rowOff>70883</xdr:rowOff>
    </xdr:to>
    <xdr:sp macro="" textlink="">
      <xdr:nvSpPr>
        <xdr:cNvPr id="139" name="円/楕円 138"/>
        <xdr:cNvSpPr/>
      </xdr:nvSpPr>
      <xdr:spPr>
        <a:xfrm>
          <a:off x="3746500" y="974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87410</xdr:rowOff>
    </xdr:from>
    <xdr:ext cx="599010" cy="259045"/>
    <xdr:sp macro="" textlink="">
      <xdr:nvSpPr>
        <xdr:cNvPr id="140" name="テキスト ボックス 139"/>
        <xdr:cNvSpPr txBox="1"/>
      </xdr:nvSpPr>
      <xdr:spPr>
        <a:xfrm>
          <a:off x="3497794" y="951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129,128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153783</xdr:rowOff>
    </xdr:from>
    <xdr:to>
      <xdr:col>4</xdr:col>
      <xdr:colOff>206375</xdr:colOff>
      <xdr:row>57</xdr:row>
      <xdr:rowOff>83933</xdr:rowOff>
    </xdr:to>
    <xdr:sp macro="" textlink="">
      <xdr:nvSpPr>
        <xdr:cNvPr id="141" name="円/楕円 140"/>
        <xdr:cNvSpPr/>
      </xdr:nvSpPr>
      <xdr:spPr>
        <a:xfrm>
          <a:off x="2857500" y="97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100460</xdr:rowOff>
    </xdr:from>
    <xdr:ext cx="599010" cy="259045"/>
    <xdr:sp macro="" textlink="">
      <xdr:nvSpPr>
        <xdr:cNvPr id="142" name="テキスト ボックス 141"/>
        <xdr:cNvSpPr txBox="1"/>
      </xdr:nvSpPr>
      <xdr:spPr>
        <a:xfrm>
          <a:off x="2608794" y="953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125,132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131299</xdr:rowOff>
    </xdr:from>
    <xdr:to>
      <xdr:col>3</xdr:col>
      <xdr:colOff>3175</xdr:colOff>
      <xdr:row>57</xdr:row>
      <xdr:rowOff>61449</xdr:rowOff>
    </xdr:to>
    <xdr:sp macro="" textlink="">
      <xdr:nvSpPr>
        <xdr:cNvPr id="143" name="円/楕円 142"/>
        <xdr:cNvSpPr/>
      </xdr:nvSpPr>
      <xdr:spPr>
        <a:xfrm>
          <a:off x="1968500" y="97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77976</xdr:rowOff>
    </xdr:from>
    <xdr:ext cx="599010" cy="259045"/>
    <xdr:sp macro="" textlink="">
      <xdr:nvSpPr>
        <xdr:cNvPr id="144" name="テキスト ボックス 143"/>
        <xdr:cNvSpPr txBox="1"/>
      </xdr:nvSpPr>
      <xdr:spPr>
        <a:xfrm>
          <a:off x="1719794" y="950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132,017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160543</xdr:rowOff>
    </xdr:from>
    <xdr:to>
      <xdr:col>1</xdr:col>
      <xdr:colOff>485775</xdr:colOff>
      <xdr:row>57</xdr:row>
      <xdr:rowOff>90693</xdr:rowOff>
    </xdr:to>
    <xdr:sp macro="" textlink="">
      <xdr:nvSpPr>
        <xdr:cNvPr id="145" name="円/楕円 144"/>
        <xdr:cNvSpPr/>
      </xdr:nvSpPr>
      <xdr:spPr>
        <a:xfrm>
          <a:off x="1079500" y="97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107220</xdr:rowOff>
    </xdr:from>
    <xdr:ext cx="599010" cy="259045"/>
    <xdr:sp macro="" textlink="">
      <xdr:nvSpPr>
        <xdr:cNvPr id="146" name="テキスト ボックス 145"/>
        <xdr:cNvSpPr txBox="1"/>
      </xdr:nvSpPr>
      <xdr:spPr>
        <a:xfrm>
          <a:off x="830794" y="953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28755</xdr:rowOff>
    </xdr:from>
    <xdr:to>
      <xdr:col>6</xdr:col>
      <xdr:colOff>511175</xdr:colOff>
      <xdr:row>78</xdr:row>
      <xdr:rowOff>47475</xdr:rowOff>
    </xdr:to>
    <xdr:cxnSp macro="">
      <xdr:nvCxnSpPr>
        <xdr:cNvPr id="177" name="直線コネクタ 176"/>
        <xdr:cNvCxnSpPr/>
      </xdr:nvCxnSpPr>
      <xdr:spPr>
        <a:xfrm flipV="1">
          <a:off x="3797300" y="13401855"/>
          <a:ext cx="838200" cy="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15020</xdr:rowOff>
    </xdr:from>
    <xdr:ext cx="599010" cy="259045"/>
    <xdr:sp macro="" textlink="">
      <xdr:nvSpPr>
        <xdr:cNvPr id="178" name="民生費平均値テキスト"/>
        <xdr:cNvSpPr txBox="1"/>
      </xdr:nvSpPr>
      <xdr:spPr>
        <a:xfrm>
          <a:off x="4686300" y="13388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47475</xdr:rowOff>
    </xdr:from>
    <xdr:to>
      <xdr:col>5</xdr:col>
      <xdr:colOff>358775</xdr:colOff>
      <xdr:row>78</xdr:row>
      <xdr:rowOff>66323</xdr:rowOff>
    </xdr:to>
    <xdr:cxnSp macro="">
      <xdr:nvCxnSpPr>
        <xdr:cNvPr id="180" name="直線コネクタ 179"/>
        <xdr:cNvCxnSpPr/>
      </xdr:nvCxnSpPr>
      <xdr:spPr>
        <a:xfrm flipV="1">
          <a:off x="2908300" y="13420575"/>
          <a:ext cx="889000" cy="1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66323</xdr:rowOff>
    </xdr:from>
    <xdr:to>
      <xdr:col>4</xdr:col>
      <xdr:colOff>155575</xdr:colOff>
      <xdr:row>78</xdr:row>
      <xdr:rowOff>74906</xdr:rowOff>
    </xdr:to>
    <xdr:cxnSp macro="">
      <xdr:nvCxnSpPr>
        <xdr:cNvPr id="183" name="直線コネクタ 182"/>
        <xdr:cNvCxnSpPr/>
      </xdr:nvCxnSpPr>
      <xdr:spPr>
        <a:xfrm flipV="1">
          <a:off x="2019300" y="13439423"/>
          <a:ext cx="889000" cy="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74906</xdr:rowOff>
    </xdr:from>
    <xdr:to>
      <xdr:col>2</xdr:col>
      <xdr:colOff>638175</xdr:colOff>
      <xdr:row>78</xdr:row>
      <xdr:rowOff>83722</xdr:rowOff>
    </xdr:to>
    <xdr:cxnSp macro="">
      <xdr:nvCxnSpPr>
        <xdr:cNvPr id="186" name="直線コネクタ 185"/>
        <xdr:cNvCxnSpPr/>
      </xdr:nvCxnSpPr>
      <xdr:spPr>
        <a:xfrm flipV="1">
          <a:off x="1130300" y="13448006"/>
          <a:ext cx="8890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149405</xdr:rowOff>
    </xdr:from>
    <xdr:to>
      <xdr:col>6</xdr:col>
      <xdr:colOff>561975</xdr:colOff>
      <xdr:row>78</xdr:row>
      <xdr:rowOff>79555</xdr:rowOff>
    </xdr:to>
    <xdr:sp macro="" textlink="">
      <xdr:nvSpPr>
        <xdr:cNvPr id="196" name="円/楕円 195"/>
        <xdr:cNvSpPr/>
      </xdr:nvSpPr>
      <xdr:spPr>
        <a:xfrm>
          <a:off x="4584700" y="133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832</xdr:rowOff>
    </xdr:from>
    <xdr:ext cx="599010" cy="259045"/>
    <xdr:sp macro="" textlink="">
      <xdr:nvSpPr>
        <xdr:cNvPr id="197" name="民生費該当値テキスト"/>
        <xdr:cNvSpPr txBox="1"/>
      </xdr:nvSpPr>
      <xdr:spPr>
        <a:xfrm>
          <a:off x="4686300" y="1320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221,918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168125</xdr:rowOff>
    </xdr:from>
    <xdr:to>
      <xdr:col>5</xdr:col>
      <xdr:colOff>409575</xdr:colOff>
      <xdr:row>78</xdr:row>
      <xdr:rowOff>98275</xdr:rowOff>
    </xdr:to>
    <xdr:sp macro="" textlink="">
      <xdr:nvSpPr>
        <xdr:cNvPr id="198" name="円/楕円 197"/>
        <xdr:cNvSpPr/>
      </xdr:nvSpPr>
      <xdr:spPr>
        <a:xfrm>
          <a:off x="3746500" y="1336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114802</xdr:rowOff>
    </xdr:from>
    <xdr:ext cx="599010" cy="259045"/>
    <xdr:sp macro="" textlink="">
      <xdr:nvSpPr>
        <xdr:cNvPr id="199" name="テキスト ボックス 198"/>
        <xdr:cNvSpPr txBox="1"/>
      </xdr:nvSpPr>
      <xdr:spPr>
        <a:xfrm>
          <a:off x="3497794" y="1314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15523</xdr:rowOff>
    </xdr:from>
    <xdr:to>
      <xdr:col>4</xdr:col>
      <xdr:colOff>206375</xdr:colOff>
      <xdr:row>78</xdr:row>
      <xdr:rowOff>117123</xdr:rowOff>
    </xdr:to>
    <xdr:sp macro="" textlink="">
      <xdr:nvSpPr>
        <xdr:cNvPr id="200" name="円/楕円 199"/>
        <xdr:cNvSpPr/>
      </xdr:nvSpPr>
      <xdr:spPr>
        <a:xfrm>
          <a:off x="2857500" y="1338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133650</xdr:rowOff>
    </xdr:from>
    <xdr:ext cx="599010" cy="259045"/>
    <xdr:sp macro="" textlink="">
      <xdr:nvSpPr>
        <xdr:cNvPr id="201" name="テキスト ボックス 200"/>
        <xdr:cNvSpPr txBox="1"/>
      </xdr:nvSpPr>
      <xdr:spPr>
        <a:xfrm>
          <a:off x="2608794" y="1316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24106</xdr:rowOff>
    </xdr:from>
    <xdr:to>
      <xdr:col>3</xdr:col>
      <xdr:colOff>3175</xdr:colOff>
      <xdr:row>78</xdr:row>
      <xdr:rowOff>125706</xdr:rowOff>
    </xdr:to>
    <xdr:sp macro="" textlink="">
      <xdr:nvSpPr>
        <xdr:cNvPr id="202" name="円/楕円 201"/>
        <xdr:cNvSpPr/>
      </xdr:nvSpPr>
      <xdr:spPr>
        <a:xfrm>
          <a:off x="1968500" y="1339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142233</xdr:rowOff>
    </xdr:from>
    <xdr:ext cx="599010" cy="259045"/>
    <xdr:sp macro="" textlink="">
      <xdr:nvSpPr>
        <xdr:cNvPr id="203" name="テキスト ボックス 202"/>
        <xdr:cNvSpPr txBox="1"/>
      </xdr:nvSpPr>
      <xdr:spPr>
        <a:xfrm>
          <a:off x="1719794" y="1317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32922</xdr:rowOff>
    </xdr:from>
    <xdr:to>
      <xdr:col>1</xdr:col>
      <xdr:colOff>485775</xdr:colOff>
      <xdr:row>78</xdr:row>
      <xdr:rowOff>134522</xdr:rowOff>
    </xdr:to>
    <xdr:sp macro="" textlink="">
      <xdr:nvSpPr>
        <xdr:cNvPr id="204" name="円/楕円 203"/>
        <xdr:cNvSpPr/>
      </xdr:nvSpPr>
      <xdr:spPr>
        <a:xfrm>
          <a:off x="1079500" y="1340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151049</xdr:rowOff>
    </xdr:from>
    <xdr:ext cx="599010" cy="259045"/>
    <xdr:sp macro="" textlink="">
      <xdr:nvSpPr>
        <xdr:cNvPr id="205" name="テキスト ボックス 204"/>
        <xdr:cNvSpPr txBox="1"/>
      </xdr:nvSpPr>
      <xdr:spPr>
        <a:xfrm>
          <a:off x="830794" y="1318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44417</xdr:rowOff>
    </xdr:from>
    <xdr:to>
      <xdr:col>6</xdr:col>
      <xdr:colOff>511175</xdr:colOff>
      <xdr:row>98</xdr:row>
      <xdr:rowOff>44962</xdr:rowOff>
    </xdr:to>
    <xdr:cxnSp macro="">
      <xdr:nvCxnSpPr>
        <xdr:cNvPr id="236" name="直線コネクタ 235"/>
        <xdr:cNvCxnSpPr/>
      </xdr:nvCxnSpPr>
      <xdr:spPr>
        <a:xfrm>
          <a:off x="3797300" y="16846517"/>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44417</xdr:rowOff>
    </xdr:from>
    <xdr:to>
      <xdr:col>5</xdr:col>
      <xdr:colOff>358775</xdr:colOff>
      <xdr:row>98</xdr:row>
      <xdr:rowOff>68410</xdr:rowOff>
    </xdr:to>
    <xdr:cxnSp macro="">
      <xdr:nvCxnSpPr>
        <xdr:cNvPr id="239" name="直線コネクタ 238"/>
        <xdr:cNvCxnSpPr/>
      </xdr:nvCxnSpPr>
      <xdr:spPr>
        <a:xfrm flipV="1">
          <a:off x="2908300" y="16846517"/>
          <a:ext cx="889000" cy="2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34719</xdr:rowOff>
    </xdr:from>
    <xdr:to>
      <xdr:col>4</xdr:col>
      <xdr:colOff>155575</xdr:colOff>
      <xdr:row>98</xdr:row>
      <xdr:rowOff>68410</xdr:rowOff>
    </xdr:to>
    <xdr:cxnSp macro="">
      <xdr:nvCxnSpPr>
        <xdr:cNvPr id="242" name="直線コネクタ 241"/>
        <xdr:cNvCxnSpPr/>
      </xdr:nvCxnSpPr>
      <xdr:spPr>
        <a:xfrm>
          <a:off x="2019300" y="16836819"/>
          <a:ext cx="889000" cy="3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34719</xdr:rowOff>
    </xdr:from>
    <xdr:to>
      <xdr:col>2</xdr:col>
      <xdr:colOff>638175</xdr:colOff>
      <xdr:row>98</xdr:row>
      <xdr:rowOff>55521</xdr:rowOff>
    </xdr:to>
    <xdr:cxnSp macro="">
      <xdr:nvCxnSpPr>
        <xdr:cNvPr id="245" name="直線コネクタ 244"/>
        <xdr:cNvCxnSpPr/>
      </xdr:nvCxnSpPr>
      <xdr:spPr>
        <a:xfrm flipV="1">
          <a:off x="1130300" y="16836819"/>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165612</xdr:rowOff>
    </xdr:from>
    <xdr:to>
      <xdr:col>6</xdr:col>
      <xdr:colOff>561975</xdr:colOff>
      <xdr:row>98</xdr:row>
      <xdr:rowOff>95762</xdr:rowOff>
    </xdr:to>
    <xdr:sp macro="" textlink="">
      <xdr:nvSpPr>
        <xdr:cNvPr id="255" name="円/楕円 254"/>
        <xdr:cNvSpPr/>
      </xdr:nvSpPr>
      <xdr:spPr>
        <a:xfrm>
          <a:off x="4584700" y="1679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80539</xdr:rowOff>
    </xdr:from>
    <xdr:ext cx="534377" cy="259045"/>
    <xdr:sp macro="" textlink="">
      <xdr:nvSpPr>
        <xdr:cNvPr id="256" name="衛生費該当値テキスト"/>
        <xdr:cNvSpPr txBox="1"/>
      </xdr:nvSpPr>
      <xdr:spPr>
        <a:xfrm>
          <a:off x="4686300" y="1671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20,703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165067</xdr:rowOff>
    </xdr:from>
    <xdr:to>
      <xdr:col>5</xdr:col>
      <xdr:colOff>409575</xdr:colOff>
      <xdr:row>98</xdr:row>
      <xdr:rowOff>95217</xdr:rowOff>
    </xdr:to>
    <xdr:sp macro="" textlink="">
      <xdr:nvSpPr>
        <xdr:cNvPr id="257" name="円/楕円 256"/>
        <xdr:cNvSpPr/>
      </xdr:nvSpPr>
      <xdr:spPr>
        <a:xfrm>
          <a:off x="3746500" y="1679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86344</xdr:rowOff>
    </xdr:from>
    <xdr:ext cx="534377" cy="259045"/>
    <xdr:sp macro="" textlink="">
      <xdr:nvSpPr>
        <xdr:cNvPr id="258" name="テキスト ボックス 257"/>
        <xdr:cNvSpPr txBox="1"/>
      </xdr:nvSpPr>
      <xdr:spPr>
        <a:xfrm>
          <a:off x="3530111" y="1688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17610</xdr:rowOff>
    </xdr:from>
    <xdr:to>
      <xdr:col>4</xdr:col>
      <xdr:colOff>206375</xdr:colOff>
      <xdr:row>98</xdr:row>
      <xdr:rowOff>119210</xdr:rowOff>
    </xdr:to>
    <xdr:sp macro="" textlink="">
      <xdr:nvSpPr>
        <xdr:cNvPr id="259" name="円/楕円 258"/>
        <xdr:cNvSpPr/>
      </xdr:nvSpPr>
      <xdr:spPr>
        <a:xfrm>
          <a:off x="2857500" y="168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110337</xdr:rowOff>
    </xdr:from>
    <xdr:ext cx="534377" cy="259045"/>
    <xdr:sp macro="" textlink="">
      <xdr:nvSpPr>
        <xdr:cNvPr id="260" name="テキスト ボックス 259"/>
        <xdr:cNvSpPr txBox="1"/>
      </xdr:nvSpPr>
      <xdr:spPr>
        <a:xfrm>
          <a:off x="2641111" y="169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155369</xdr:rowOff>
    </xdr:from>
    <xdr:to>
      <xdr:col>3</xdr:col>
      <xdr:colOff>3175</xdr:colOff>
      <xdr:row>98</xdr:row>
      <xdr:rowOff>85519</xdr:rowOff>
    </xdr:to>
    <xdr:sp macro="" textlink="">
      <xdr:nvSpPr>
        <xdr:cNvPr id="261" name="円/楕円 260"/>
        <xdr:cNvSpPr/>
      </xdr:nvSpPr>
      <xdr:spPr>
        <a:xfrm>
          <a:off x="1968500" y="1678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76646</xdr:rowOff>
    </xdr:from>
    <xdr:ext cx="534377" cy="259045"/>
    <xdr:sp macro="" textlink="">
      <xdr:nvSpPr>
        <xdr:cNvPr id="262" name="テキスト ボックス 261"/>
        <xdr:cNvSpPr txBox="1"/>
      </xdr:nvSpPr>
      <xdr:spPr>
        <a:xfrm>
          <a:off x="1752111" y="1687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4721</xdr:rowOff>
    </xdr:from>
    <xdr:to>
      <xdr:col>1</xdr:col>
      <xdr:colOff>485775</xdr:colOff>
      <xdr:row>98</xdr:row>
      <xdr:rowOff>106321</xdr:rowOff>
    </xdr:to>
    <xdr:sp macro="" textlink="">
      <xdr:nvSpPr>
        <xdr:cNvPr id="263" name="円/楕円 262"/>
        <xdr:cNvSpPr/>
      </xdr:nvSpPr>
      <xdr:spPr>
        <a:xfrm>
          <a:off x="1079500" y="168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97448</xdr:rowOff>
    </xdr:from>
    <xdr:ext cx="534377" cy="259045"/>
    <xdr:sp macro="" textlink="">
      <xdr:nvSpPr>
        <xdr:cNvPr id="264" name="テキスト ボックス 263"/>
        <xdr:cNvSpPr txBox="1"/>
      </xdr:nvSpPr>
      <xdr:spPr>
        <a:xfrm>
          <a:off x="863111" y="1689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52705</xdr:rowOff>
    </xdr:from>
    <xdr:to>
      <xdr:col>15</xdr:col>
      <xdr:colOff>180975</xdr:colOff>
      <xdr:row>39</xdr:row>
      <xdr:rowOff>12573</xdr:rowOff>
    </xdr:to>
    <xdr:cxnSp macro="">
      <xdr:nvCxnSpPr>
        <xdr:cNvPr id="293" name="直線コネクタ 292"/>
        <xdr:cNvCxnSpPr/>
      </xdr:nvCxnSpPr>
      <xdr:spPr>
        <a:xfrm>
          <a:off x="9639300" y="6567805"/>
          <a:ext cx="838200" cy="1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69977</xdr:rowOff>
    </xdr:from>
    <xdr:to>
      <xdr:col>14</xdr:col>
      <xdr:colOff>28575</xdr:colOff>
      <xdr:row>38</xdr:row>
      <xdr:rowOff>52705</xdr:rowOff>
    </xdr:to>
    <xdr:cxnSp macro="">
      <xdr:nvCxnSpPr>
        <xdr:cNvPr id="296" name="直線コネクタ 295"/>
        <xdr:cNvCxnSpPr/>
      </xdr:nvCxnSpPr>
      <xdr:spPr>
        <a:xfrm>
          <a:off x="8750300" y="6413627"/>
          <a:ext cx="889000" cy="1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100601</xdr:rowOff>
    </xdr:from>
    <xdr:ext cx="469744" cy="259045"/>
    <xdr:sp macro="" textlink="">
      <xdr:nvSpPr>
        <xdr:cNvPr id="298" name="テキスト ボックス 297"/>
        <xdr:cNvSpPr txBox="1"/>
      </xdr:nvSpPr>
      <xdr:spPr>
        <a:xfrm>
          <a:off x="9404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69977</xdr:rowOff>
    </xdr:from>
    <xdr:to>
      <xdr:col>12</xdr:col>
      <xdr:colOff>511175</xdr:colOff>
      <xdr:row>38</xdr:row>
      <xdr:rowOff>58801</xdr:rowOff>
    </xdr:to>
    <xdr:cxnSp macro="">
      <xdr:nvCxnSpPr>
        <xdr:cNvPr id="299" name="直線コネクタ 298"/>
        <xdr:cNvCxnSpPr/>
      </xdr:nvCxnSpPr>
      <xdr:spPr>
        <a:xfrm flipV="1">
          <a:off x="7861300" y="6413627"/>
          <a:ext cx="889000" cy="1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301" name="テキスト ボックス 300"/>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25019</xdr:rowOff>
    </xdr:from>
    <xdr:to>
      <xdr:col>11</xdr:col>
      <xdr:colOff>307975</xdr:colOff>
      <xdr:row>38</xdr:row>
      <xdr:rowOff>58801</xdr:rowOff>
    </xdr:to>
    <xdr:cxnSp macro="">
      <xdr:nvCxnSpPr>
        <xdr:cNvPr id="302" name="直線コネクタ 301"/>
        <xdr:cNvCxnSpPr/>
      </xdr:nvCxnSpPr>
      <xdr:spPr>
        <a:xfrm>
          <a:off x="6972300" y="6368669"/>
          <a:ext cx="889000" cy="20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133223</xdr:rowOff>
    </xdr:from>
    <xdr:to>
      <xdr:col>15</xdr:col>
      <xdr:colOff>231775</xdr:colOff>
      <xdr:row>39</xdr:row>
      <xdr:rowOff>63373</xdr:rowOff>
    </xdr:to>
    <xdr:sp macro="" textlink="">
      <xdr:nvSpPr>
        <xdr:cNvPr id="312" name="円/楕円 311"/>
        <xdr:cNvSpPr/>
      </xdr:nvSpPr>
      <xdr:spPr>
        <a:xfrm>
          <a:off x="10426700" y="66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48150</xdr:rowOff>
    </xdr:from>
    <xdr:ext cx="378565" cy="259045"/>
    <xdr:sp macro="" textlink="">
      <xdr:nvSpPr>
        <xdr:cNvPr id="313" name="労働費該当値テキスト"/>
        <xdr:cNvSpPr txBox="1"/>
      </xdr:nvSpPr>
      <xdr:spPr>
        <a:xfrm>
          <a:off x="10528300" y="6563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1905</xdr:rowOff>
    </xdr:from>
    <xdr:to>
      <xdr:col>14</xdr:col>
      <xdr:colOff>79375</xdr:colOff>
      <xdr:row>38</xdr:row>
      <xdr:rowOff>103505</xdr:rowOff>
    </xdr:to>
    <xdr:sp macro="" textlink="">
      <xdr:nvSpPr>
        <xdr:cNvPr id="314" name="円/楕円 313"/>
        <xdr:cNvSpPr/>
      </xdr:nvSpPr>
      <xdr:spPr>
        <a:xfrm>
          <a:off x="95885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120032</xdr:rowOff>
    </xdr:from>
    <xdr:ext cx="469744" cy="259045"/>
    <xdr:sp macro="" textlink="">
      <xdr:nvSpPr>
        <xdr:cNvPr id="315" name="テキスト ボックス 314"/>
        <xdr:cNvSpPr txBox="1"/>
      </xdr:nvSpPr>
      <xdr:spPr>
        <a:xfrm>
          <a:off x="9404427" y="629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19177</xdr:rowOff>
    </xdr:from>
    <xdr:to>
      <xdr:col>12</xdr:col>
      <xdr:colOff>561975</xdr:colOff>
      <xdr:row>37</xdr:row>
      <xdr:rowOff>120777</xdr:rowOff>
    </xdr:to>
    <xdr:sp macro="" textlink="">
      <xdr:nvSpPr>
        <xdr:cNvPr id="316" name="円/楕円 315"/>
        <xdr:cNvSpPr/>
      </xdr:nvSpPr>
      <xdr:spPr>
        <a:xfrm>
          <a:off x="86995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137304</xdr:rowOff>
    </xdr:from>
    <xdr:ext cx="469744" cy="259045"/>
    <xdr:sp macro="" textlink="">
      <xdr:nvSpPr>
        <xdr:cNvPr id="317" name="テキスト ボックス 316"/>
        <xdr:cNvSpPr txBox="1"/>
      </xdr:nvSpPr>
      <xdr:spPr>
        <a:xfrm>
          <a:off x="8515427" y="613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8001</xdr:rowOff>
    </xdr:from>
    <xdr:to>
      <xdr:col>11</xdr:col>
      <xdr:colOff>358775</xdr:colOff>
      <xdr:row>38</xdr:row>
      <xdr:rowOff>109601</xdr:rowOff>
    </xdr:to>
    <xdr:sp macro="" textlink="">
      <xdr:nvSpPr>
        <xdr:cNvPr id="318" name="円/楕円 317"/>
        <xdr:cNvSpPr/>
      </xdr:nvSpPr>
      <xdr:spPr>
        <a:xfrm>
          <a:off x="7810500" y="652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100728</xdr:rowOff>
    </xdr:from>
    <xdr:ext cx="469744" cy="259045"/>
    <xdr:sp macro="" textlink="">
      <xdr:nvSpPr>
        <xdr:cNvPr id="319" name="テキスト ボックス 318"/>
        <xdr:cNvSpPr txBox="1"/>
      </xdr:nvSpPr>
      <xdr:spPr>
        <a:xfrm>
          <a:off x="7626427" y="66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145669</xdr:rowOff>
    </xdr:from>
    <xdr:to>
      <xdr:col>10</xdr:col>
      <xdr:colOff>155575</xdr:colOff>
      <xdr:row>37</xdr:row>
      <xdr:rowOff>75819</xdr:rowOff>
    </xdr:to>
    <xdr:sp macro="" textlink="">
      <xdr:nvSpPr>
        <xdr:cNvPr id="320" name="円/楕円 319"/>
        <xdr:cNvSpPr/>
      </xdr:nvSpPr>
      <xdr:spPr>
        <a:xfrm>
          <a:off x="69215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66946</xdr:rowOff>
    </xdr:from>
    <xdr:ext cx="469744" cy="259045"/>
    <xdr:sp macro="" textlink="">
      <xdr:nvSpPr>
        <xdr:cNvPr id="321" name="テキスト ボックス 320"/>
        <xdr:cNvSpPr txBox="1"/>
      </xdr:nvSpPr>
      <xdr:spPr>
        <a:xfrm>
          <a:off x="6737427" y="64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131650</xdr:rowOff>
    </xdr:from>
    <xdr:to>
      <xdr:col>15</xdr:col>
      <xdr:colOff>180975</xdr:colOff>
      <xdr:row>58</xdr:row>
      <xdr:rowOff>140350</xdr:rowOff>
    </xdr:to>
    <xdr:cxnSp macro="">
      <xdr:nvCxnSpPr>
        <xdr:cNvPr id="352" name="直線コネクタ 351"/>
        <xdr:cNvCxnSpPr/>
      </xdr:nvCxnSpPr>
      <xdr:spPr>
        <a:xfrm>
          <a:off x="9639300" y="10075750"/>
          <a:ext cx="8382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105225</xdr:rowOff>
    </xdr:from>
    <xdr:ext cx="534377" cy="259045"/>
    <xdr:sp macro="" textlink="">
      <xdr:nvSpPr>
        <xdr:cNvPr id="353" name="農林水産業費平均値テキスト"/>
        <xdr:cNvSpPr txBox="1"/>
      </xdr:nvSpPr>
      <xdr:spPr>
        <a:xfrm>
          <a:off x="10528300" y="100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126464</xdr:rowOff>
    </xdr:from>
    <xdr:to>
      <xdr:col>14</xdr:col>
      <xdr:colOff>28575</xdr:colOff>
      <xdr:row>58</xdr:row>
      <xdr:rowOff>131650</xdr:rowOff>
    </xdr:to>
    <xdr:cxnSp macro="">
      <xdr:nvCxnSpPr>
        <xdr:cNvPr id="355" name="直線コネクタ 354"/>
        <xdr:cNvCxnSpPr/>
      </xdr:nvCxnSpPr>
      <xdr:spPr>
        <a:xfrm>
          <a:off x="8750300" y="10070564"/>
          <a:ext cx="8890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126464</xdr:rowOff>
    </xdr:from>
    <xdr:to>
      <xdr:col>12</xdr:col>
      <xdr:colOff>511175</xdr:colOff>
      <xdr:row>59</xdr:row>
      <xdr:rowOff>21465</xdr:rowOff>
    </xdr:to>
    <xdr:cxnSp macro="">
      <xdr:nvCxnSpPr>
        <xdr:cNvPr id="358" name="直線コネクタ 357"/>
        <xdr:cNvCxnSpPr/>
      </xdr:nvCxnSpPr>
      <xdr:spPr>
        <a:xfrm flipV="1">
          <a:off x="7861300" y="10070564"/>
          <a:ext cx="889000" cy="6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20191</xdr:rowOff>
    </xdr:from>
    <xdr:to>
      <xdr:col>11</xdr:col>
      <xdr:colOff>307975</xdr:colOff>
      <xdr:row>59</xdr:row>
      <xdr:rowOff>21465</xdr:rowOff>
    </xdr:to>
    <xdr:cxnSp macro="">
      <xdr:nvCxnSpPr>
        <xdr:cNvPr id="361" name="直線コネクタ 360"/>
        <xdr:cNvCxnSpPr/>
      </xdr:nvCxnSpPr>
      <xdr:spPr>
        <a:xfrm>
          <a:off x="6972300" y="10135741"/>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89550</xdr:rowOff>
    </xdr:from>
    <xdr:to>
      <xdr:col>15</xdr:col>
      <xdr:colOff>231775</xdr:colOff>
      <xdr:row>59</xdr:row>
      <xdr:rowOff>19700</xdr:rowOff>
    </xdr:to>
    <xdr:sp macro="" textlink="">
      <xdr:nvSpPr>
        <xdr:cNvPr id="371" name="円/楕円 370"/>
        <xdr:cNvSpPr/>
      </xdr:nvSpPr>
      <xdr:spPr>
        <a:xfrm>
          <a:off x="10426700" y="100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112427</xdr:rowOff>
    </xdr:from>
    <xdr:ext cx="534377" cy="259045"/>
    <xdr:sp macro="" textlink="">
      <xdr:nvSpPr>
        <xdr:cNvPr id="372" name="農林水産業費該当値テキスト"/>
        <xdr:cNvSpPr txBox="1"/>
      </xdr:nvSpPr>
      <xdr:spPr>
        <a:xfrm>
          <a:off x="10528300" y="988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39,801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80850</xdr:rowOff>
    </xdr:from>
    <xdr:to>
      <xdr:col>14</xdr:col>
      <xdr:colOff>79375</xdr:colOff>
      <xdr:row>59</xdr:row>
      <xdr:rowOff>11000</xdr:rowOff>
    </xdr:to>
    <xdr:sp macro="" textlink="">
      <xdr:nvSpPr>
        <xdr:cNvPr id="373" name="円/楕円 372"/>
        <xdr:cNvSpPr/>
      </xdr:nvSpPr>
      <xdr:spPr>
        <a:xfrm>
          <a:off x="9588500" y="100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27527</xdr:rowOff>
    </xdr:from>
    <xdr:ext cx="534377" cy="259045"/>
    <xdr:sp macro="" textlink="">
      <xdr:nvSpPr>
        <xdr:cNvPr id="374" name="テキスト ボックス 373"/>
        <xdr:cNvSpPr txBox="1"/>
      </xdr:nvSpPr>
      <xdr:spPr>
        <a:xfrm>
          <a:off x="9372111" y="980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75664</xdr:rowOff>
    </xdr:from>
    <xdr:to>
      <xdr:col>12</xdr:col>
      <xdr:colOff>561975</xdr:colOff>
      <xdr:row>59</xdr:row>
      <xdr:rowOff>5814</xdr:rowOff>
    </xdr:to>
    <xdr:sp macro="" textlink="">
      <xdr:nvSpPr>
        <xdr:cNvPr id="375" name="円/楕円 374"/>
        <xdr:cNvSpPr/>
      </xdr:nvSpPr>
      <xdr:spPr>
        <a:xfrm>
          <a:off x="8699500" y="1001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22341</xdr:rowOff>
    </xdr:from>
    <xdr:ext cx="534377" cy="259045"/>
    <xdr:sp macro="" textlink="">
      <xdr:nvSpPr>
        <xdr:cNvPr id="376" name="テキスト ボックス 375"/>
        <xdr:cNvSpPr txBox="1"/>
      </xdr:nvSpPr>
      <xdr:spPr>
        <a:xfrm>
          <a:off x="8483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142115</xdr:rowOff>
    </xdr:from>
    <xdr:to>
      <xdr:col>11</xdr:col>
      <xdr:colOff>358775</xdr:colOff>
      <xdr:row>59</xdr:row>
      <xdr:rowOff>72265</xdr:rowOff>
    </xdr:to>
    <xdr:sp macro="" textlink="">
      <xdr:nvSpPr>
        <xdr:cNvPr id="377" name="円/楕円 376"/>
        <xdr:cNvSpPr/>
      </xdr:nvSpPr>
      <xdr:spPr>
        <a:xfrm>
          <a:off x="7810500" y="100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88792</xdr:rowOff>
    </xdr:from>
    <xdr:ext cx="534377" cy="259045"/>
    <xdr:sp macro="" textlink="">
      <xdr:nvSpPr>
        <xdr:cNvPr id="378" name="テキスト ボックス 377"/>
        <xdr:cNvSpPr txBox="1"/>
      </xdr:nvSpPr>
      <xdr:spPr>
        <a:xfrm>
          <a:off x="7594111" y="986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140841</xdr:rowOff>
    </xdr:from>
    <xdr:to>
      <xdr:col>10</xdr:col>
      <xdr:colOff>155575</xdr:colOff>
      <xdr:row>59</xdr:row>
      <xdr:rowOff>70991</xdr:rowOff>
    </xdr:to>
    <xdr:sp macro="" textlink="">
      <xdr:nvSpPr>
        <xdr:cNvPr id="379" name="円/楕円 378"/>
        <xdr:cNvSpPr/>
      </xdr:nvSpPr>
      <xdr:spPr>
        <a:xfrm>
          <a:off x="6921500" y="100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87518</xdr:rowOff>
    </xdr:from>
    <xdr:ext cx="534377" cy="259045"/>
    <xdr:sp macro="" textlink="">
      <xdr:nvSpPr>
        <xdr:cNvPr id="380" name="テキスト ボックス 379"/>
        <xdr:cNvSpPr txBox="1"/>
      </xdr:nvSpPr>
      <xdr:spPr>
        <a:xfrm>
          <a:off x="6705111" y="986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46202</xdr:rowOff>
    </xdr:from>
    <xdr:to>
      <xdr:col>15</xdr:col>
      <xdr:colOff>180975</xdr:colOff>
      <xdr:row>78</xdr:row>
      <xdr:rowOff>128629</xdr:rowOff>
    </xdr:to>
    <xdr:cxnSp macro="">
      <xdr:nvCxnSpPr>
        <xdr:cNvPr id="411" name="直線コネクタ 410"/>
        <xdr:cNvCxnSpPr/>
      </xdr:nvCxnSpPr>
      <xdr:spPr>
        <a:xfrm flipV="1">
          <a:off x="9639300" y="13419302"/>
          <a:ext cx="838200" cy="8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40194</xdr:rowOff>
    </xdr:from>
    <xdr:to>
      <xdr:col>14</xdr:col>
      <xdr:colOff>28575</xdr:colOff>
      <xdr:row>78</xdr:row>
      <xdr:rowOff>128629</xdr:rowOff>
    </xdr:to>
    <xdr:cxnSp macro="">
      <xdr:nvCxnSpPr>
        <xdr:cNvPr id="414" name="直線コネクタ 413"/>
        <xdr:cNvCxnSpPr/>
      </xdr:nvCxnSpPr>
      <xdr:spPr>
        <a:xfrm>
          <a:off x="8750300" y="13413294"/>
          <a:ext cx="889000" cy="8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40194</xdr:rowOff>
    </xdr:from>
    <xdr:to>
      <xdr:col>12</xdr:col>
      <xdr:colOff>511175</xdr:colOff>
      <xdr:row>78</xdr:row>
      <xdr:rowOff>107304</xdr:rowOff>
    </xdr:to>
    <xdr:cxnSp macro="">
      <xdr:nvCxnSpPr>
        <xdr:cNvPr id="417" name="直線コネクタ 416"/>
        <xdr:cNvCxnSpPr/>
      </xdr:nvCxnSpPr>
      <xdr:spPr>
        <a:xfrm flipV="1">
          <a:off x="7861300" y="13413294"/>
          <a:ext cx="889000" cy="6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107304</xdr:rowOff>
    </xdr:from>
    <xdr:to>
      <xdr:col>11</xdr:col>
      <xdr:colOff>307975</xdr:colOff>
      <xdr:row>79</xdr:row>
      <xdr:rowOff>8648</xdr:rowOff>
    </xdr:to>
    <xdr:cxnSp macro="">
      <xdr:nvCxnSpPr>
        <xdr:cNvPr id="420" name="直線コネクタ 419"/>
        <xdr:cNvCxnSpPr/>
      </xdr:nvCxnSpPr>
      <xdr:spPr>
        <a:xfrm flipV="1">
          <a:off x="6972300" y="13480404"/>
          <a:ext cx="889000" cy="7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166852</xdr:rowOff>
    </xdr:from>
    <xdr:to>
      <xdr:col>15</xdr:col>
      <xdr:colOff>231775</xdr:colOff>
      <xdr:row>78</xdr:row>
      <xdr:rowOff>97002</xdr:rowOff>
    </xdr:to>
    <xdr:sp macro="" textlink="">
      <xdr:nvSpPr>
        <xdr:cNvPr id="430" name="円/楕円 429"/>
        <xdr:cNvSpPr/>
      </xdr:nvSpPr>
      <xdr:spPr>
        <a:xfrm>
          <a:off x="10426700" y="13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145279</xdr:rowOff>
    </xdr:from>
    <xdr:ext cx="469744" cy="259045"/>
    <xdr:sp macro="" textlink="">
      <xdr:nvSpPr>
        <xdr:cNvPr id="431" name="商工費該当値テキスト"/>
        <xdr:cNvSpPr txBox="1"/>
      </xdr:nvSpPr>
      <xdr:spPr>
        <a:xfrm>
          <a:off x="10528300" y="1334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77829</xdr:rowOff>
    </xdr:from>
    <xdr:to>
      <xdr:col>14</xdr:col>
      <xdr:colOff>79375</xdr:colOff>
      <xdr:row>79</xdr:row>
      <xdr:rowOff>7979</xdr:rowOff>
    </xdr:to>
    <xdr:sp macro="" textlink="">
      <xdr:nvSpPr>
        <xdr:cNvPr id="432" name="円/楕円 431"/>
        <xdr:cNvSpPr/>
      </xdr:nvSpPr>
      <xdr:spPr>
        <a:xfrm>
          <a:off x="9588500" y="134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170556</xdr:rowOff>
    </xdr:from>
    <xdr:ext cx="469744" cy="259045"/>
    <xdr:sp macro="" textlink="">
      <xdr:nvSpPr>
        <xdr:cNvPr id="433" name="テキスト ボックス 432"/>
        <xdr:cNvSpPr txBox="1"/>
      </xdr:nvSpPr>
      <xdr:spPr>
        <a:xfrm>
          <a:off x="9404427" y="1354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160844</xdr:rowOff>
    </xdr:from>
    <xdr:to>
      <xdr:col>12</xdr:col>
      <xdr:colOff>561975</xdr:colOff>
      <xdr:row>78</xdr:row>
      <xdr:rowOff>90994</xdr:rowOff>
    </xdr:to>
    <xdr:sp macro="" textlink="">
      <xdr:nvSpPr>
        <xdr:cNvPr id="434" name="円/楕円 433"/>
        <xdr:cNvSpPr/>
      </xdr:nvSpPr>
      <xdr:spPr>
        <a:xfrm>
          <a:off x="8699500" y="1336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82121</xdr:rowOff>
    </xdr:from>
    <xdr:ext cx="469744" cy="259045"/>
    <xdr:sp macro="" textlink="">
      <xdr:nvSpPr>
        <xdr:cNvPr id="435" name="テキスト ボックス 434"/>
        <xdr:cNvSpPr txBox="1"/>
      </xdr:nvSpPr>
      <xdr:spPr>
        <a:xfrm>
          <a:off x="8515427" y="1345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56504</xdr:rowOff>
    </xdr:from>
    <xdr:to>
      <xdr:col>11</xdr:col>
      <xdr:colOff>358775</xdr:colOff>
      <xdr:row>78</xdr:row>
      <xdr:rowOff>158104</xdr:rowOff>
    </xdr:to>
    <xdr:sp macro="" textlink="">
      <xdr:nvSpPr>
        <xdr:cNvPr id="436" name="円/楕円 435"/>
        <xdr:cNvSpPr/>
      </xdr:nvSpPr>
      <xdr:spPr>
        <a:xfrm>
          <a:off x="7810500" y="134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149231</xdr:rowOff>
    </xdr:from>
    <xdr:ext cx="469744" cy="259045"/>
    <xdr:sp macro="" textlink="">
      <xdr:nvSpPr>
        <xdr:cNvPr id="437" name="テキスト ボックス 436"/>
        <xdr:cNvSpPr txBox="1"/>
      </xdr:nvSpPr>
      <xdr:spPr>
        <a:xfrm>
          <a:off x="7626427" y="1352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129298</xdr:rowOff>
    </xdr:from>
    <xdr:to>
      <xdr:col>10</xdr:col>
      <xdr:colOff>155575</xdr:colOff>
      <xdr:row>79</xdr:row>
      <xdr:rowOff>59448</xdr:rowOff>
    </xdr:to>
    <xdr:sp macro="" textlink="">
      <xdr:nvSpPr>
        <xdr:cNvPr id="438" name="円/楕円 437"/>
        <xdr:cNvSpPr/>
      </xdr:nvSpPr>
      <xdr:spPr>
        <a:xfrm>
          <a:off x="6921500" y="1350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50575</xdr:rowOff>
    </xdr:from>
    <xdr:ext cx="469744" cy="259045"/>
    <xdr:sp macro="" textlink="">
      <xdr:nvSpPr>
        <xdr:cNvPr id="439" name="テキスト ボックス 438"/>
        <xdr:cNvSpPr txBox="1"/>
      </xdr:nvSpPr>
      <xdr:spPr>
        <a:xfrm>
          <a:off x="6737427" y="1359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86221</xdr:rowOff>
    </xdr:from>
    <xdr:to>
      <xdr:col>15</xdr:col>
      <xdr:colOff>180975</xdr:colOff>
      <xdr:row>98</xdr:row>
      <xdr:rowOff>93974</xdr:rowOff>
    </xdr:to>
    <xdr:cxnSp macro="">
      <xdr:nvCxnSpPr>
        <xdr:cNvPr id="468" name="直線コネクタ 467"/>
        <xdr:cNvCxnSpPr/>
      </xdr:nvCxnSpPr>
      <xdr:spPr>
        <a:xfrm flipV="1">
          <a:off x="9639300" y="16888321"/>
          <a:ext cx="8382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25968</xdr:rowOff>
    </xdr:from>
    <xdr:ext cx="534377" cy="259045"/>
    <xdr:sp macro="" textlink="">
      <xdr:nvSpPr>
        <xdr:cNvPr id="469" name="土木費平均値テキスト"/>
        <xdr:cNvSpPr txBox="1"/>
      </xdr:nvSpPr>
      <xdr:spPr>
        <a:xfrm>
          <a:off x="10528300" y="1682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93974</xdr:rowOff>
    </xdr:from>
    <xdr:to>
      <xdr:col>14</xdr:col>
      <xdr:colOff>28575</xdr:colOff>
      <xdr:row>98</xdr:row>
      <xdr:rowOff>113173</xdr:rowOff>
    </xdr:to>
    <xdr:cxnSp macro="">
      <xdr:nvCxnSpPr>
        <xdr:cNvPr id="471" name="直線コネクタ 470"/>
        <xdr:cNvCxnSpPr/>
      </xdr:nvCxnSpPr>
      <xdr:spPr>
        <a:xfrm flipV="1">
          <a:off x="8750300" y="16896074"/>
          <a:ext cx="889000" cy="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106226</xdr:rowOff>
    </xdr:from>
    <xdr:to>
      <xdr:col>12</xdr:col>
      <xdr:colOff>511175</xdr:colOff>
      <xdr:row>98</xdr:row>
      <xdr:rowOff>113173</xdr:rowOff>
    </xdr:to>
    <xdr:cxnSp macro="">
      <xdr:nvCxnSpPr>
        <xdr:cNvPr id="474" name="直線コネクタ 473"/>
        <xdr:cNvCxnSpPr/>
      </xdr:nvCxnSpPr>
      <xdr:spPr>
        <a:xfrm>
          <a:off x="7861300" y="16908326"/>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88376</xdr:rowOff>
    </xdr:from>
    <xdr:to>
      <xdr:col>11</xdr:col>
      <xdr:colOff>307975</xdr:colOff>
      <xdr:row>98</xdr:row>
      <xdr:rowOff>106226</xdr:rowOff>
    </xdr:to>
    <xdr:cxnSp macro="">
      <xdr:nvCxnSpPr>
        <xdr:cNvPr id="477" name="直線コネクタ 476"/>
        <xdr:cNvCxnSpPr/>
      </xdr:nvCxnSpPr>
      <xdr:spPr>
        <a:xfrm>
          <a:off x="6972300" y="16890476"/>
          <a:ext cx="889000" cy="1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35421</xdr:rowOff>
    </xdr:from>
    <xdr:to>
      <xdr:col>15</xdr:col>
      <xdr:colOff>231775</xdr:colOff>
      <xdr:row>98</xdr:row>
      <xdr:rowOff>137021</xdr:rowOff>
    </xdr:to>
    <xdr:sp macro="" textlink="">
      <xdr:nvSpPr>
        <xdr:cNvPr id="487" name="円/楕円 486"/>
        <xdr:cNvSpPr/>
      </xdr:nvSpPr>
      <xdr:spPr>
        <a:xfrm>
          <a:off x="10426700" y="168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166248</xdr:rowOff>
    </xdr:from>
    <xdr:ext cx="534377" cy="259045"/>
    <xdr:sp macro="" textlink="">
      <xdr:nvSpPr>
        <xdr:cNvPr id="488" name="土木費該当値テキスト"/>
        <xdr:cNvSpPr txBox="1"/>
      </xdr:nvSpPr>
      <xdr:spPr>
        <a:xfrm>
          <a:off x="10528300" y="1662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68,073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43174</xdr:rowOff>
    </xdr:from>
    <xdr:to>
      <xdr:col>14</xdr:col>
      <xdr:colOff>79375</xdr:colOff>
      <xdr:row>98</xdr:row>
      <xdr:rowOff>144774</xdr:rowOff>
    </xdr:to>
    <xdr:sp macro="" textlink="">
      <xdr:nvSpPr>
        <xdr:cNvPr id="489" name="円/楕円 488"/>
        <xdr:cNvSpPr/>
      </xdr:nvSpPr>
      <xdr:spPr>
        <a:xfrm>
          <a:off x="9588500" y="1684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161301</xdr:rowOff>
    </xdr:from>
    <xdr:ext cx="534377" cy="259045"/>
    <xdr:sp macro="" textlink="">
      <xdr:nvSpPr>
        <xdr:cNvPr id="490" name="テキスト ボックス 489"/>
        <xdr:cNvSpPr txBox="1"/>
      </xdr:nvSpPr>
      <xdr:spPr>
        <a:xfrm>
          <a:off x="9372111" y="166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64,003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62373</xdr:rowOff>
    </xdr:from>
    <xdr:to>
      <xdr:col>12</xdr:col>
      <xdr:colOff>561975</xdr:colOff>
      <xdr:row>98</xdr:row>
      <xdr:rowOff>163973</xdr:rowOff>
    </xdr:to>
    <xdr:sp macro="" textlink="">
      <xdr:nvSpPr>
        <xdr:cNvPr id="491" name="円/楕円 490"/>
        <xdr:cNvSpPr/>
      </xdr:nvSpPr>
      <xdr:spPr>
        <a:xfrm>
          <a:off x="8699500" y="1686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9050</xdr:rowOff>
    </xdr:from>
    <xdr:ext cx="534377" cy="259045"/>
    <xdr:sp macro="" textlink="">
      <xdr:nvSpPr>
        <xdr:cNvPr id="492" name="テキスト ボックス 491"/>
        <xdr:cNvSpPr txBox="1"/>
      </xdr:nvSpPr>
      <xdr:spPr>
        <a:xfrm>
          <a:off x="8483111" y="166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55426</xdr:rowOff>
    </xdr:from>
    <xdr:to>
      <xdr:col>11</xdr:col>
      <xdr:colOff>358775</xdr:colOff>
      <xdr:row>98</xdr:row>
      <xdr:rowOff>157026</xdr:rowOff>
    </xdr:to>
    <xdr:sp macro="" textlink="">
      <xdr:nvSpPr>
        <xdr:cNvPr id="493" name="円/楕円 492"/>
        <xdr:cNvSpPr/>
      </xdr:nvSpPr>
      <xdr:spPr>
        <a:xfrm>
          <a:off x="7810500" y="168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2103</xdr:rowOff>
    </xdr:from>
    <xdr:ext cx="534377" cy="259045"/>
    <xdr:sp macro="" textlink="">
      <xdr:nvSpPr>
        <xdr:cNvPr id="494" name="テキスト ボックス 493"/>
        <xdr:cNvSpPr txBox="1"/>
      </xdr:nvSpPr>
      <xdr:spPr>
        <a:xfrm>
          <a:off x="7594111" y="1663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37576</xdr:rowOff>
    </xdr:from>
    <xdr:to>
      <xdr:col>10</xdr:col>
      <xdr:colOff>155575</xdr:colOff>
      <xdr:row>98</xdr:row>
      <xdr:rowOff>139176</xdr:rowOff>
    </xdr:to>
    <xdr:sp macro="" textlink="">
      <xdr:nvSpPr>
        <xdr:cNvPr id="495" name="円/楕円 494"/>
        <xdr:cNvSpPr/>
      </xdr:nvSpPr>
      <xdr:spPr>
        <a:xfrm>
          <a:off x="6921500" y="1683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155703</xdr:rowOff>
    </xdr:from>
    <xdr:ext cx="534377" cy="259045"/>
    <xdr:sp macro="" textlink="">
      <xdr:nvSpPr>
        <xdr:cNvPr id="496" name="テキスト ボックス 495"/>
        <xdr:cNvSpPr txBox="1"/>
      </xdr:nvSpPr>
      <xdr:spPr>
        <a:xfrm>
          <a:off x="6705111" y="1661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164617</xdr:rowOff>
    </xdr:from>
    <xdr:to>
      <xdr:col>23</xdr:col>
      <xdr:colOff>517525</xdr:colOff>
      <xdr:row>37</xdr:row>
      <xdr:rowOff>139376</xdr:rowOff>
    </xdr:to>
    <xdr:cxnSp macro="">
      <xdr:nvCxnSpPr>
        <xdr:cNvPr id="525" name="直線コネクタ 524"/>
        <xdr:cNvCxnSpPr/>
      </xdr:nvCxnSpPr>
      <xdr:spPr>
        <a:xfrm flipV="1">
          <a:off x="15481300" y="6165367"/>
          <a:ext cx="838200" cy="3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6"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139376</xdr:rowOff>
    </xdr:from>
    <xdr:to>
      <xdr:col>22</xdr:col>
      <xdr:colOff>365125</xdr:colOff>
      <xdr:row>37</xdr:row>
      <xdr:rowOff>170028</xdr:rowOff>
    </xdr:to>
    <xdr:cxnSp macro="">
      <xdr:nvCxnSpPr>
        <xdr:cNvPr id="528" name="直線コネクタ 527"/>
        <xdr:cNvCxnSpPr/>
      </xdr:nvCxnSpPr>
      <xdr:spPr>
        <a:xfrm flipV="1">
          <a:off x="14592300" y="6483026"/>
          <a:ext cx="889000" cy="3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30" name="テキスト ボックス 529"/>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170028</xdr:rowOff>
    </xdr:from>
    <xdr:to>
      <xdr:col>21</xdr:col>
      <xdr:colOff>161925</xdr:colOff>
      <xdr:row>38</xdr:row>
      <xdr:rowOff>59252</xdr:rowOff>
    </xdr:to>
    <xdr:cxnSp macro="">
      <xdr:nvCxnSpPr>
        <xdr:cNvPr id="531" name="直線コネクタ 530"/>
        <xdr:cNvCxnSpPr/>
      </xdr:nvCxnSpPr>
      <xdr:spPr>
        <a:xfrm flipV="1">
          <a:off x="13703300" y="6513678"/>
          <a:ext cx="889000" cy="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33" name="テキスト ボックス 532"/>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59252</xdr:rowOff>
    </xdr:from>
    <xdr:to>
      <xdr:col>19</xdr:col>
      <xdr:colOff>644525</xdr:colOff>
      <xdr:row>38</xdr:row>
      <xdr:rowOff>71730</xdr:rowOff>
    </xdr:to>
    <xdr:cxnSp macro="">
      <xdr:nvCxnSpPr>
        <xdr:cNvPr id="534" name="直線コネクタ 533"/>
        <xdr:cNvCxnSpPr/>
      </xdr:nvCxnSpPr>
      <xdr:spPr>
        <a:xfrm flipV="1">
          <a:off x="12814300" y="6574352"/>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153020</xdr:rowOff>
    </xdr:from>
    <xdr:ext cx="534377" cy="259045"/>
    <xdr:sp macro="" textlink="">
      <xdr:nvSpPr>
        <xdr:cNvPr id="536" name="テキスト ボックス 535"/>
        <xdr:cNvSpPr txBox="1"/>
      </xdr:nvSpPr>
      <xdr:spPr>
        <a:xfrm>
          <a:off x="13436111" y="61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8" name="テキスト ボックス 537"/>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113817</xdr:rowOff>
    </xdr:from>
    <xdr:to>
      <xdr:col>23</xdr:col>
      <xdr:colOff>568325</xdr:colOff>
      <xdr:row>36</xdr:row>
      <xdr:rowOff>43967</xdr:rowOff>
    </xdr:to>
    <xdr:sp macro="" textlink="">
      <xdr:nvSpPr>
        <xdr:cNvPr id="544" name="円/楕円 543"/>
        <xdr:cNvSpPr/>
      </xdr:nvSpPr>
      <xdr:spPr>
        <a:xfrm>
          <a:off x="16268700" y="61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136694</xdr:rowOff>
    </xdr:from>
    <xdr:ext cx="534377" cy="259045"/>
    <xdr:sp macro="" textlink="">
      <xdr:nvSpPr>
        <xdr:cNvPr id="545" name="消防費該当値テキスト"/>
        <xdr:cNvSpPr txBox="1"/>
      </xdr:nvSpPr>
      <xdr:spPr>
        <a:xfrm>
          <a:off x="16370300" y="596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29,692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88576</xdr:rowOff>
    </xdr:from>
    <xdr:to>
      <xdr:col>22</xdr:col>
      <xdr:colOff>415925</xdr:colOff>
      <xdr:row>38</xdr:row>
      <xdr:rowOff>18726</xdr:rowOff>
    </xdr:to>
    <xdr:sp macro="" textlink="">
      <xdr:nvSpPr>
        <xdr:cNvPr id="546" name="円/楕円 545"/>
        <xdr:cNvSpPr/>
      </xdr:nvSpPr>
      <xdr:spPr>
        <a:xfrm>
          <a:off x="15430500" y="643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9853</xdr:rowOff>
    </xdr:from>
    <xdr:ext cx="534377" cy="259045"/>
    <xdr:sp macro="" textlink="">
      <xdr:nvSpPr>
        <xdr:cNvPr id="547" name="テキスト ボックス 546"/>
        <xdr:cNvSpPr txBox="1"/>
      </xdr:nvSpPr>
      <xdr:spPr>
        <a:xfrm>
          <a:off x="15214111" y="652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119228</xdr:rowOff>
    </xdr:from>
    <xdr:to>
      <xdr:col>21</xdr:col>
      <xdr:colOff>212725</xdr:colOff>
      <xdr:row>38</xdr:row>
      <xdr:rowOff>49378</xdr:rowOff>
    </xdr:to>
    <xdr:sp macro="" textlink="">
      <xdr:nvSpPr>
        <xdr:cNvPr id="548" name="円/楕円 547"/>
        <xdr:cNvSpPr/>
      </xdr:nvSpPr>
      <xdr:spPr>
        <a:xfrm>
          <a:off x="14541500" y="646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40505</xdr:rowOff>
    </xdr:from>
    <xdr:ext cx="534377" cy="259045"/>
    <xdr:sp macro="" textlink="">
      <xdr:nvSpPr>
        <xdr:cNvPr id="549" name="テキスト ボックス 548"/>
        <xdr:cNvSpPr txBox="1"/>
      </xdr:nvSpPr>
      <xdr:spPr>
        <a:xfrm>
          <a:off x="14325111" y="655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8452</xdr:rowOff>
    </xdr:from>
    <xdr:to>
      <xdr:col>20</xdr:col>
      <xdr:colOff>9525</xdr:colOff>
      <xdr:row>38</xdr:row>
      <xdr:rowOff>110052</xdr:rowOff>
    </xdr:to>
    <xdr:sp macro="" textlink="">
      <xdr:nvSpPr>
        <xdr:cNvPr id="550" name="円/楕円 549"/>
        <xdr:cNvSpPr/>
      </xdr:nvSpPr>
      <xdr:spPr>
        <a:xfrm>
          <a:off x="13652500" y="65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101179</xdr:rowOff>
    </xdr:from>
    <xdr:ext cx="469744" cy="259045"/>
    <xdr:sp macro="" textlink="">
      <xdr:nvSpPr>
        <xdr:cNvPr id="551" name="テキスト ボックス 550"/>
        <xdr:cNvSpPr txBox="1"/>
      </xdr:nvSpPr>
      <xdr:spPr>
        <a:xfrm>
          <a:off x="13468427" y="661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20930</xdr:rowOff>
    </xdr:from>
    <xdr:to>
      <xdr:col>18</xdr:col>
      <xdr:colOff>492125</xdr:colOff>
      <xdr:row>38</xdr:row>
      <xdr:rowOff>122530</xdr:rowOff>
    </xdr:to>
    <xdr:sp macro="" textlink="">
      <xdr:nvSpPr>
        <xdr:cNvPr id="552" name="円/楕円 551"/>
        <xdr:cNvSpPr/>
      </xdr:nvSpPr>
      <xdr:spPr>
        <a:xfrm>
          <a:off x="12763500" y="65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113657</xdr:rowOff>
    </xdr:from>
    <xdr:ext cx="469744" cy="259045"/>
    <xdr:sp macro="" textlink="">
      <xdr:nvSpPr>
        <xdr:cNvPr id="553" name="テキスト ボックス 552"/>
        <xdr:cNvSpPr txBox="1"/>
      </xdr:nvSpPr>
      <xdr:spPr>
        <a:xfrm>
          <a:off x="12579427" y="662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86113</xdr:rowOff>
    </xdr:from>
    <xdr:to>
      <xdr:col>23</xdr:col>
      <xdr:colOff>517525</xdr:colOff>
      <xdr:row>54</xdr:row>
      <xdr:rowOff>55861</xdr:rowOff>
    </xdr:to>
    <xdr:cxnSp macro="">
      <xdr:nvCxnSpPr>
        <xdr:cNvPr id="583" name="直線コネクタ 582"/>
        <xdr:cNvCxnSpPr/>
      </xdr:nvCxnSpPr>
      <xdr:spPr>
        <a:xfrm flipV="1">
          <a:off x="15481300" y="8658613"/>
          <a:ext cx="838200" cy="65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55861</xdr:rowOff>
    </xdr:from>
    <xdr:to>
      <xdr:col>22</xdr:col>
      <xdr:colOff>365125</xdr:colOff>
      <xdr:row>55</xdr:row>
      <xdr:rowOff>167456</xdr:rowOff>
    </xdr:to>
    <xdr:cxnSp macro="">
      <xdr:nvCxnSpPr>
        <xdr:cNvPr id="586" name="直線コネクタ 585"/>
        <xdr:cNvCxnSpPr/>
      </xdr:nvCxnSpPr>
      <xdr:spPr>
        <a:xfrm flipV="1">
          <a:off x="14592300" y="9314161"/>
          <a:ext cx="889000" cy="28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131375</xdr:rowOff>
    </xdr:from>
    <xdr:to>
      <xdr:col>21</xdr:col>
      <xdr:colOff>161925</xdr:colOff>
      <xdr:row>55</xdr:row>
      <xdr:rowOff>167456</xdr:rowOff>
    </xdr:to>
    <xdr:cxnSp macro="">
      <xdr:nvCxnSpPr>
        <xdr:cNvPr id="589" name="直線コネクタ 588"/>
        <xdr:cNvCxnSpPr/>
      </xdr:nvCxnSpPr>
      <xdr:spPr>
        <a:xfrm>
          <a:off x="13703300" y="9561125"/>
          <a:ext cx="889000" cy="3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131375</xdr:rowOff>
    </xdr:from>
    <xdr:to>
      <xdr:col>19</xdr:col>
      <xdr:colOff>644525</xdr:colOff>
      <xdr:row>55</xdr:row>
      <xdr:rowOff>135319</xdr:rowOff>
    </xdr:to>
    <xdr:cxnSp macro="">
      <xdr:nvCxnSpPr>
        <xdr:cNvPr id="592" name="直線コネクタ 591"/>
        <xdr:cNvCxnSpPr/>
      </xdr:nvCxnSpPr>
      <xdr:spPr>
        <a:xfrm flipV="1">
          <a:off x="12814300" y="9561125"/>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50</xdr:row>
      <xdr:rowOff>35313</xdr:rowOff>
    </xdr:from>
    <xdr:to>
      <xdr:col>23</xdr:col>
      <xdr:colOff>568325</xdr:colOff>
      <xdr:row>50</xdr:row>
      <xdr:rowOff>136913</xdr:rowOff>
    </xdr:to>
    <xdr:sp macro="" textlink="">
      <xdr:nvSpPr>
        <xdr:cNvPr id="602" name="円/楕円 601"/>
        <xdr:cNvSpPr/>
      </xdr:nvSpPr>
      <xdr:spPr>
        <a:xfrm>
          <a:off x="16268700" y="86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121690</xdr:rowOff>
    </xdr:from>
    <xdr:ext cx="534377" cy="259045"/>
    <xdr:sp macro="" textlink="">
      <xdr:nvSpPr>
        <xdr:cNvPr id="603" name="教育費該当値テキスト"/>
        <xdr:cNvSpPr txBox="1"/>
      </xdr:nvSpPr>
      <xdr:spPr>
        <a:xfrm>
          <a:off x="16370300" y="852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98,813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5061</xdr:rowOff>
    </xdr:from>
    <xdr:to>
      <xdr:col>22</xdr:col>
      <xdr:colOff>415925</xdr:colOff>
      <xdr:row>54</xdr:row>
      <xdr:rowOff>106661</xdr:rowOff>
    </xdr:to>
    <xdr:sp macro="" textlink="">
      <xdr:nvSpPr>
        <xdr:cNvPr id="604" name="円/楕円 603"/>
        <xdr:cNvSpPr/>
      </xdr:nvSpPr>
      <xdr:spPr>
        <a:xfrm>
          <a:off x="15430500" y="92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123188</xdr:rowOff>
    </xdr:from>
    <xdr:ext cx="534377" cy="259045"/>
    <xdr:sp macro="" textlink="">
      <xdr:nvSpPr>
        <xdr:cNvPr id="605" name="テキスト ボックス 604"/>
        <xdr:cNvSpPr txBox="1"/>
      </xdr:nvSpPr>
      <xdr:spPr>
        <a:xfrm>
          <a:off x="15214111" y="90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64,401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116656</xdr:rowOff>
    </xdr:from>
    <xdr:to>
      <xdr:col>21</xdr:col>
      <xdr:colOff>212725</xdr:colOff>
      <xdr:row>56</xdr:row>
      <xdr:rowOff>46806</xdr:rowOff>
    </xdr:to>
    <xdr:sp macro="" textlink="">
      <xdr:nvSpPr>
        <xdr:cNvPr id="606" name="円/楕円 605"/>
        <xdr:cNvSpPr/>
      </xdr:nvSpPr>
      <xdr:spPr>
        <a:xfrm>
          <a:off x="14541500" y="95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63333</xdr:rowOff>
    </xdr:from>
    <xdr:ext cx="534377" cy="259045"/>
    <xdr:sp macro="" textlink="">
      <xdr:nvSpPr>
        <xdr:cNvPr id="607" name="テキスト ボックス 606"/>
        <xdr:cNvSpPr txBox="1"/>
      </xdr:nvSpPr>
      <xdr:spPr>
        <a:xfrm>
          <a:off x="14325111" y="93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80575</xdr:rowOff>
    </xdr:from>
    <xdr:to>
      <xdr:col>20</xdr:col>
      <xdr:colOff>9525</xdr:colOff>
      <xdr:row>56</xdr:row>
      <xdr:rowOff>10725</xdr:rowOff>
    </xdr:to>
    <xdr:sp macro="" textlink="">
      <xdr:nvSpPr>
        <xdr:cNvPr id="608" name="円/楕円 607"/>
        <xdr:cNvSpPr/>
      </xdr:nvSpPr>
      <xdr:spPr>
        <a:xfrm>
          <a:off x="13652500" y="95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27252</xdr:rowOff>
    </xdr:from>
    <xdr:ext cx="534377" cy="259045"/>
    <xdr:sp macro="" textlink="">
      <xdr:nvSpPr>
        <xdr:cNvPr id="609" name="テキスト ボックス 608"/>
        <xdr:cNvSpPr txBox="1"/>
      </xdr:nvSpPr>
      <xdr:spPr>
        <a:xfrm>
          <a:off x="13436111" y="928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84519</xdr:rowOff>
    </xdr:from>
    <xdr:to>
      <xdr:col>18</xdr:col>
      <xdr:colOff>492125</xdr:colOff>
      <xdr:row>56</xdr:row>
      <xdr:rowOff>14669</xdr:rowOff>
    </xdr:to>
    <xdr:sp macro="" textlink="">
      <xdr:nvSpPr>
        <xdr:cNvPr id="610" name="円/楕円 609"/>
        <xdr:cNvSpPr/>
      </xdr:nvSpPr>
      <xdr:spPr>
        <a:xfrm>
          <a:off x="12763500" y="95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31196</xdr:rowOff>
    </xdr:from>
    <xdr:ext cx="534377" cy="259045"/>
    <xdr:sp macro="" textlink="">
      <xdr:nvSpPr>
        <xdr:cNvPr id="611" name="テキスト ボックス 610"/>
        <xdr:cNvSpPr txBox="1"/>
      </xdr:nvSpPr>
      <xdr:spPr>
        <a:xfrm>
          <a:off x="12547111" y="928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109488</xdr:rowOff>
    </xdr:from>
    <xdr:to>
      <xdr:col>23</xdr:col>
      <xdr:colOff>517525</xdr:colOff>
      <xdr:row>78</xdr:row>
      <xdr:rowOff>111765</xdr:rowOff>
    </xdr:to>
    <xdr:cxnSp macro="">
      <xdr:nvCxnSpPr>
        <xdr:cNvPr id="638" name="直線コネクタ 637"/>
        <xdr:cNvCxnSpPr/>
      </xdr:nvCxnSpPr>
      <xdr:spPr>
        <a:xfrm>
          <a:off x="15481300" y="13482588"/>
          <a:ext cx="8382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109488</xdr:rowOff>
    </xdr:from>
    <xdr:to>
      <xdr:col>22</xdr:col>
      <xdr:colOff>365125</xdr:colOff>
      <xdr:row>78</xdr:row>
      <xdr:rowOff>139252</xdr:rowOff>
    </xdr:to>
    <xdr:cxnSp macro="">
      <xdr:nvCxnSpPr>
        <xdr:cNvPr id="641" name="直線コネクタ 640"/>
        <xdr:cNvCxnSpPr/>
      </xdr:nvCxnSpPr>
      <xdr:spPr>
        <a:xfrm flipV="1">
          <a:off x="14592300" y="13482588"/>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131314</xdr:rowOff>
    </xdr:from>
    <xdr:to>
      <xdr:col>21</xdr:col>
      <xdr:colOff>161925</xdr:colOff>
      <xdr:row>78</xdr:row>
      <xdr:rowOff>139252</xdr:rowOff>
    </xdr:to>
    <xdr:cxnSp macro="">
      <xdr:nvCxnSpPr>
        <xdr:cNvPr id="644" name="直線コネクタ 643"/>
        <xdr:cNvCxnSpPr/>
      </xdr:nvCxnSpPr>
      <xdr:spPr>
        <a:xfrm>
          <a:off x="13703300" y="13504414"/>
          <a:ext cx="88900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127584</xdr:rowOff>
    </xdr:from>
    <xdr:to>
      <xdr:col>19</xdr:col>
      <xdr:colOff>644525</xdr:colOff>
      <xdr:row>78</xdr:row>
      <xdr:rowOff>131314</xdr:rowOff>
    </xdr:to>
    <xdr:cxnSp macro="">
      <xdr:nvCxnSpPr>
        <xdr:cNvPr id="647" name="直線コネクタ 646"/>
        <xdr:cNvCxnSpPr/>
      </xdr:nvCxnSpPr>
      <xdr:spPr>
        <a:xfrm>
          <a:off x="12814300" y="13500684"/>
          <a:ext cx="889000" cy="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60965</xdr:rowOff>
    </xdr:from>
    <xdr:to>
      <xdr:col>23</xdr:col>
      <xdr:colOff>568325</xdr:colOff>
      <xdr:row>78</xdr:row>
      <xdr:rowOff>162565</xdr:rowOff>
    </xdr:to>
    <xdr:sp macro="" textlink="">
      <xdr:nvSpPr>
        <xdr:cNvPr id="657" name="円/楕円 656"/>
        <xdr:cNvSpPr/>
      </xdr:nvSpPr>
      <xdr:spPr>
        <a:xfrm>
          <a:off x="16268700" y="1343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11036</xdr:rowOff>
    </xdr:from>
    <xdr:ext cx="469744" cy="259045"/>
    <xdr:sp macro="" textlink="">
      <xdr:nvSpPr>
        <xdr:cNvPr id="658" name="災害復旧費該当値テキスト"/>
        <xdr:cNvSpPr txBox="1"/>
      </xdr:nvSpPr>
      <xdr:spPr>
        <a:xfrm>
          <a:off x="16370300" y="1338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58688</xdr:rowOff>
    </xdr:from>
    <xdr:to>
      <xdr:col>22</xdr:col>
      <xdr:colOff>415925</xdr:colOff>
      <xdr:row>78</xdr:row>
      <xdr:rowOff>160288</xdr:rowOff>
    </xdr:to>
    <xdr:sp macro="" textlink="">
      <xdr:nvSpPr>
        <xdr:cNvPr id="659" name="円/楕円 658"/>
        <xdr:cNvSpPr/>
      </xdr:nvSpPr>
      <xdr:spPr>
        <a:xfrm>
          <a:off x="15430500" y="134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151415</xdr:rowOff>
    </xdr:from>
    <xdr:ext cx="469744" cy="259045"/>
    <xdr:sp macro="" textlink="">
      <xdr:nvSpPr>
        <xdr:cNvPr id="660" name="テキスト ボックス 659"/>
        <xdr:cNvSpPr txBox="1"/>
      </xdr:nvSpPr>
      <xdr:spPr>
        <a:xfrm>
          <a:off x="15246427" y="13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88452</xdr:rowOff>
    </xdr:from>
    <xdr:to>
      <xdr:col>21</xdr:col>
      <xdr:colOff>212725</xdr:colOff>
      <xdr:row>79</xdr:row>
      <xdr:rowOff>18602</xdr:rowOff>
    </xdr:to>
    <xdr:sp macro="" textlink="">
      <xdr:nvSpPr>
        <xdr:cNvPr id="661" name="円/楕円 660"/>
        <xdr:cNvSpPr/>
      </xdr:nvSpPr>
      <xdr:spPr>
        <a:xfrm>
          <a:off x="14541500" y="1346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9729</xdr:rowOff>
    </xdr:from>
    <xdr:ext cx="313932" cy="259045"/>
    <xdr:sp macro="" textlink="">
      <xdr:nvSpPr>
        <xdr:cNvPr id="662" name="テキスト ボックス 661"/>
        <xdr:cNvSpPr txBox="1"/>
      </xdr:nvSpPr>
      <xdr:spPr>
        <a:xfrm>
          <a:off x="14435333" y="13554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80514</xdr:rowOff>
    </xdr:from>
    <xdr:to>
      <xdr:col>20</xdr:col>
      <xdr:colOff>9525</xdr:colOff>
      <xdr:row>79</xdr:row>
      <xdr:rowOff>10664</xdr:rowOff>
    </xdr:to>
    <xdr:sp macro="" textlink="">
      <xdr:nvSpPr>
        <xdr:cNvPr id="663" name="円/楕円 662"/>
        <xdr:cNvSpPr/>
      </xdr:nvSpPr>
      <xdr:spPr>
        <a:xfrm>
          <a:off x="13652500" y="1345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1791</xdr:rowOff>
    </xdr:from>
    <xdr:ext cx="378565" cy="259045"/>
    <xdr:sp macro="" textlink="">
      <xdr:nvSpPr>
        <xdr:cNvPr id="664" name="テキスト ボックス 663"/>
        <xdr:cNvSpPr txBox="1"/>
      </xdr:nvSpPr>
      <xdr:spPr>
        <a:xfrm>
          <a:off x="13514017" y="1354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76784</xdr:rowOff>
    </xdr:from>
    <xdr:to>
      <xdr:col>18</xdr:col>
      <xdr:colOff>492125</xdr:colOff>
      <xdr:row>79</xdr:row>
      <xdr:rowOff>6934</xdr:rowOff>
    </xdr:to>
    <xdr:sp macro="" textlink="">
      <xdr:nvSpPr>
        <xdr:cNvPr id="665" name="円/楕円 664"/>
        <xdr:cNvSpPr/>
      </xdr:nvSpPr>
      <xdr:spPr>
        <a:xfrm>
          <a:off x="12763500" y="134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169511</xdr:rowOff>
    </xdr:from>
    <xdr:ext cx="469744" cy="259045"/>
    <xdr:sp macro="" textlink="">
      <xdr:nvSpPr>
        <xdr:cNvPr id="666" name="テキスト ボックス 665"/>
        <xdr:cNvSpPr txBox="1"/>
      </xdr:nvSpPr>
      <xdr:spPr>
        <a:xfrm>
          <a:off x="12579427" y="1354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107848</xdr:rowOff>
    </xdr:from>
    <xdr:to>
      <xdr:col>23</xdr:col>
      <xdr:colOff>517525</xdr:colOff>
      <xdr:row>96</xdr:row>
      <xdr:rowOff>114491</xdr:rowOff>
    </xdr:to>
    <xdr:cxnSp macro="">
      <xdr:nvCxnSpPr>
        <xdr:cNvPr id="695" name="直線コネクタ 694"/>
        <xdr:cNvCxnSpPr/>
      </xdr:nvCxnSpPr>
      <xdr:spPr>
        <a:xfrm>
          <a:off x="15481300" y="16567048"/>
          <a:ext cx="8382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99440</xdr:rowOff>
    </xdr:from>
    <xdr:to>
      <xdr:col>22</xdr:col>
      <xdr:colOff>365125</xdr:colOff>
      <xdr:row>96</xdr:row>
      <xdr:rowOff>107848</xdr:rowOff>
    </xdr:to>
    <xdr:cxnSp macro="">
      <xdr:nvCxnSpPr>
        <xdr:cNvPr id="698" name="直線コネクタ 697"/>
        <xdr:cNvCxnSpPr/>
      </xdr:nvCxnSpPr>
      <xdr:spPr>
        <a:xfrm>
          <a:off x="14592300" y="16558640"/>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700" name="テキスト ボックス 699"/>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66167</xdr:rowOff>
    </xdr:from>
    <xdr:to>
      <xdr:col>21</xdr:col>
      <xdr:colOff>161925</xdr:colOff>
      <xdr:row>96</xdr:row>
      <xdr:rowOff>99440</xdr:rowOff>
    </xdr:to>
    <xdr:cxnSp macro="">
      <xdr:nvCxnSpPr>
        <xdr:cNvPr id="701" name="直線コネクタ 700"/>
        <xdr:cNvCxnSpPr/>
      </xdr:nvCxnSpPr>
      <xdr:spPr>
        <a:xfrm>
          <a:off x="13703300" y="16525367"/>
          <a:ext cx="889000" cy="3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703" name="テキスト ボックス 702"/>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66167</xdr:rowOff>
    </xdr:from>
    <xdr:to>
      <xdr:col>19</xdr:col>
      <xdr:colOff>644525</xdr:colOff>
      <xdr:row>96</xdr:row>
      <xdr:rowOff>109334</xdr:rowOff>
    </xdr:to>
    <xdr:cxnSp macro="">
      <xdr:nvCxnSpPr>
        <xdr:cNvPr id="704" name="直線コネクタ 703"/>
        <xdr:cNvCxnSpPr/>
      </xdr:nvCxnSpPr>
      <xdr:spPr>
        <a:xfrm flipV="1">
          <a:off x="12814300" y="16525367"/>
          <a:ext cx="8890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6" name="テキスト ボックス 705"/>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40378</xdr:rowOff>
    </xdr:from>
    <xdr:ext cx="534377" cy="259045"/>
    <xdr:sp macro="" textlink="">
      <xdr:nvSpPr>
        <xdr:cNvPr id="708" name="テキスト ボックス 707"/>
        <xdr:cNvSpPr txBox="1"/>
      </xdr:nvSpPr>
      <xdr:spPr>
        <a:xfrm>
          <a:off x="12547111" y="16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63691</xdr:rowOff>
    </xdr:from>
    <xdr:to>
      <xdr:col>23</xdr:col>
      <xdr:colOff>568325</xdr:colOff>
      <xdr:row>96</xdr:row>
      <xdr:rowOff>165291</xdr:rowOff>
    </xdr:to>
    <xdr:sp macro="" textlink="">
      <xdr:nvSpPr>
        <xdr:cNvPr id="714" name="円/楕円 713"/>
        <xdr:cNvSpPr/>
      </xdr:nvSpPr>
      <xdr:spPr>
        <a:xfrm>
          <a:off x="16268700" y="165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42118</xdr:rowOff>
    </xdr:from>
    <xdr:ext cx="534377" cy="259045"/>
    <xdr:sp macro="" textlink="">
      <xdr:nvSpPr>
        <xdr:cNvPr id="715" name="公債費該当値テキスト"/>
        <xdr:cNvSpPr txBox="1"/>
      </xdr:nvSpPr>
      <xdr:spPr>
        <a:xfrm>
          <a:off x="16370300" y="1650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34,985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57048</xdr:rowOff>
    </xdr:from>
    <xdr:to>
      <xdr:col>22</xdr:col>
      <xdr:colOff>415925</xdr:colOff>
      <xdr:row>96</xdr:row>
      <xdr:rowOff>158648</xdr:rowOff>
    </xdr:to>
    <xdr:sp macro="" textlink="">
      <xdr:nvSpPr>
        <xdr:cNvPr id="716" name="円/楕円 715"/>
        <xdr:cNvSpPr/>
      </xdr:nvSpPr>
      <xdr:spPr>
        <a:xfrm>
          <a:off x="15430500" y="165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149775</xdr:rowOff>
    </xdr:from>
    <xdr:ext cx="534377" cy="259045"/>
    <xdr:sp macro="" textlink="">
      <xdr:nvSpPr>
        <xdr:cNvPr id="717" name="テキスト ボックス 716"/>
        <xdr:cNvSpPr txBox="1"/>
      </xdr:nvSpPr>
      <xdr:spPr>
        <a:xfrm>
          <a:off x="15214111" y="166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48640</xdr:rowOff>
    </xdr:from>
    <xdr:to>
      <xdr:col>21</xdr:col>
      <xdr:colOff>212725</xdr:colOff>
      <xdr:row>96</xdr:row>
      <xdr:rowOff>150240</xdr:rowOff>
    </xdr:to>
    <xdr:sp macro="" textlink="">
      <xdr:nvSpPr>
        <xdr:cNvPr id="718" name="円/楕円 717"/>
        <xdr:cNvSpPr/>
      </xdr:nvSpPr>
      <xdr:spPr>
        <a:xfrm>
          <a:off x="14541500" y="1650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141367</xdr:rowOff>
    </xdr:from>
    <xdr:ext cx="534377" cy="259045"/>
    <xdr:sp macro="" textlink="">
      <xdr:nvSpPr>
        <xdr:cNvPr id="719" name="テキスト ボックス 718"/>
        <xdr:cNvSpPr txBox="1"/>
      </xdr:nvSpPr>
      <xdr:spPr>
        <a:xfrm>
          <a:off x="14325111" y="1660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15367</xdr:rowOff>
    </xdr:from>
    <xdr:to>
      <xdr:col>20</xdr:col>
      <xdr:colOff>9525</xdr:colOff>
      <xdr:row>96</xdr:row>
      <xdr:rowOff>116967</xdr:rowOff>
    </xdr:to>
    <xdr:sp macro="" textlink="">
      <xdr:nvSpPr>
        <xdr:cNvPr id="720" name="円/楕円 719"/>
        <xdr:cNvSpPr/>
      </xdr:nvSpPr>
      <xdr:spPr>
        <a:xfrm>
          <a:off x="13652500" y="164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108094</xdr:rowOff>
    </xdr:from>
    <xdr:ext cx="534377" cy="259045"/>
    <xdr:sp macro="" textlink="">
      <xdr:nvSpPr>
        <xdr:cNvPr id="721" name="テキスト ボックス 720"/>
        <xdr:cNvSpPr txBox="1"/>
      </xdr:nvSpPr>
      <xdr:spPr>
        <a:xfrm>
          <a:off x="13436111" y="165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58534</xdr:rowOff>
    </xdr:from>
    <xdr:to>
      <xdr:col>18</xdr:col>
      <xdr:colOff>492125</xdr:colOff>
      <xdr:row>96</xdr:row>
      <xdr:rowOff>160134</xdr:rowOff>
    </xdr:to>
    <xdr:sp macro="" textlink="">
      <xdr:nvSpPr>
        <xdr:cNvPr id="722" name="円/楕円 721"/>
        <xdr:cNvSpPr/>
      </xdr:nvSpPr>
      <xdr:spPr>
        <a:xfrm>
          <a:off x="12763500" y="1651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151261</xdr:rowOff>
    </xdr:from>
    <xdr:ext cx="534377" cy="259045"/>
    <xdr:sp macro="" textlink="">
      <xdr:nvSpPr>
        <xdr:cNvPr id="723" name="テキスト ボックス 722"/>
        <xdr:cNvSpPr txBox="1"/>
      </xdr:nvSpPr>
      <xdr:spPr>
        <a:xfrm>
          <a:off x="12547111" y="1661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議会費及び教育費にかかる住民一人当たりコストが類似団体平均と比較してかなり高い水準で推移している。特に教育費については、平成</a:t>
          </a:r>
          <a:r>
            <a:rPr kumimoji="1" lang="en-US" altLang="ja-JP" sz="1300">
              <a:latin typeface="ＭＳ Ｐゴシック"/>
            </a:rPr>
            <a:t>26</a:t>
          </a:r>
          <a:r>
            <a:rPr kumimoji="1" lang="ja-JP" altLang="en-US" sz="1300">
              <a:latin typeface="ＭＳ Ｐゴシック"/>
            </a:rPr>
            <a:t>年度以降、急激に増加傾向にある。これは、義務教育施設の耐震化事業の実施によるものである。また、消防費も平成</a:t>
          </a:r>
          <a:r>
            <a:rPr kumimoji="1" lang="en-US" altLang="ja-JP" sz="1300">
              <a:latin typeface="ＭＳ Ｐゴシック"/>
            </a:rPr>
            <a:t>27</a:t>
          </a:r>
          <a:r>
            <a:rPr kumimoji="1" lang="ja-JP" altLang="en-US" sz="1300">
              <a:latin typeface="ＭＳ Ｐゴシック"/>
            </a:rPr>
            <a:t>年度は増加傾向にあるが、消防庁舎建設事業によるものであり、平成</a:t>
          </a:r>
          <a:r>
            <a:rPr kumimoji="1" lang="en-US" altLang="ja-JP" sz="1300">
              <a:latin typeface="ＭＳ Ｐゴシック"/>
            </a:rPr>
            <a:t>29</a:t>
          </a:r>
          <a:r>
            <a:rPr kumimoji="1" lang="ja-JP" altLang="en-US" sz="1300">
              <a:latin typeface="ＭＳ Ｐゴシック"/>
            </a:rPr>
            <a:t>年度以降は類似団体平均と同水準になるものと見込まれる。</a:t>
          </a:r>
        </a:p>
        <a:p>
          <a:r>
            <a:rPr kumimoji="1" lang="ja-JP" altLang="en-US" sz="1300">
              <a:latin typeface="ＭＳ Ｐゴシック"/>
            </a:rPr>
            <a:t>　一方で、衛生費及び商工費については、わずかながら類似団体平均よりも低い水準となっている。その他の目的については、類似団体平均と同水準となっている。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歳入、歳出ともに前年度より増加しているが、平成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年度においては、歳入と比較して歳出の伸びが大きく、単年度収支が赤字となったことに加え、財政調整基金積立額よりも取り崩し額の方が大きかったため、実質単年度収支はマイナスとなっている。</a:t>
          </a:r>
        </a:p>
        <a:p>
          <a:r>
            <a:rPr kumimoji="1" lang="ja-JP" altLang="en-US" sz="1400">
              <a:latin typeface="ＭＳ ゴシック" pitchFamily="49" charset="-128"/>
              <a:ea typeface="ＭＳ ゴシック" pitchFamily="49" charset="-128"/>
            </a:rPr>
            <a:t>財政調整基金残高は平成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年度の水準まで減少したことから、今後は、税収の徴収率向上を中心とする歳入確保に努める。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黒字額については、水道事業会計及び一般会計が大部分を占めている。一方、国民健康保険事業は赤字となっている。これは、医療費の増加により厳しい財政状況となっているためであり、今後、医療費の適正化と収納率の向上の取り組みを強化し、赤字額の縮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43558235</v>
      </c>
      <c r="BO4" s="379"/>
      <c r="BP4" s="379"/>
      <c r="BQ4" s="379"/>
      <c r="BR4" s="379"/>
      <c r="BS4" s="379"/>
      <c r="BT4" s="379"/>
      <c r="BU4" s="380"/>
      <c r="BV4" s="378">
        <v>38867783</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5.6</v>
      </c>
      <c r="CU4" s="556"/>
      <c r="CV4" s="556"/>
      <c r="CW4" s="556"/>
      <c r="CX4" s="556"/>
      <c r="CY4" s="556"/>
      <c r="CZ4" s="556"/>
      <c r="DA4" s="557"/>
      <c r="DB4" s="555">
        <v>8.1</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41524827</v>
      </c>
      <c r="BO5" s="384"/>
      <c r="BP5" s="384"/>
      <c r="BQ5" s="384"/>
      <c r="BR5" s="384"/>
      <c r="BS5" s="384"/>
      <c r="BT5" s="384"/>
      <c r="BU5" s="385"/>
      <c r="BV5" s="383">
        <v>36508156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91.2</v>
      </c>
      <c r="CU5" s="354"/>
      <c r="CV5" s="354"/>
      <c r="CW5" s="354"/>
      <c r="CX5" s="354"/>
      <c r="CY5" s="354"/>
      <c r="CZ5" s="354"/>
      <c r="DA5" s="355"/>
      <c r="DB5" s="353">
        <v>91.2</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2033408</v>
      </c>
      <c r="BO6" s="384"/>
      <c r="BP6" s="384"/>
      <c r="BQ6" s="384"/>
      <c r="BR6" s="384"/>
      <c r="BS6" s="384"/>
      <c r="BT6" s="384"/>
      <c r="BU6" s="385"/>
      <c r="BV6" s="383">
        <v>2359627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96.1</v>
      </c>
      <c r="CU6" s="530"/>
      <c r="CV6" s="530"/>
      <c r="CW6" s="530"/>
      <c r="CX6" s="530"/>
      <c r="CY6" s="530"/>
      <c r="CZ6" s="530"/>
      <c r="DA6" s="531"/>
      <c r="DB6" s="529">
        <v>96.9</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1164644</v>
      </c>
      <c r="BO7" s="384"/>
      <c r="BP7" s="384"/>
      <c r="BQ7" s="384"/>
      <c r="BR7" s="384"/>
      <c r="BS7" s="384"/>
      <c r="BT7" s="384"/>
      <c r="BU7" s="385"/>
      <c r="BV7" s="383">
        <v>1124440</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15546431</v>
      </c>
      <c r="CU7" s="384"/>
      <c r="CV7" s="384"/>
      <c r="CW7" s="384"/>
      <c r="CX7" s="384"/>
      <c r="CY7" s="384"/>
      <c r="CZ7" s="384"/>
      <c r="DA7" s="385"/>
      <c r="DB7" s="383">
        <v>15340618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868764</v>
      </c>
      <c r="BO8" s="384"/>
      <c r="BP8" s="384"/>
      <c r="BQ8" s="384"/>
      <c r="BR8" s="384"/>
      <c r="BS8" s="384"/>
      <c r="BT8" s="384"/>
      <c r="BU8" s="385"/>
      <c r="BV8" s="383">
        <v>1235187</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0.42</v>
      </c>
      <c r="CU8" s="493"/>
      <c r="CV8" s="493"/>
      <c r="CW8" s="493"/>
      <c r="CX8" s="493"/>
      <c r="CY8" s="493"/>
      <c r="CZ8" s="493"/>
      <c r="DA8" s="494"/>
      <c r="DB8" s="492">
        <v>0.4</v>
      </c>
      <c r="DC8" s="493"/>
      <c r="DD8" s="493"/>
      <c r="DE8" s="493"/>
      <c r="DF8" s="493"/>
      <c r="DG8" s="493"/>
      <c r="DH8" s="493"/>
      <c r="DI8" s="494"/>
      <c r="DJ8" s="137"/>
      <c r="DK8" s="137"/>
      <c r="DL8" s="137"/>
      <c r="DM8" s="137"/>
      <c r="DN8" s="137"/>
      <c r="DO8" s="137"/>
    </row>
    <row r="9" spans="1:119" ht="18.75" customHeight="1" thickBot="1" x14ac:dyDescent="0.2">
      <c r="A9" s="138"/>
      <c r="B9" s="518" t="s">
        <v>93</v>
      </c>
      <c r="C9" s="519"/>
      <c r="D9" s="519"/>
      <c r="E9" s="519"/>
      <c r="F9" s="519"/>
      <c r="G9" s="519"/>
      <c r="H9" s="519"/>
      <c r="I9" s="519"/>
      <c r="J9" s="519"/>
      <c r="K9" s="446"/>
      <c r="L9" s="520" t="s">
        <v>94</v>
      </c>
      <c r="M9" s="521"/>
      <c r="N9" s="521"/>
      <c r="O9" s="521"/>
      <c r="P9" s="521"/>
      <c r="Q9" s="522"/>
      <c r="R9" s="523">
        <v>61674</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-366422</v>
      </c>
      <c r="BO9" s="384"/>
      <c r="BP9" s="384"/>
      <c r="BQ9" s="384"/>
      <c r="BR9" s="384"/>
      <c r="BS9" s="384"/>
      <c r="BT9" s="384"/>
      <c r="BU9" s="385"/>
      <c r="BV9" s="383">
        <v>-149590</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9.3000000000000007</v>
      </c>
      <c r="CU9" s="354"/>
      <c r="CV9" s="354"/>
      <c r="CW9" s="354"/>
      <c r="CX9" s="354"/>
      <c r="CY9" s="354"/>
      <c r="CZ9" s="354"/>
      <c r="DA9" s="355"/>
      <c r="DB9" s="353">
        <v>9.6</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99</v>
      </c>
      <c r="M10" s="357"/>
      <c r="N10" s="357"/>
      <c r="O10" s="357"/>
      <c r="P10" s="357"/>
      <c r="Q10" s="358"/>
      <c r="R10" s="359">
        <v>60231</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77</v>
      </c>
      <c r="AV10" s="441"/>
      <c r="AW10" s="441"/>
      <c r="AX10" s="441"/>
      <c r="AY10" s="363" t="s">
        <v>101</v>
      </c>
      <c r="AZ10" s="364"/>
      <c r="BA10" s="364"/>
      <c r="BB10" s="364"/>
      <c r="BC10" s="364"/>
      <c r="BD10" s="364"/>
      <c r="BE10" s="364"/>
      <c r="BF10" s="364"/>
      <c r="BG10" s="364"/>
      <c r="BH10" s="364"/>
      <c r="BI10" s="364"/>
      <c r="BJ10" s="364"/>
      <c r="BK10" s="364"/>
      <c r="BL10" s="364"/>
      <c r="BM10" s="365"/>
      <c r="BN10" s="383">
        <v>792552</v>
      </c>
      <c r="BO10" s="384"/>
      <c r="BP10" s="384"/>
      <c r="BQ10" s="384"/>
      <c r="BR10" s="384"/>
      <c r="BS10" s="384"/>
      <c r="BT10" s="384"/>
      <c r="BU10" s="385"/>
      <c r="BV10" s="383">
        <v>1516637</v>
      </c>
      <c r="BW10" s="384"/>
      <c r="BX10" s="384"/>
      <c r="BY10" s="384"/>
      <c r="BZ10" s="384"/>
      <c r="CA10" s="384"/>
      <c r="CB10" s="384"/>
      <c r="CC10" s="38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103</v>
      </c>
      <c r="M11" s="430"/>
      <c r="N11" s="430"/>
      <c r="O11" s="430"/>
      <c r="P11" s="430"/>
      <c r="Q11" s="431"/>
      <c r="R11" s="515" t="s">
        <v>104</v>
      </c>
      <c r="S11" s="516"/>
      <c r="T11" s="516"/>
      <c r="U11" s="516"/>
      <c r="V11" s="517"/>
      <c r="W11" s="527"/>
      <c r="X11" s="345"/>
      <c r="Y11" s="345"/>
      <c r="Z11" s="345"/>
      <c r="AA11" s="345"/>
      <c r="AB11" s="345"/>
      <c r="AC11" s="345"/>
      <c r="AD11" s="345"/>
      <c r="AE11" s="345"/>
      <c r="AF11" s="345"/>
      <c r="AG11" s="345"/>
      <c r="AH11" s="345"/>
      <c r="AI11" s="345"/>
      <c r="AJ11" s="345"/>
      <c r="AK11" s="345"/>
      <c r="AL11" s="528"/>
      <c r="AM11" s="452" t="s">
        <v>105</v>
      </c>
      <c r="AN11" s="357"/>
      <c r="AO11" s="357"/>
      <c r="AP11" s="357"/>
      <c r="AQ11" s="357"/>
      <c r="AR11" s="357"/>
      <c r="AS11" s="357"/>
      <c r="AT11" s="358"/>
      <c r="AU11" s="440" t="s">
        <v>77</v>
      </c>
      <c r="AV11" s="441"/>
      <c r="AW11" s="441"/>
      <c r="AX11" s="441"/>
      <c r="AY11" s="363" t="s">
        <v>106</v>
      </c>
      <c r="AZ11" s="364"/>
      <c r="BA11" s="364"/>
      <c r="BB11" s="364"/>
      <c r="BC11" s="364"/>
      <c r="BD11" s="364"/>
      <c r="BE11" s="364"/>
      <c r="BF11" s="364"/>
      <c r="BG11" s="364"/>
      <c r="BH11" s="364"/>
      <c r="BI11" s="364"/>
      <c r="BJ11" s="364"/>
      <c r="BK11" s="364"/>
      <c r="BL11" s="364"/>
      <c r="BM11" s="365"/>
      <c r="BN11" s="383" t="s">
        <v>107</v>
      </c>
      <c r="BO11" s="384"/>
      <c r="BP11" s="384"/>
      <c r="BQ11" s="384"/>
      <c r="BR11" s="384"/>
      <c r="BS11" s="384"/>
      <c r="BT11" s="384"/>
      <c r="BU11" s="385"/>
      <c r="BV11" s="383" t="s">
        <v>107</v>
      </c>
      <c r="BW11" s="384"/>
      <c r="BX11" s="384"/>
      <c r="BY11" s="384"/>
      <c r="BZ11" s="384"/>
      <c r="CA11" s="384"/>
      <c r="CB11" s="384"/>
      <c r="CC11" s="385"/>
      <c r="CD11" s="392" t="s">
        <v>108</v>
      </c>
      <c r="CE11" s="393"/>
      <c r="CF11" s="393"/>
      <c r="CG11" s="393"/>
      <c r="CH11" s="393"/>
      <c r="CI11" s="393"/>
      <c r="CJ11" s="393"/>
      <c r="CK11" s="393"/>
      <c r="CL11" s="393"/>
      <c r="CM11" s="393"/>
      <c r="CN11" s="393"/>
      <c r="CO11" s="393"/>
      <c r="CP11" s="393"/>
      <c r="CQ11" s="393"/>
      <c r="CR11" s="393"/>
      <c r="CS11" s="394"/>
      <c r="CT11" s="492" t="s">
        <v>107</v>
      </c>
      <c r="CU11" s="493"/>
      <c r="CV11" s="493"/>
      <c r="CW11" s="493"/>
      <c r="CX11" s="493"/>
      <c r="CY11" s="493"/>
      <c r="CZ11" s="493"/>
      <c r="DA11" s="494"/>
      <c r="DB11" s="492" t="s">
        <v>107</v>
      </c>
      <c r="DC11" s="493"/>
      <c r="DD11" s="493"/>
      <c r="DE11" s="493"/>
      <c r="DF11" s="493"/>
      <c r="DG11" s="493"/>
      <c r="DH11" s="493"/>
      <c r="DI11" s="494"/>
      <c r="DJ11" s="137"/>
      <c r="DK11" s="137"/>
      <c r="DL11" s="137"/>
      <c r="DM11" s="137"/>
      <c r="DN11" s="137"/>
      <c r="DO11" s="137"/>
    </row>
    <row r="12" spans="1:119" ht="18.75" customHeight="1" x14ac:dyDescent="0.15">
      <c r="A12" s="138"/>
      <c r="B12" s="495" t="s">
        <v>109</v>
      </c>
      <c r="C12" s="496"/>
      <c r="D12" s="496"/>
      <c r="E12" s="496"/>
      <c r="F12" s="496"/>
      <c r="G12" s="496"/>
      <c r="H12" s="496"/>
      <c r="I12" s="496"/>
      <c r="J12" s="496"/>
      <c r="K12" s="497"/>
      <c r="L12" s="504" t="s">
        <v>110</v>
      </c>
      <c r="M12" s="505"/>
      <c r="N12" s="505"/>
      <c r="O12" s="505"/>
      <c r="P12" s="505"/>
      <c r="Q12" s="506"/>
      <c r="R12" s="507">
        <v>62227</v>
      </c>
      <c r="S12" s="508"/>
      <c r="T12" s="508"/>
      <c r="U12" s="508"/>
      <c r="V12" s="509"/>
      <c r="W12" s="510" t="s">
        <v>1</v>
      </c>
      <c r="X12" s="441"/>
      <c r="Y12" s="441"/>
      <c r="Z12" s="441"/>
      <c r="AA12" s="441"/>
      <c r="AB12" s="511"/>
      <c r="AC12" s="440" t="s">
        <v>111</v>
      </c>
      <c r="AD12" s="441"/>
      <c r="AE12" s="441"/>
      <c r="AF12" s="441"/>
      <c r="AG12" s="511"/>
      <c r="AH12" s="440" t="s">
        <v>112</v>
      </c>
      <c r="AI12" s="441"/>
      <c r="AJ12" s="441"/>
      <c r="AK12" s="441"/>
      <c r="AL12" s="512"/>
      <c r="AM12" s="452" t="s">
        <v>113</v>
      </c>
      <c r="AN12" s="357"/>
      <c r="AO12" s="357"/>
      <c r="AP12" s="357"/>
      <c r="AQ12" s="357"/>
      <c r="AR12" s="357"/>
      <c r="AS12" s="357"/>
      <c r="AT12" s="358"/>
      <c r="AU12" s="440" t="s">
        <v>114</v>
      </c>
      <c r="AV12" s="441"/>
      <c r="AW12" s="441"/>
      <c r="AX12" s="441"/>
      <c r="AY12" s="363" t="s">
        <v>115</v>
      </c>
      <c r="AZ12" s="364"/>
      <c r="BA12" s="364"/>
      <c r="BB12" s="364"/>
      <c r="BC12" s="364"/>
      <c r="BD12" s="364"/>
      <c r="BE12" s="364"/>
      <c r="BF12" s="364"/>
      <c r="BG12" s="364"/>
      <c r="BH12" s="364"/>
      <c r="BI12" s="364"/>
      <c r="BJ12" s="364"/>
      <c r="BK12" s="364"/>
      <c r="BL12" s="364"/>
      <c r="BM12" s="365"/>
      <c r="BN12" s="383">
        <v>1174161</v>
      </c>
      <c r="BO12" s="384"/>
      <c r="BP12" s="384"/>
      <c r="BQ12" s="384"/>
      <c r="BR12" s="384"/>
      <c r="BS12" s="384"/>
      <c r="BT12" s="384"/>
      <c r="BU12" s="385"/>
      <c r="BV12" s="383">
        <v>1121341</v>
      </c>
      <c r="BW12" s="384"/>
      <c r="BX12" s="384"/>
      <c r="BY12" s="384"/>
      <c r="BZ12" s="384"/>
      <c r="CA12" s="384"/>
      <c r="CB12" s="384"/>
      <c r="CC12" s="385"/>
      <c r="CD12" s="392" t="s">
        <v>116</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118</v>
      </c>
      <c r="N13" s="482"/>
      <c r="O13" s="482"/>
      <c r="P13" s="482"/>
      <c r="Q13" s="483"/>
      <c r="R13" s="484">
        <v>61887</v>
      </c>
      <c r="S13" s="485"/>
      <c r="T13" s="485"/>
      <c r="U13" s="485"/>
      <c r="V13" s="486"/>
      <c r="W13" s="472" t="s">
        <v>119</v>
      </c>
      <c r="X13" s="396"/>
      <c r="Y13" s="396"/>
      <c r="Z13" s="396"/>
      <c r="AA13" s="396"/>
      <c r="AB13" s="397"/>
      <c r="AC13" s="359">
        <v>1662</v>
      </c>
      <c r="AD13" s="360"/>
      <c r="AE13" s="360"/>
      <c r="AF13" s="360"/>
      <c r="AG13" s="361"/>
      <c r="AH13" s="359">
        <v>1978</v>
      </c>
      <c r="AI13" s="360"/>
      <c r="AJ13" s="360"/>
      <c r="AK13" s="360"/>
      <c r="AL13" s="362"/>
      <c r="AM13" s="452" t="s">
        <v>120</v>
      </c>
      <c r="AN13" s="357"/>
      <c r="AO13" s="357"/>
      <c r="AP13" s="357"/>
      <c r="AQ13" s="357"/>
      <c r="AR13" s="357"/>
      <c r="AS13" s="357"/>
      <c r="AT13" s="358"/>
      <c r="AU13" s="440" t="s">
        <v>121</v>
      </c>
      <c r="AV13" s="441"/>
      <c r="AW13" s="441"/>
      <c r="AX13" s="441"/>
      <c r="AY13" s="363" t="s">
        <v>122</v>
      </c>
      <c r="AZ13" s="364"/>
      <c r="BA13" s="364"/>
      <c r="BB13" s="364"/>
      <c r="BC13" s="364"/>
      <c r="BD13" s="364"/>
      <c r="BE13" s="364"/>
      <c r="BF13" s="364"/>
      <c r="BG13" s="364"/>
      <c r="BH13" s="364"/>
      <c r="BI13" s="364"/>
      <c r="BJ13" s="364"/>
      <c r="BK13" s="364"/>
      <c r="BL13" s="364"/>
      <c r="BM13" s="365"/>
      <c r="BN13" s="383">
        <v>-748031</v>
      </c>
      <c r="BO13" s="384"/>
      <c r="BP13" s="384"/>
      <c r="BQ13" s="384"/>
      <c r="BR13" s="384"/>
      <c r="BS13" s="384"/>
      <c r="BT13" s="384"/>
      <c r="BU13" s="385"/>
      <c r="BV13" s="383">
        <v>245706</v>
      </c>
      <c r="BW13" s="384"/>
      <c r="BX13" s="384"/>
      <c r="BY13" s="384"/>
      <c r="BZ13" s="384"/>
      <c r="CA13" s="384"/>
      <c r="CB13" s="384"/>
      <c r="CC13" s="385"/>
      <c r="CD13" s="392" t="s">
        <v>123</v>
      </c>
      <c r="CE13" s="393"/>
      <c r="CF13" s="393"/>
      <c r="CG13" s="393"/>
      <c r="CH13" s="393"/>
      <c r="CI13" s="393"/>
      <c r="CJ13" s="393"/>
      <c r="CK13" s="393"/>
      <c r="CL13" s="393"/>
      <c r="CM13" s="393"/>
      <c r="CN13" s="393"/>
      <c r="CO13" s="393"/>
      <c r="CP13" s="393"/>
      <c r="CQ13" s="393"/>
      <c r="CR13" s="393"/>
      <c r="CS13" s="394"/>
      <c r="CT13" s="353">
        <v>6.3</v>
      </c>
      <c r="CU13" s="354"/>
      <c r="CV13" s="354"/>
      <c r="CW13" s="354"/>
      <c r="CX13" s="354"/>
      <c r="CY13" s="354"/>
      <c r="CZ13" s="354"/>
      <c r="DA13" s="355"/>
      <c r="DB13" s="353">
        <v>6.6</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124</v>
      </c>
      <c r="M14" s="513"/>
      <c r="N14" s="513"/>
      <c r="O14" s="513"/>
      <c r="P14" s="513"/>
      <c r="Q14" s="514"/>
      <c r="R14" s="484">
        <v>62081</v>
      </c>
      <c r="S14" s="485"/>
      <c r="T14" s="485"/>
      <c r="U14" s="485"/>
      <c r="V14" s="486"/>
      <c r="W14" s="487"/>
      <c r="X14" s="399"/>
      <c r="Y14" s="399"/>
      <c r="Z14" s="399"/>
      <c r="AA14" s="399"/>
      <c r="AB14" s="400"/>
      <c r="AC14" s="477">
        <v>7.6</v>
      </c>
      <c r="AD14" s="478"/>
      <c r="AE14" s="478"/>
      <c r="AF14" s="478"/>
      <c r="AG14" s="479"/>
      <c r="AH14" s="477">
        <v>8.3000000000000007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125</v>
      </c>
      <c r="CE14" s="390"/>
      <c r="CF14" s="390"/>
      <c r="CG14" s="390"/>
      <c r="CH14" s="390"/>
      <c r="CI14" s="390"/>
      <c r="CJ14" s="390"/>
      <c r="CK14" s="390"/>
      <c r="CL14" s="390"/>
      <c r="CM14" s="390"/>
      <c r="CN14" s="390"/>
      <c r="CO14" s="390"/>
      <c r="CP14" s="390"/>
      <c r="CQ14" s="390"/>
      <c r="CR14" s="390"/>
      <c r="CS14" s="391"/>
      <c r="CT14" s="488">
        <v>22.6</v>
      </c>
      <c r="CU14" s="456"/>
      <c r="CV14" s="456"/>
      <c r="CW14" s="456"/>
      <c r="CX14" s="456"/>
      <c r="CY14" s="456"/>
      <c r="CZ14" s="456"/>
      <c r="DA14" s="457"/>
      <c r="DB14" s="488">
        <v>13.6</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118</v>
      </c>
      <c r="N15" s="482"/>
      <c r="O15" s="482"/>
      <c r="P15" s="482"/>
      <c r="Q15" s="483"/>
      <c r="R15" s="484">
        <v>61747</v>
      </c>
      <c r="S15" s="485"/>
      <c r="T15" s="485"/>
      <c r="U15" s="485"/>
      <c r="V15" s="486"/>
      <c r="W15" s="472" t="s">
        <v>126</v>
      </c>
      <c r="X15" s="396"/>
      <c r="Y15" s="396"/>
      <c r="Z15" s="396"/>
      <c r="AA15" s="396"/>
      <c r="AB15" s="397"/>
      <c r="AC15" s="359">
        <v>3265</v>
      </c>
      <c r="AD15" s="360"/>
      <c r="AE15" s="360"/>
      <c r="AF15" s="360"/>
      <c r="AG15" s="361"/>
      <c r="AH15" s="359">
        <v>3917</v>
      </c>
      <c r="AI15" s="360"/>
      <c r="AJ15" s="360"/>
      <c r="AK15" s="360"/>
      <c r="AL15" s="362"/>
      <c r="AM15" s="452"/>
      <c r="AN15" s="357"/>
      <c r="AO15" s="357"/>
      <c r="AP15" s="357"/>
      <c r="AQ15" s="357"/>
      <c r="AR15" s="357"/>
      <c r="AS15" s="357"/>
      <c r="AT15" s="358"/>
      <c r="AU15" s="440"/>
      <c r="AV15" s="441"/>
      <c r="AW15" s="441"/>
      <c r="AX15" s="441"/>
      <c r="AY15" s="375" t="s">
        <v>127</v>
      </c>
      <c r="AZ15" s="376"/>
      <c r="BA15" s="376"/>
      <c r="BB15" s="376"/>
      <c r="BC15" s="376"/>
      <c r="BD15" s="376"/>
      <c r="BE15" s="376"/>
      <c r="BF15" s="376"/>
      <c r="BG15" s="376"/>
      <c r="BH15" s="376"/>
      <c r="BI15" s="376"/>
      <c r="BJ15" s="376"/>
      <c r="BK15" s="376"/>
      <c r="BL15" s="376"/>
      <c r="BM15" s="377"/>
      <c r="BN15" s="378">
        <v>5816937</v>
      </c>
      <c r="BO15" s="379"/>
      <c r="BP15" s="379"/>
      <c r="BQ15" s="379"/>
      <c r="BR15" s="379"/>
      <c r="BS15" s="379"/>
      <c r="BT15" s="379"/>
      <c r="BU15" s="380"/>
      <c r="BV15" s="378">
        <v>5254286</v>
      </c>
      <c r="BW15" s="379"/>
      <c r="BX15" s="379"/>
      <c r="BY15" s="379"/>
      <c r="BZ15" s="379"/>
      <c r="CA15" s="379"/>
      <c r="CB15" s="379"/>
      <c r="CC15" s="380"/>
      <c r="CD15" s="489" t="s">
        <v>128</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129</v>
      </c>
      <c r="M16" s="475"/>
      <c r="N16" s="475"/>
      <c r="O16" s="475"/>
      <c r="P16" s="475"/>
      <c r="Q16" s="476"/>
      <c r="R16" s="469" t="s">
        <v>130</v>
      </c>
      <c r="S16" s="470"/>
      <c r="T16" s="470"/>
      <c r="U16" s="470"/>
      <c r="V16" s="471"/>
      <c r="W16" s="487"/>
      <c r="X16" s="399"/>
      <c r="Y16" s="399"/>
      <c r="Z16" s="399"/>
      <c r="AA16" s="399"/>
      <c r="AB16" s="400"/>
      <c r="AC16" s="477">
        <v>14.9</v>
      </c>
      <c r="AD16" s="478"/>
      <c r="AE16" s="478"/>
      <c r="AF16" s="478"/>
      <c r="AG16" s="479"/>
      <c r="AH16" s="477">
        <v>16.399999999999999</v>
      </c>
      <c r="AI16" s="478"/>
      <c r="AJ16" s="478"/>
      <c r="AK16" s="478"/>
      <c r="AL16" s="480"/>
      <c r="AM16" s="452"/>
      <c r="AN16" s="357"/>
      <c r="AO16" s="357"/>
      <c r="AP16" s="357"/>
      <c r="AQ16" s="357"/>
      <c r="AR16" s="357"/>
      <c r="AS16" s="357"/>
      <c r="AT16" s="358"/>
      <c r="AU16" s="440"/>
      <c r="AV16" s="441"/>
      <c r="AW16" s="441"/>
      <c r="AX16" s="441"/>
      <c r="AY16" s="363" t="s">
        <v>131</v>
      </c>
      <c r="AZ16" s="364"/>
      <c r="BA16" s="364"/>
      <c r="BB16" s="364"/>
      <c r="BC16" s="364"/>
      <c r="BD16" s="364"/>
      <c r="BE16" s="364"/>
      <c r="BF16" s="364"/>
      <c r="BG16" s="364"/>
      <c r="BH16" s="364"/>
      <c r="BI16" s="364"/>
      <c r="BJ16" s="364"/>
      <c r="BK16" s="364"/>
      <c r="BL16" s="364"/>
      <c r="BM16" s="365"/>
      <c r="BN16" s="383">
        <v>13056512</v>
      </c>
      <c r="BO16" s="384"/>
      <c r="BP16" s="384"/>
      <c r="BQ16" s="384"/>
      <c r="BR16" s="384"/>
      <c r="BS16" s="384"/>
      <c r="BT16" s="384"/>
      <c r="BU16" s="385"/>
      <c r="BV16" s="383">
        <v>12776866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132</v>
      </c>
      <c r="N17" s="467"/>
      <c r="O17" s="467"/>
      <c r="P17" s="467"/>
      <c r="Q17" s="468"/>
      <c r="R17" s="469" t="s">
        <v>130</v>
      </c>
      <c r="S17" s="470"/>
      <c r="T17" s="470"/>
      <c r="U17" s="470"/>
      <c r="V17" s="471"/>
      <c r="W17" s="472" t="s">
        <v>133</v>
      </c>
      <c r="X17" s="396"/>
      <c r="Y17" s="396"/>
      <c r="Z17" s="396"/>
      <c r="AA17" s="396"/>
      <c r="AB17" s="397"/>
      <c r="AC17" s="359">
        <v>16982</v>
      </c>
      <c r="AD17" s="360"/>
      <c r="AE17" s="360"/>
      <c r="AF17" s="360"/>
      <c r="AG17" s="361"/>
      <c r="AH17" s="359">
        <v>17708</v>
      </c>
      <c r="AI17" s="360"/>
      <c r="AJ17" s="360"/>
      <c r="AK17" s="360"/>
      <c r="AL17" s="362"/>
      <c r="AM17" s="452"/>
      <c r="AN17" s="357"/>
      <c r="AO17" s="357"/>
      <c r="AP17" s="357"/>
      <c r="AQ17" s="357"/>
      <c r="AR17" s="357"/>
      <c r="AS17" s="357"/>
      <c r="AT17" s="358"/>
      <c r="AU17" s="440"/>
      <c r="AV17" s="441"/>
      <c r="AW17" s="441"/>
      <c r="AX17" s="441"/>
      <c r="AY17" s="363" t="s">
        <v>134</v>
      </c>
      <c r="AZ17" s="364"/>
      <c r="BA17" s="364"/>
      <c r="BB17" s="364"/>
      <c r="BC17" s="364"/>
      <c r="BD17" s="364"/>
      <c r="BE17" s="364"/>
      <c r="BF17" s="364"/>
      <c r="BG17" s="364"/>
      <c r="BH17" s="364"/>
      <c r="BI17" s="364"/>
      <c r="BJ17" s="364"/>
      <c r="BK17" s="364"/>
      <c r="BL17" s="364"/>
      <c r="BM17" s="365"/>
      <c r="BN17" s="383">
        <v>7445383</v>
      </c>
      <c r="BO17" s="384"/>
      <c r="BP17" s="384"/>
      <c r="BQ17" s="384"/>
      <c r="BR17" s="384"/>
      <c r="BS17" s="384"/>
      <c r="BT17" s="384"/>
      <c r="BU17" s="385"/>
      <c r="BV17" s="383">
        <v>6791902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135</v>
      </c>
      <c r="C18" s="446"/>
      <c r="D18" s="446"/>
      <c r="E18" s="447"/>
      <c r="F18" s="447"/>
      <c r="G18" s="447"/>
      <c r="H18" s="447"/>
      <c r="I18" s="447"/>
      <c r="J18" s="447"/>
      <c r="K18" s="447"/>
      <c r="L18" s="448">
        <v>210.9</v>
      </c>
      <c r="M18" s="448"/>
      <c r="N18" s="448"/>
      <c r="O18" s="448"/>
      <c r="P18" s="448"/>
      <c r="Q18" s="448"/>
      <c r="R18" s="449"/>
      <c r="S18" s="449"/>
      <c r="T18" s="449"/>
      <c r="U18" s="449"/>
      <c r="V18" s="450"/>
      <c r="W18" s="464"/>
      <c r="X18" s="465"/>
      <c r="Y18" s="465"/>
      <c r="Z18" s="465"/>
      <c r="AA18" s="465"/>
      <c r="AB18" s="473"/>
      <c r="AC18" s="347">
        <v>77.5</v>
      </c>
      <c r="AD18" s="348"/>
      <c r="AE18" s="348"/>
      <c r="AF18" s="348"/>
      <c r="AG18" s="451"/>
      <c r="AH18" s="347">
        <v>74</v>
      </c>
      <c r="AI18" s="348"/>
      <c r="AJ18" s="348"/>
      <c r="AK18" s="348"/>
      <c r="AL18" s="349"/>
      <c r="AM18" s="452"/>
      <c r="AN18" s="357"/>
      <c r="AO18" s="357"/>
      <c r="AP18" s="357"/>
      <c r="AQ18" s="357"/>
      <c r="AR18" s="357"/>
      <c r="AS18" s="357"/>
      <c r="AT18" s="358"/>
      <c r="AU18" s="440"/>
      <c r="AV18" s="441"/>
      <c r="AW18" s="441"/>
      <c r="AX18" s="441"/>
      <c r="AY18" s="363" t="s">
        <v>136</v>
      </c>
      <c r="AZ18" s="364"/>
      <c r="BA18" s="364"/>
      <c r="BB18" s="364"/>
      <c r="BC18" s="364"/>
      <c r="BD18" s="364"/>
      <c r="BE18" s="364"/>
      <c r="BF18" s="364"/>
      <c r="BG18" s="364"/>
      <c r="BH18" s="364"/>
      <c r="BI18" s="364"/>
      <c r="BJ18" s="364"/>
      <c r="BK18" s="364"/>
      <c r="BL18" s="364"/>
      <c r="BM18" s="365"/>
      <c r="BN18" s="383">
        <v>15630160</v>
      </c>
      <c r="BO18" s="384"/>
      <c r="BP18" s="384"/>
      <c r="BQ18" s="384"/>
      <c r="BR18" s="384"/>
      <c r="BS18" s="384"/>
      <c r="BT18" s="384"/>
      <c r="BU18" s="385"/>
      <c r="BV18" s="383">
        <v>15624351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137</v>
      </c>
      <c r="C19" s="446"/>
      <c r="D19" s="446"/>
      <c r="E19" s="447"/>
      <c r="F19" s="447"/>
      <c r="G19" s="447"/>
      <c r="H19" s="447"/>
      <c r="I19" s="447"/>
      <c r="J19" s="447"/>
      <c r="K19" s="447"/>
      <c r="L19" s="453">
        <v>292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138</v>
      </c>
      <c r="AZ19" s="364"/>
      <c r="BA19" s="364"/>
      <c r="BB19" s="364"/>
      <c r="BC19" s="364"/>
      <c r="BD19" s="364"/>
      <c r="BE19" s="364"/>
      <c r="BF19" s="364"/>
      <c r="BG19" s="364"/>
      <c r="BH19" s="364"/>
      <c r="BI19" s="364"/>
      <c r="BJ19" s="364"/>
      <c r="BK19" s="364"/>
      <c r="BL19" s="364"/>
      <c r="BM19" s="365"/>
      <c r="BN19" s="383">
        <v>21556049</v>
      </c>
      <c r="BO19" s="384"/>
      <c r="BP19" s="384"/>
      <c r="BQ19" s="384"/>
      <c r="BR19" s="384"/>
      <c r="BS19" s="384"/>
      <c r="BT19" s="384"/>
      <c r="BU19" s="385"/>
      <c r="BV19" s="383">
        <v>21150595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139</v>
      </c>
      <c r="C20" s="446"/>
      <c r="D20" s="446"/>
      <c r="E20" s="447"/>
      <c r="F20" s="447"/>
      <c r="G20" s="447"/>
      <c r="H20" s="447"/>
      <c r="I20" s="447"/>
      <c r="J20" s="447"/>
      <c r="K20" s="447"/>
      <c r="L20" s="453">
        <v>26142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140</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141</v>
      </c>
      <c r="C22" s="413"/>
      <c r="D22" s="414"/>
      <c r="E22" s="421" t="s">
        <v>1</v>
      </c>
      <c r="F22" s="396"/>
      <c r="G22" s="396"/>
      <c r="H22" s="396"/>
      <c r="I22" s="396"/>
      <c r="J22" s="396"/>
      <c r="K22" s="397"/>
      <c r="L22" s="421" t="s">
        <v>142</v>
      </c>
      <c r="M22" s="396"/>
      <c r="N22" s="396"/>
      <c r="O22" s="396"/>
      <c r="P22" s="397"/>
      <c r="Q22" s="406" t="s">
        <v>143</v>
      </c>
      <c r="R22" s="407"/>
      <c r="S22" s="407"/>
      <c r="T22" s="407"/>
      <c r="U22" s="407"/>
      <c r="V22" s="422"/>
      <c r="W22" s="424" t="s">
        <v>144</v>
      </c>
      <c r="X22" s="413"/>
      <c r="Y22" s="414"/>
      <c r="Z22" s="421" t="s">
        <v>1</v>
      </c>
      <c r="AA22" s="396"/>
      <c r="AB22" s="396"/>
      <c r="AC22" s="396"/>
      <c r="AD22" s="396"/>
      <c r="AE22" s="396"/>
      <c r="AF22" s="396"/>
      <c r="AG22" s="397"/>
      <c r="AH22" s="395" t="s">
        <v>145</v>
      </c>
      <c r="AI22" s="396"/>
      <c r="AJ22" s="396"/>
      <c r="AK22" s="396"/>
      <c r="AL22" s="397"/>
      <c r="AM22" s="395" t="s">
        <v>146</v>
      </c>
      <c r="AN22" s="401"/>
      <c r="AO22" s="401"/>
      <c r="AP22" s="401"/>
      <c r="AQ22" s="401"/>
      <c r="AR22" s="402"/>
      <c r="AS22" s="406" t="s">
        <v>143</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147</v>
      </c>
      <c r="AZ23" s="376"/>
      <c r="BA23" s="376"/>
      <c r="BB23" s="376"/>
      <c r="BC23" s="376"/>
      <c r="BD23" s="376"/>
      <c r="BE23" s="376"/>
      <c r="BF23" s="376"/>
      <c r="BG23" s="376"/>
      <c r="BH23" s="376"/>
      <c r="BI23" s="376"/>
      <c r="BJ23" s="376"/>
      <c r="BK23" s="376"/>
      <c r="BL23" s="376"/>
      <c r="BM23" s="377"/>
      <c r="BN23" s="383">
        <v>26419695</v>
      </c>
      <c r="BO23" s="384"/>
      <c r="BP23" s="384"/>
      <c r="BQ23" s="384"/>
      <c r="BR23" s="384"/>
      <c r="BS23" s="384"/>
      <c r="BT23" s="384"/>
      <c r="BU23" s="385"/>
      <c r="BV23" s="383">
        <v>24455855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148</v>
      </c>
      <c r="F24" s="357"/>
      <c r="G24" s="357"/>
      <c r="H24" s="357"/>
      <c r="I24" s="357"/>
      <c r="J24" s="357"/>
      <c r="K24" s="358"/>
      <c r="L24" s="359">
        <v>1</v>
      </c>
      <c r="M24" s="360"/>
      <c r="N24" s="360"/>
      <c r="O24" s="360"/>
      <c r="P24" s="361"/>
      <c r="Q24" s="359">
        <v>8690</v>
      </c>
      <c r="R24" s="360"/>
      <c r="S24" s="360"/>
      <c r="T24" s="360"/>
      <c r="U24" s="360"/>
      <c r="V24" s="361"/>
      <c r="W24" s="425"/>
      <c r="X24" s="416"/>
      <c r="Y24" s="417"/>
      <c r="Z24" s="356" t="s">
        <v>149</v>
      </c>
      <c r="AA24" s="357"/>
      <c r="AB24" s="357"/>
      <c r="AC24" s="357"/>
      <c r="AD24" s="357"/>
      <c r="AE24" s="357"/>
      <c r="AF24" s="357"/>
      <c r="AG24" s="358"/>
      <c r="AH24" s="359">
        <v>478</v>
      </c>
      <c r="AI24" s="360"/>
      <c r="AJ24" s="360"/>
      <c r="AK24" s="360"/>
      <c r="AL24" s="361"/>
      <c r="AM24" s="359">
        <v>1364212</v>
      </c>
      <c r="AN24" s="360"/>
      <c r="AO24" s="360"/>
      <c r="AP24" s="360"/>
      <c r="AQ24" s="360"/>
      <c r="AR24" s="361"/>
      <c r="AS24" s="359">
        <v>2854</v>
      </c>
      <c r="AT24" s="360"/>
      <c r="AU24" s="360"/>
      <c r="AV24" s="360"/>
      <c r="AW24" s="360"/>
      <c r="AX24" s="362"/>
      <c r="AY24" s="350" t="s">
        <v>150</v>
      </c>
      <c r="AZ24" s="351"/>
      <c r="BA24" s="351"/>
      <c r="BB24" s="351"/>
      <c r="BC24" s="351"/>
      <c r="BD24" s="351"/>
      <c r="BE24" s="351"/>
      <c r="BF24" s="351"/>
      <c r="BG24" s="351"/>
      <c r="BH24" s="351"/>
      <c r="BI24" s="351"/>
      <c r="BJ24" s="351"/>
      <c r="BK24" s="351"/>
      <c r="BL24" s="351"/>
      <c r="BM24" s="352"/>
      <c r="BN24" s="383">
        <v>24623822</v>
      </c>
      <c r="BO24" s="384"/>
      <c r="BP24" s="384"/>
      <c r="BQ24" s="384"/>
      <c r="BR24" s="384"/>
      <c r="BS24" s="384"/>
      <c r="BT24" s="384"/>
      <c r="BU24" s="385"/>
      <c r="BV24" s="383">
        <v>22503800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151</v>
      </c>
      <c r="F25" s="357"/>
      <c r="G25" s="357"/>
      <c r="H25" s="357"/>
      <c r="I25" s="357"/>
      <c r="J25" s="357"/>
      <c r="K25" s="358"/>
      <c r="L25" s="359">
        <v>2</v>
      </c>
      <c r="M25" s="360"/>
      <c r="N25" s="360"/>
      <c r="O25" s="360"/>
      <c r="P25" s="361"/>
      <c r="Q25" s="359">
        <v>7060</v>
      </c>
      <c r="R25" s="360"/>
      <c r="S25" s="360"/>
      <c r="T25" s="360"/>
      <c r="U25" s="360"/>
      <c r="V25" s="361"/>
      <c r="W25" s="425"/>
      <c r="X25" s="416"/>
      <c r="Y25" s="417"/>
      <c r="Z25" s="356" t="s">
        <v>152</v>
      </c>
      <c r="AA25" s="357"/>
      <c r="AB25" s="357"/>
      <c r="AC25" s="357"/>
      <c r="AD25" s="357"/>
      <c r="AE25" s="357"/>
      <c r="AF25" s="357"/>
      <c r="AG25" s="358"/>
      <c r="AH25" s="359">
        <v>67</v>
      </c>
      <c r="AI25" s="360"/>
      <c r="AJ25" s="360"/>
      <c r="AK25" s="360"/>
      <c r="AL25" s="361"/>
      <c r="AM25" s="359">
        <v>182642</v>
      </c>
      <c r="AN25" s="360"/>
      <c r="AO25" s="360"/>
      <c r="AP25" s="360"/>
      <c r="AQ25" s="360"/>
      <c r="AR25" s="361"/>
      <c r="AS25" s="359">
        <v>2726</v>
      </c>
      <c r="AT25" s="360"/>
      <c r="AU25" s="360"/>
      <c r="AV25" s="360"/>
      <c r="AW25" s="360"/>
      <c r="AX25" s="362"/>
      <c r="AY25" s="375" t="s">
        <v>153</v>
      </c>
      <c r="AZ25" s="376"/>
      <c r="BA25" s="376"/>
      <c r="BB25" s="376"/>
      <c r="BC25" s="376"/>
      <c r="BD25" s="376"/>
      <c r="BE25" s="376"/>
      <c r="BF25" s="376"/>
      <c r="BG25" s="376"/>
      <c r="BH25" s="376"/>
      <c r="BI25" s="376"/>
      <c r="BJ25" s="376"/>
      <c r="BK25" s="376"/>
      <c r="BL25" s="376"/>
      <c r="BM25" s="377"/>
      <c r="BN25" s="378">
        <v>2607416</v>
      </c>
      <c r="BO25" s="379"/>
      <c r="BP25" s="379"/>
      <c r="BQ25" s="379"/>
      <c r="BR25" s="379"/>
      <c r="BS25" s="379"/>
      <c r="BT25" s="379"/>
      <c r="BU25" s="380"/>
      <c r="BV25" s="378">
        <v>2301063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154</v>
      </c>
      <c r="F26" s="357"/>
      <c r="G26" s="357"/>
      <c r="H26" s="357"/>
      <c r="I26" s="357"/>
      <c r="J26" s="357"/>
      <c r="K26" s="358"/>
      <c r="L26" s="359">
        <v>1</v>
      </c>
      <c r="M26" s="360"/>
      <c r="N26" s="360"/>
      <c r="O26" s="360"/>
      <c r="P26" s="361"/>
      <c r="Q26" s="359">
        <v>6480</v>
      </c>
      <c r="R26" s="360"/>
      <c r="S26" s="360"/>
      <c r="T26" s="360"/>
      <c r="U26" s="360"/>
      <c r="V26" s="361"/>
      <c r="W26" s="425"/>
      <c r="X26" s="416"/>
      <c r="Y26" s="417"/>
      <c r="Z26" s="356" t="s">
        <v>155</v>
      </c>
      <c r="AA26" s="438"/>
      <c r="AB26" s="438"/>
      <c r="AC26" s="438"/>
      <c r="AD26" s="438"/>
      <c r="AE26" s="438"/>
      <c r="AF26" s="438"/>
      <c r="AG26" s="439"/>
      <c r="AH26" s="359">
        <v>19</v>
      </c>
      <c r="AI26" s="360"/>
      <c r="AJ26" s="360"/>
      <c r="AK26" s="360"/>
      <c r="AL26" s="361"/>
      <c r="AM26" s="359">
        <v>54017</v>
      </c>
      <c r="AN26" s="360"/>
      <c r="AO26" s="360"/>
      <c r="AP26" s="360"/>
      <c r="AQ26" s="360"/>
      <c r="AR26" s="361"/>
      <c r="AS26" s="359">
        <v>2843</v>
      </c>
      <c r="AT26" s="360"/>
      <c r="AU26" s="360"/>
      <c r="AV26" s="360"/>
      <c r="AW26" s="360"/>
      <c r="AX26" s="362"/>
      <c r="AY26" s="392" t="s">
        <v>156</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157</v>
      </c>
      <c r="F27" s="357"/>
      <c r="G27" s="357"/>
      <c r="H27" s="357"/>
      <c r="I27" s="357"/>
      <c r="J27" s="357"/>
      <c r="K27" s="358"/>
      <c r="L27" s="359">
        <v>1</v>
      </c>
      <c r="M27" s="360"/>
      <c r="N27" s="360"/>
      <c r="O27" s="360"/>
      <c r="P27" s="361"/>
      <c r="Q27" s="359">
        <v>4840</v>
      </c>
      <c r="R27" s="360"/>
      <c r="S27" s="360"/>
      <c r="T27" s="360"/>
      <c r="U27" s="360"/>
      <c r="V27" s="361"/>
      <c r="W27" s="425"/>
      <c r="X27" s="416"/>
      <c r="Y27" s="417"/>
      <c r="Z27" s="356" t="s">
        <v>158</v>
      </c>
      <c r="AA27" s="357"/>
      <c r="AB27" s="357"/>
      <c r="AC27" s="357"/>
      <c r="AD27" s="357"/>
      <c r="AE27" s="357"/>
      <c r="AF27" s="357"/>
      <c r="AG27" s="358"/>
      <c r="AH27" s="359">
        <v>24</v>
      </c>
      <c r="AI27" s="360"/>
      <c r="AJ27" s="360"/>
      <c r="AK27" s="360"/>
      <c r="AL27" s="361"/>
      <c r="AM27" s="359">
        <v>67052</v>
      </c>
      <c r="AN27" s="360"/>
      <c r="AO27" s="360"/>
      <c r="AP27" s="360"/>
      <c r="AQ27" s="360"/>
      <c r="AR27" s="361"/>
      <c r="AS27" s="359">
        <v>2794</v>
      </c>
      <c r="AT27" s="360"/>
      <c r="AU27" s="360"/>
      <c r="AV27" s="360"/>
      <c r="AW27" s="360"/>
      <c r="AX27" s="362"/>
      <c r="AY27" s="389" t="s">
        <v>159</v>
      </c>
      <c r="AZ27" s="390"/>
      <c r="BA27" s="390"/>
      <c r="BB27" s="390"/>
      <c r="BC27" s="390"/>
      <c r="BD27" s="390"/>
      <c r="BE27" s="390"/>
      <c r="BF27" s="390"/>
      <c r="BG27" s="390"/>
      <c r="BH27" s="390"/>
      <c r="BI27" s="390"/>
      <c r="BJ27" s="390"/>
      <c r="BK27" s="390"/>
      <c r="BL27" s="390"/>
      <c r="BM27" s="391"/>
      <c r="BN27" s="386">
        <v>190000</v>
      </c>
      <c r="BO27" s="387"/>
      <c r="BP27" s="387"/>
      <c r="BQ27" s="387"/>
      <c r="BR27" s="387"/>
      <c r="BS27" s="387"/>
      <c r="BT27" s="387"/>
      <c r="BU27" s="388"/>
      <c r="BV27" s="386">
        <v>190000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160</v>
      </c>
      <c r="F28" s="357"/>
      <c r="G28" s="357"/>
      <c r="H28" s="357"/>
      <c r="I28" s="357"/>
      <c r="J28" s="357"/>
      <c r="K28" s="358"/>
      <c r="L28" s="359">
        <v>1</v>
      </c>
      <c r="M28" s="360"/>
      <c r="N28" s="360"/>
      <c r="O28" s="360"/>
      <c r="P28" s="361"/>
      <c r="Q28" s="359">
        <v>4260</v>
      </c>
      <c r="R28" s="360"/>
      <c r="S28" s="360"/>
      <c r="T28" s="360"/>
      <c r="U28" s="360"/>
      <c r="V28" s="361"/>
      <c r="W28" s="425"/>
      <c r="X28" s="416"/>
      <c r="Y28" s="417"/>
      <c r="Z28" s="356" t="s">
        <v>161</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162</v>
      </c>
      <c r="AZ28" s="367"/>
      <c r="BA28" s="367"/>
      <c r="BB28" s="368"/>
      <c r="BC28" s="375" t="s">
        <v>163</v>
      </c>
      <c r="BD28" s="376"/>
      <c r="BE28" s="376"/>
      <c r="BF28" s="376"/>
      <c r="BG28" s="376"/>
      <c r="BH28" s="376"/>
      <c r="BI28" s="376"/>
      <c r="BJ28" s="376"/>
      <c r="BK28" s="376"/>
      <c r="BL28" s="376"/>
      <c r="BM28" s="377"/>
      <c r="BN28" s="378">
        <v>3475199</v>
      </c>
      <c r="BO28" s="379"/>
      <c r="BP28" s="379"/>
      <c r="BQ28" s="379"/>
      <c r="BR28" s="379"/>
      <c r="BS28" s="379"/>
      <c r="BT28" s="379"/>
      <c r="BU28" s="380"/>
      <c r="BV28" s="378">
        <v>3856808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164</v>
      </c>
      <c r="F29" s="357"/>
      <c r="G29" s="357"/>
      <c r="H29" s="357"/>
      <c r="I29" s="357"/>
      <c r="J29" s="357"/>
      <c r="K29" s="358"/>
      <c r="L29" s="359">
        <v>25</v>
      </c>
      <c r="M29" s="360"/>
      <c r="N29" s="360"/>
      <c r="O29" s="360"/>
      <c r="P29" s="361"/>
      <c r="Q29" s="359">
        <v>4000</v>
      </c>
      <c r="R29" s="360"/>
      <c r="S29" s="360"/>
      <c r="T29" s="360"/>
      <c r="U29" s="360"/>
      <c r="V29" s="361"/>
      <c r="W29" s="426"/>
      <c r="X29" s="427"/>
      <c r="Y29" s="428"/>
      <c r="Z29" s="356" t="s">
        <v>165</v>
      </c>
      <c r="AA29" s="357"/>
      <c r="AB29" s="357"/>
      <c r="AC29" s="357"/>
      <c r="AD29" s="357"/>
      <c r="AE29" s="357"/>
      <c r="AF29" s="357"/>
      <c r="AG29" s="358"/>
      <c r="AH29" s="359">
        <v>502</v>
      </c>
      <c r="AI29" s="360"/>
      <c r="AJ29" s="360"/>
      <c r="AK29" s="360"/>
      <c r="AL29" s="361"/>
      <c r="AM29" s="359">
        <v>1431264</v>
      </c>
      <c r="AN29" s="360"/>
      <c r="AO29" s="360"/>
      <c r="AP29" s="360"/>
      <c r="AQ29" s="360"/>
      <c r="AR29" s="361"/>
      <c r="AS29" s="359">
        <v>2851</v>
      </c>
      <c r="AT29" s="360"/>
      <c r="AU29" s="360"/>
      <c r="AV29" s="360"/>
      <c r="AW29" s="360"/>
      <c r="AX29" s="362"/>
      <c r="AY29" s="369"/>
      <c r="AZ29" s="370"/>
      <c r="BA29" s="370"/>
      <c r="BB29" s="371"/>
      <c r="BC29" s="363" t="s">
        <v>166</v>
      </c>
      <c r="BD29" s="364"/>
      <c r="BE29" s="364"/>
      <c r="BF29" s="364"/>
      <c r="BG29" s="364"/>
      <c r="BH29" s="364"/>
      <c r="BI29" s="364"/>
      <c r="BJ29" s="364"/>
      <c r="BK29" s="364"/>
      <c r="BL29" s="364"/>
      <c r="BM29" s="365"/>
      <c r="BN29" s="383">
        <v>536297</v>
      </c>
      <c r="BO29" s="384"/>
      <c r="BP29" s="384"/>
      <c r="BQ29" s="384"/>
      <c r="BR29" s="384"/>
      <c r="BS29" s="384"/>
      <c r="BT29" s="384"/>
      <c r="BU29" s="385"/>
      <c r="BV29" s="383">
        <v>534737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167</v>
      </c>
      <c r="X30" s="436"/>
      <c r="Y30" s="436"/>
      <c r="Z30" s="436"/>
      <c r="AA30" s="436"/>
      <c r="AB30" s="436"/>
      <c r="AC30" s="436"/>
      <c r="AD30" s="436"/>
      <c r="AE30" s="436"/>
      <c r="AF30" s="436"/>
      <c r="AG30" s="437"/>
      <c r="AH30" s="347">
        <v>95.7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168</v>
      </c>
      <c r="BD30" s="351"/>
      <c r="BE30" s="351"/>
      <c r="BF30" s="351"/>
      <c r="BG30" s="351"/>
      <c r="BH30" s="351"/>
      <c r="BI30" s="351"/>
      <c r="BJ30" s="351"/>
      <c r="BK30" s="351"/>
      <c r="BL30" s="351"/>
      <c r="BM30" s="352"/>
      <c r="BN30" s="386">
        <v>2781813</v>
      </c>
      <c r="BO30" s="387"/>
      <c r="BP30" s="387"/>
      <c r="BQ30" s="387"/>
      <c r="BR30" s="387"/>
      <c r="BS30" s="387"/>
      <c r="BT30" s="387"/>
      <c r="BU30" s="388"/>
      <c r="BV30" s="386">
        <v>3010763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175</v>
      </c>
      <c r="D33" s="346"/>
      <c r="E33" s="345" t="s">
        <v>176</v>
      </c>
      <c r="F33" s="345"/>
      <c r="G33" s="345"/>
      <c r="H33" s="345"/>
      <c r="I33" s="345"/>
      <c r="J33" s="345"/>
      <c r="K33" s="345"/>
      <c r="L33" s="345"/>
      <c r="M33" s="345"/>
      <c r="N33" s="345"/>
      <c r="O33" s="345"/>
      <c r="P33" s="345"/>
      <c r="Q33" s="345"/>
      <c r="R33" s="345"/>
      <c r="S33" s="345"/>
      <c r="T33" s="167"/>
      <c r="U33" s="346" t="s">
        <v>175</v>
      </c>
      <c r="V33" s="346"/>
      <c r="W33" s="345" t="s">
        <v>176</v>
      </c>
      <c r="X33" s="345"/>
      <c r="Y33" s="345"/>
      <c r="Z33" s="345"/>
      <c r="AA33" s="345"/>
      <c r="AB33" s="345"/>
      <c r="AC33" s="345"/>
      <c r="AD33" s="345"/>
      <c r="AE33" s="345"/>
      <c r="AF33" s="345"/>
      <c r="AG33" s="345"/>
      <c r="AH33" s="345"/>
      <c r="AI33" s="345"/>
      <c r="AJ33" s="345"/>
      <c r="AK33" s="345"/>
      <c r="AL33" s="167"/>
      <c r="AM33" s="346" t="s">
        <v>175</v>
      </c>
      <c r="AN33" s="346"/>
      <c r="AO33" s="345" t="s">
        <v>176</v>
      </c>
      <c r="AP33" s="345"/>
      <c r="AQ33" s="345"/>
      <c r="AR33" s="345"/>
      <c r="AS33" s="345"/>
      <c r="AT33" s="345"/>
      <c r="AU33" s="345"/>
      <c r="AV33" s="345"/>
      <c r="AW33" s="345"/>
      <c r="AX33" s="345"/>
      <c r="AY33" s="345"/>
      <c r="AZ33" s="345"/>
      <c r="BA33" s="345"/>
      <c r="BB33" s="345"/>
      <c r="BC33" s="345"/>
      <c r="BD33" s="168"/>
      <c r="BE33" s="345" t="s">
        <v>177</v>
      </c>
      <c r="BF33" s="345"/>
      <c r="BG33" s="345" t="s">
        <v>178</v>
      </c>
      <c r="BH33" s="345"/>
      <c r="BI33" s="345"/>
      <c r="BJ33" s="345"/>
      <c r="BK33" s="345"/>
      <c r="BL33" s="345"/>
      <c r="BM33" s="345"/>
      <c r="BN33" s="345"/>
      <c r="BO33" s="345"/>
      <c r="BP33" s="345"/>
      <c r="BQ33" s="345"/>
      <c r="BR33" s="345"/>
      <c r="BS33" s="345"/>
      <c r="BT33" s="345"/>
      <c r="BU33" s="345"/>
      <c r="BV33" s="168"/>
      <c r="BW33" s="346" t="s">
        <v>177</v>
      </c>
      <c r="BX33" s="346"/>
      <c r="BY33" s="345" t="s">
        <v>179</v>
      </c>
      <c r="BZ33" s="345"/>
      <c r="CA33" s="345"/>
      <c r="CB33" s="345"/>
      <c r="CC33" s="345"/>
      <c r="CD33" s="345"/>
      <c r="CE33" s="345"/>
      <c r="CF33" s="345"/>
      <c r="CG33" s="345"/>
      <c r="CH33" s="345"/>
      <c r="CI33" s="345"/>
      <c r="CJ33" s="345"/>
      <c r="CK33" s="345"/>
      <c r="CL33" s="345"/>
      <c r="CM33" s="345"/>
      <c r="CN33" s="167"/>
      <c r="CO33" s="346" t="s">
        <v>175</v>
      </c>
      <c r="CP33" s="346"/>
      <c r="CQ33" s="345" t="s">
        <v>180</v>
      </c>
      <c r="CR33" s="345"/>
      <c r="CS33" s="345"/>
      <c r="CT33" s="345"/>
      <c r="CU33" s="345"/>
      <c r="CV33" s="345"/>
      <c r="CW33" s="345"/>
      <c r="CX33" s="345"/>
      <c r="CY33" s="345"/>
      <c r="CZ33" s="345"/>
      <c r="DA33" s="345"/>
      <c r="DB33" s="345"/>
      <c r="DC33" s="345"/>
      <c r="DD33" s="345"/>
      <c r="DE33" s="345"/>
      <c r="DF33" s="167"/>
      <c r="DG33" s="345" t="s">
        <v>181</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北部広域市町村圏事務組合（一般会計）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名護市土地開発公社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第三地区土地区画整理事業特別会計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沖縄県市町村総合事務組合（一般会計）</v>
      </c>
      <c r="BZ35" s="342"/>
      <c r="CA35" s="342"/>
      <c r="CB35" s="342"/>
      <c r="CC35" s="342"/>
      <c r="CD35" s="342"/>
      <c r="CE35" s="342"/>
      <c r="CF35" s="342"/>
      <c r="CG35" s="342"/>
      <c r="CH35" s="342"/>
      <c r="CI35" s="342"/>
      <c r="CJ35" s="342"/>
      <c r="CK35" s="342"/>
      <c r="CL35" s="342"/>
      <c r="CM35" s="342"/>
      <c r="CN35" s="165"/>
      <c r="CO35" s="343">
        <f t="shared" ref="CO35:CO43" si="3">IF(CQ35="","",CO34+1)</f>
        <v>14</v>
      </c>
      <c r="CP35" s="343"/>
      <c r="CQ35" s="342" t="str">
        <f>IF('各会計、関係団体の財政状況及び健全化判断比率'!BS8="","",'各会計、関係団体の財政状況及び健全化判断比率'!BS8)</f>
        <v>名護市観光協会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沖縄県市町村自治会館管理組合（一般会計）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1" t="s">
        <v>529</v>
      </c>
      <c r="D34" s="1151"/>
      <c r="E34" s="1152"/>
      <c r="F34" s="32">
        <v>0.63</v>
      </c>
      <c r="G34" s="33" t="s">
        <v>530</v>
      </c>
      <c r="H34" s="33" t="s">
        <v>531</v>
      </c>
      <c r="I34" s="33" t="s">
        <v>528</v>
      </c>
      <c r="J34" s="34" t="s">
        <v>532</v>
      </c>
      <c r="K34" s="22"/>
      <c r="L34" s="22"/>
      <c r="M34" s="22"/>
      <c r="N34" s="22"/>
      <c r="O34" s="22"/>
      <c r="P34" s="22"/>
    </row>
    <row r="35" spans="1:16" ht="39" customHeight="1" x14ac:dyDescent="0.15">
      <c r="A35" s="22"/>
      <c r="B35" s="35"/>
      <c r="C35" s="1145" t="s">
        <v>533</v>
      </c>
      <c r="D35" s="1146"/>
      <c r="E35" s="1147"/>
      <c r="F35" s="36">
        <v>6.81</v>
      </c>
      <c r="G35" s="37">
        <v>6.91</v>
      </c>
      <c r="H35" s="37">
        <v>6.98</v>
      </c>
      <c r="I35" s="37">
        <v>8.1199999999999992</v>
      </c>
      <c r="J35" s="38">
        <v>7.47</v>
      </c>
      <c r="K35" s="22"/>
      <c r="L35" s="22"/>
      <c r="M35" s="22"/>
      <c r="N35" s="22"/>
      <c r="O35" s="22"/>
      <c r="P35" s="22"/>
    </row>
    <row r="36" spans="1:16" ht="39" customHeight="1" x14ac:dyDescent="0.15">
      <c r="A36" s="22"/>
      <c r="B36" s="35"/>
      <c r="C36" s="1145" t="s">
        <v>534</v>
      </c>
      <c r="D36" s="1146"/>
      <c r="E36" s="1147"/>
      <c r="F36" s="36">
        <v>6.68</v>
      </c>
      <c r="G36" s="37">
        <v>4.1500000000000004</v>
      </c>
      <c r="H36" s="37">
        <v>8.94</v>
      </c>
      <c r="I36" s="37">
        <v>7.95</v>
      </c>
      <c r="J36" s="38">
        <v>5.48</v>
      </c>
      <c r="K36" s="22"/>
      <c r="L36" s="22"/>
      <c r="M36" s="22"/>
      <c r="N36" s="22"/>
      <c r="O36" s="22"/>
      <c r="P36" s="22"/>
    </row>
    <row r="37" spans="1:16" ht="39" customHeight="1" x14ac:dyDescent="0.15">
      <c r="A37" s="22"/>
      <c r="B37" s="35"/>
      <c r="C37" s="1145" t="s">
        <v>535</v>
      </c>
      <c r="D37" s="1146"/>
      <c r="E37" s="1147"/>
      <c r="F37" s="36" t="s">
        <v>536</v>
      </c>
      <c r="G37" s="37">
        <v>0.13</v>
      </c>
      <c r="H37" s="37">
        <v>0.24</v>
      </c>
      <c r="I37" s="37">
        <v>0.09</v>
      </c>
      <c r="J37" s="38">
        <v>0.59</v>
      </c>
      <c r="K37" s="22"/>
      <c r="L37" s="22"/>
      <c r="M37" s="22"/>
      <c r="N37" s="22"/>
      <c r="O37" s="22"/>
      <c r="P37" s="22"/>
    </row>
    <row r="38" spans="1:16" ht="39" customHeight="1" x14ac:dyDescent="0.15">
      <c r="A38" s="22"/>
      <c r="B38" s="35"/>
      <c r="C38" s="1145" t="s">
        <v>537</v>
      </c>
      <c r="D38" s="1146"/>
      <c r="E38" s="1147"/>
      <c r="F38" s="36">
        <v>0.1</v>
      </c>
      <c r="G38" s="37">
        <v>0.1</v>
      </c>
      <c r="H38" s="37">
        <v>0.08</v>
      </c>
      <c r="I38" s="37">
        <v>0.15</v>
      </c>
      <c r="J38" s="38">
        <v>0.23</v>
      </c>
      <c r="K38" s="22"/>
      <c r="L38" s="22"/>
      <c r="M38" s="22"/>
      <c r="N38" s="22"/>
      <c r="O38" s="22"/>
      <c r="P38" s="22"/>
    </row>
    <row r="39" spans="1:16" ht="39" customHeight="1" x14ac:dyDescent="0.15">
      <c r="A39" s="22"/>
      <c r="B39" s="35"/>
      <c r="C39" s="1145" t="s">
        <v>538</v>
      </c>
      <c r="D39" s="1146"/>
      <c r="E39" s="1147"/>
      <c r="F39" s="36">
        <v>0.56000000000000005</v>
      </c>
      <c r="G39" s="37">
        <v>0.52</v>
      </c>
      <c r="H39" s="37">
        <v>1.2</v>
      </c>
      <c r="I39" s="37">
        <v>0.53</v>
      </c>
      <c r="J39" s="38">
        <v>0.17</v>
      </c>
      <c r="K39" s="22"/>
      <c r="L39" s="22"/>
      <c r="M39" s="22"/>
      <c r="N39" s="22"/>
      <c r="O39" s="22"/>
      <c r="P39" s="22"/>
    </row>
    <row r="40" spans="1:16" ht="39" customHeight="1" x14ac:dyDescent="0.15">
      <c r="A40" s="22"/>
      <c r="B40" s="35"/>
      <c r="C40" s="1145" t="s">
        <v>539</v>
      </c>
      <c r="D40" s="1146"/>
      <c r="E40" s="1147"/>
      <c r="F40" s="36">
        <v>0.03</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540</v>
      </c>
      <c r="D42" s="1146"/>
      <c r="E42" s="1147"/>
      <c r="F42" s="36" t="s">
        <v>483</v>
      </c>
      <c r="G42" s="37" t="s">
        <v>483</v>
      </c>
      <c r="H42" s="37" t="s">
        <v>483</v>
      </c>
      <c r="I42" s="37" t="s">
        <v>483</v>
      </c>
      <c r="J42" s="38" t="s">
        <v>483</v>
      </c>
      <c r="K42" s="22"/>
      <c r="L42" s="22"/>
      <c r="M42" s="22"/>
      <c r="N42" s="22"/>
      <c r="O42" s="22"/>
      <c r="P42" s="22"/>
    </row>
    <row r="43" spans="1:16" ht="39" customHeight="1" thickBot="1" x14ac:dyDescent="0.2">
      <c r="A43" s="22"/>
      <c r="B43" s="40"/>
      <c r="C43" s="1148" t="s">
        <v>541</v>
      </c>
      <c r="D43" s="1149"/>
      <c r="E43" s="1150"/>
      <c r="F43" s="41" t="s">
        <v>483</v>
      </c>
      <c r="G43" s="42" t="s">
        <v>483</v>
      </c>
      <c r="H43" s="42" t="s">
        <v>483</v>
      </c>
      <c r="I43" s="42" t="s">
        <v>483</v>
      </c>
      <c r="J43" s="43" t="s">
        <v>483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6"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2130</v>
      </c>
      <c r="L45" s="60">
        <v>2201</v>
      </c>
      <c r="M45" s="60">
        <v>2221</v>
      </c>
      <c r="N45" s="60">
        <v>2200</v>
      </c>
      <c r="O45" s="61">
        <v>2173</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x14ac:dyDescent="0.15">
      <c r="A48" s="48"/>
      <c r="B48" s="1163"/>
      <c r="C48" s="1164"/>
      <c r="D48" s="62"/>
      <c r="E48" s="1155" t="s">
        <v>14</v>
      </c>
      <c r="F48" s="1155"/>
      <c r="G48" s="1155"/>
      <c r="H48" s="1155"/>
      <c r="I48" s="1155"/>
      <c r="J48" s="1156"/>
      <c r="K48" s="63">
        <v>202</v>
      </c>
      <c r="L48" s="64">
        <v>205</v>
      </c>
      <c r="M48" s="64">
        <v>214</v>
      </c>
      <c r="N48" s="64">
        <v>231</v>
      </c>
      <c r="O48" s="65">
        <v>239</v>
      </c>
      <c r="P48" s="48"/>
      <c r="Q48" s="48"/>
      <c r="R48" s="48"/>
      <c r="S48" s="48"/>
      <c r="T48" s="48"/>
      <c r="U48" s="48"/>
    </row>
    <row r="49" spans="1:21" ht="30.75" customHeight="1" x14ac:dyDescent="0.15">
      <c r="A49" s="48"/>
      <c r="B49" s="1163"/>
      <c r="C49" s="1164"/>
      <c r="D49" s="62"/>
      <c r="E49" s="1155" t="s">
        <v>15</v>
      </c>
      <c r="F49" s="1155"/>
      <c r="G49" s="1155"/>
      <c r="H49" s="1155"/>
      <c r="I49" s="1155"/>
      <c r="J49" s="1156"/>
      <c r="K49" s="63">
        <v>11</v>
      </c>
      <c r="L49" s="64">
        <v>16</v>
      </c>
      <c r="M49" s="64">
        <v>20</v>
      </c>
      <c r="N49" s="64">
        <v>29</v>
      </c>
      <c r="O49" s="65">
        <v>19</v>
      </c>
      <c r="P49" s="48"/>
      <c r="Q49" s="48"/>
      <c r="R49" s="48"/>
      <c r="S49" s="48"/>
      <c r="T49" s="48"/>
      <c r="U49" s="48"/>
    </row>
    <row r="50" spans="1:21" ht="30.75" customHeight="1" x14ac:dyDescent="0.15">
      <c r="A50" s="48"/>
      <c r="B50" s="1163"/>
      <c r="C50" s="1164"/>
      <c r="D50" s="62"/>
      <c r="E50" s="1155" t="s">
        <v>16</v>
      </c>
      <c r="F50" s="1155"/>
      <c r="G50" s="1155"/>
      <c r="H50" s="1155"/>
      <c r="I50" s="1155"/>
      <c r="J50" s="1156"/>
      <c r="K50" s="63">
        <v>49</v>
      </c>
      <c r="L50" s="64">
        <v>62</v>
      </c>
      <c r="M50" s="64">
        <v>43</v>
      </c>
      <c r="N50" s="64">
        <v>43</v>
      </c>
      <c r="O50" s="65">
        <v>43</v>
      </c>
      <c r="P50" s="48"/>
      <c r="Q50" s="48"/>
      <c r="R50" s="48"/>
      <c r="S50" s="48"/>
      <c r="T50" s="48"/>
      <c r="U50" s="48"/>
    </row>
    <row r="51" spans="1:21" ht="30.75" customHeight="1" x14ac:dyDescent="0.15">
      <c r="A51" s="48"/>
      <c r="B51" s="1165"/>
      <c r="C51" s="1166"/>
      <c r="D51" s="66"/>
      <c r="E51" s="1155" t="s">
        <v>17</v>
      </c>
      <c r="F51" s="1155"/>
      <c r="G51" s="1155"/>
      <c r="H51" s="1155"/>
      <c r="I51" s="1155"/>
      <c r="J51" s="1156"/>
      <c r="K51" s="63">
        <v>10</v>
      </c>
      <c r="L51" s="64">
        <v>9</v>
      </c>
      <c r="M51" s="64">
        <v>3</v>
      </c>
      <c r="N51" s="64">
        <v>4</v>
      </c>
      <c r="O51" s="65">
        <v>4</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1486</v>
      </c>
      <c r="L52" s="64">
        <v>1507</v>
      </c>
      <c r="M52" s="64">
        <v>1593</v>
      </c>
      <c r="N52" s="64">
        <v>1625</v>
      </c>
      <c r="O52" s="65">
        <v>1625</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916</v>
      </c>
      <c r="L53" s="69">
        <v>986</v>
      </c>
      <c r="M53" s="69">
        <v>908</v>
      </c>
      <c r="N53" s="69">
        <v>882</v>
      </c>
      <c r="O53" s="70">
        <v>853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523</v>
      </c>
      <c r="J40" s="79" t="s">
        <v>524</v>
      </c>
      <c r="K40" s="79" t="s">
        <v>525</v>
      </c>
      <c r="L40" s="79" t="s">
        <v>526</v>
      </c>
      <c r="M40" s="80" t="s">
        <v>527</v>
      </c>
    </row>
    <row r="41" spans="2:13" ht="27.75" customHeight="1" x14ac:dyDescent="0.15">
      <c r="B41" s="1181" t="s">
        <v>23</v>
      </c>
      <c r="C41" s="1182"/>
      <c r="D41" s="81"/>
      <c r="E41" s="1183" t="s">
        <v>24</v>
      </c>
      <c r="F41" s="1183"/>
      <c r="G41" s="1183"/>
      <c r="H41" s="1184"/>
      <c r="I41" s="82">
        <v>23615</v>
      </c>
      <c r="J41" s="83">
        <v>23713</v>
      </c>
      <c r="K41" s="83">
        <v>23990</v>
      </c>
      <c r="L41" s="83">
        <v>24456</v>
      </c>
      <c r="M41" s="84">
        <v>26420</v>
      </c>
    </row>
    <row r="42" spans="2:13" ht="27.75" customHeight="1" x14ac:dyDescent="0.15">
      <c r="B42" s="1171"/>
      <c r="C42" s="1172"/>
      <c r="D42" s="85"/>
      <c r="E42" s="1175" t="s">
        <v>25</v>
      </c>
      <c r="F42" s="1175"/>
      <c r="G42" s="1175"/>
      <c r="H42" s="1176"/>
      <c r="I42" s="86">
        <v>574</v>
      </c>
      <c r="J42" s="87">
        <v>492</v>
      </c>
      <c r="K42" s="87">
        <v>394</v>
      </c>
      <c r="L42" s="87">
        <v>394</v>
      </c>
      <c r="M42" s="88">
        <v>340</v>
      </c>
    </row>
    <row r="43" spans="2:13" ht="27.75" customHeight="1" x14ac:dyDescent="0.15">
      <c r="B43" s="1171"/>
      <c r="C43" s="1172"/>
      <c r="D43" s="85"/>
      <c r="E43" s="1175" t="s">
        <v>26</v>
      </c>
      <c r="F43" s="1175"/>
      <c r="G43" s="1175"/>
      <c r="H43" s="1176"/>
      <c r="I43" s="86">
        <v>2865</v>
      </c>
      <c r="J43" s="87">
        <v>2791</v>
      </c>
      <c r="K43" s="87">
        <v>2776</v>
      </c>
      <c r="L43" s="87">
        <v>2784</v>
      </c>
      <c r="M43" s="88">
        <v>2850</v>
      </c>
    </row>
    <row r="44" spans="2:13" ht="27.75" customHeight="1" x14ac:dyDescent="0.15">
      <c r="B44" s="1171"/>
      <c r="C44" s="1172"/>
      <c r="D44" s="85"/>
      <c r="E44" s="1175" t="s">
        <v>27</v>
      </c>
      <c r="F44" s="1175"/>
      <c r="G44" s="1175"/>
      <c r="H44" s="1176"/>
      <c r="I44" s="86">
        <v>148</v>
      </c>
      <c r="J44" s="87">
        <v>138</v>
      </c>
      <c r="K44" s="87">
        <v>122</v>
      </c>
      <c r="L44" s="87">
        <v>106</v>
      </c>
      <c r="M44" s="88">
        <v>91</v>
      </c>
    </row>
    <row r="45" spans="2:13" ht="27.75" customHeight="1" x14ac:dyDescent="0.15">
      <c r="B45" s="1171"/>
      <c r="C45" s="1172"/>
      <c r="D45" s="85"/>
      <c r="E45" s="1175" t="s">
        <v>28</v>
      </c>
      <c r="F45" s="1175"/>
      <c r="G45" s="1175"/>
      <c r="H45" s="1176"/>
      <c r="I45" s="86">
        <v>2404</v>
      </c>
      <c r="J45" s="87">
        <v>2163</v>
      </c>
      <c r="K45" s="87">
        <v>1609</v>
      </c>
      <c r="L45" s="87">
        <v>993</v>
      </c>
      <c r="M45" s="88">
        <v>931</v>
      </c>
    </row>
    <row r="46" spans="2:13" ht="27.75" customHeight="1" x14ac:dyDescent="0.15">
      <c r="B46" s="1171"/>
      <c r="C46" s="1172"/>
      <c r="D46" s="85"/>
      <c r="E46" s="1175" t="s">
        <v>29</v>
      </c>
      <c r="F46" s="1175"/>
      <c r="G46" s="1175"/>
      <c r="H46" s="1176"/>
      <c r="I46" s="86" t="s">
        <v>483</v>
      </c>
      <c r="J46" s="87" t="s">
        <v>483</v>
      </c>
      <c r="K46" s="87" t="s">
        <v>483</v>
      </c>
      <c r="L46" s="87" t="s">
        <v>483</v>
      </c>
      <c r="M46" s="88" t="s">
        <v>483</v>
      </c>
    </row>
    <row r="47" spans="2:13" ht="27.75" customHeight="1" x14ac:dyDescent="0.15">
      <c r="B47" s="1171"/>
      <c r="C47" s="1172"/>
      <c r="D47" s="85"/>
      <c r="E47" s="1175" t="s">
        <v>30</v>
      </c>
      <c r="F47" s="1175"/>
      <c r="G47" s="1175"/>
      <c r="H47" s="1176"/>
      <c r="I47" s="86" t="s">
        <v>483</v>
      </c>
      <c r="J47" s="87" t="s">
        <v>483</v>
      </c>
      <c r="K47" s="87" t="s">
        <v>483</v>
      </c>
      <c r="L47" s="87" t="s">
        <v>483</v>
      </c>
      <c r="M47" s="88" t="s">
        <v>483</v>
      </c>
    </row>
    <row r="48" spans="2:13" ht="27.75" customHeight="1" x14ac:dyDescent="0.15">
      <c r="B48" s="1173"/>
      <c r="C48" s="1174"/>
      <c r="D48" s="85"/>
      <c r="E48" s="1175" t="s">
        <v>31</v>
      </c>
      <c r="F48" s="1175"/>
      <c r="G48" s="1175"/>
      <c r="H48" s="1176"/>
      <c r="I48" s="86" t="s">
        <v>483</v>
      </c>
      <c r="J48" s="87" t="s">
        <v>483</v>
      </c>
      <c r="K48" s="87" t="s">
        <v>483</v>
      </c>
      <c r="L48" s="87" t="s">
        <v>483</v>
      </c>
      <c r="M48" s="88" t="s">
        <v>483</v>
      </c>
    </row>
    <row r="49" spans="2:13" ht="27.75" customHeight="1" x14ac:dyDescent="0.15">
      <c r="B49" s="1169" t="s">
        <v>32</v>
      </c>
      <c r="C49" s="1170"/>
      <c r="D49" s="89"/>
      <c r="E49" s="1175" t="s">
        <v>33</v>
      </c>
      <c r="F49" s="1175"/>
      <c r="G49" s="1175"/>
      <c r="H49" s="1176"/>
      <c r="I49" s="86">
        <v>6439</v>
      </c>
      <c r="J49" s="87">
        <v>7149</v>
      </c>
      <c r="K49" s="87">
        <v>6927</v>
      </c>
      <c r="L49" s="87">
        <v>7106</v>
      </c>
      <c r="M49" s="88">
        <v>6541</v>
      </c>
    </row>
    <row r="50" spans="2:13" ht="27.75" customHeight="1" x14ac:dyDescent="0.15">
      <c r="B50" s="1171"/>
      <c r="C50" s="1172"/>
      <c r="D50" s="85"/>
      <c r="E50" s="1175" t="s">
        <v>34</v>
      </c>
      <c r="F50" s="1175"/>
      <c r="G50" s="1175"/>
      <c r="H50" s="1176"/>
      <c r="I50" s="86">
        <v>2158</v>
      </c>
      <c r="J50" s="87">
        <v>2107</v>
      </c>
      <c r="K50" s="87">
        <v>2253</v>
      </c>
      <c r="L50" s="87">
        <v>2369</v>
      </c>
      <c r="M50" s="88">
        <v>2338</v>
      </c>
    </row>
    <row r="51" spans="2:13" ht="27.75" customHeight="1" x14ac:dyDescent="0.15">
      <c r="B51" s="1173"/>
      <c r="C51" s="1174"/>
      <c r="D51" s="85"/>
      <c r="E51" s="1175" t="s">
        <v>35</v>
      </c>
      <c r="F51" s="1175"/>
      <c r="G51" s="1175"/>
      <c r="H51" s="1176"/>
      <c r="I51" s="86">
        <v>16092</v>
      </c>
      <c r="J51" s="87">
        <v>16398</v>
      </c>
      <c r="K51" s="87">
        <v>16450</v>
      </c>
      <c r="L51" s="87">
        <v>17367</v>
      </c>
      <c r="M51" s="88">
        <v>18563</v>
      </c>
    </row>
    <row r="52" spans="2:13" ht="27.75" customHeight="1" thickBot="1" x14ac:dyDescent="0.2">
      <c r="B52" s="1177" t="s">
        <v>36</v>
      </c>
      <c r="C52" s="1178"/>
      <c r="D52" s="90"/>
      <c r="E52" s="1179" t="s">
        <v>37</v>
      </c>
      <c r="F52" s="1179"/>
      <c r="G52" s="1179"/>
      <c r="H52" s="1180"/>
      <c r="I52" s="91">
        <v>4918</v>
      </c>
      <c r="J52" s="92">
        <v>3643</v>
      </c>
      <c r="K52" s="92">
        <v>3261</v>
      </c>
      <c r="L52" s="92">
        <v>1891</v>
      </c>
      <c r="M52" s="93">
        <v>3190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522</v>
      </c>
      <c r="G2" s="111"/>
      <c r="H2" s="112"/>
    </row>
    <row r="3" spans="1:8" x14ac:dyDescent="0.15">
      <c r="A3" s="108" t="s">
        <v>515</v>
      </c>
      <c r="B3" s="113"/>
      <c r="C3" s="114"/>
      <c r="D3" s="115">
        <v>94261</v>
      </c>
      <c r="E3" s="116"/>
      <c r="F3" s="117">
        <v>47569</v>
      </c>
      <c r="G3" s="118"/>
      <c r="H3" s="119"/>
    </row>
    <row r="4" spans="1:8" x14ac:dyDescent="0.15">
      <c r="A4" s="120"/>
      <c r="B4" s="121"/>
      <c r="C4" s="122"/>
      <c r="D4" s="123">
        <v>13860</v>
      </c>
      <c r="E4" s="124"/>
      <c r="F4" s="125">
        <v>26255</v>
      </c>
      <c r="G4" s="126"/>
      <c r="H4" s="127"/>
    </row>
    <row r="5" spans="1:8" x14ac:dyDescent="0.15">
      <c r="A5" s="108" t="s">
        <v>517</v>
      </c>
      <c r="B5" s="113"/>
      <c r="C5" s="114"/>
      <c r="D5" s="115">
        <v>95429</v>
      </c>
      <c r="E5" s="116"/>
      <c r="F5" s="117">
        <v>50880</v>
      </c>
      <c r="G5" s="118"/>
      <c r="H5" s="119"/>
    </row>
    <row r="6" spans="1:8" x14ac:dyDescent="0.15">
      <c r="A6" s="120"/>
      <c r="B6" s="121"/>
      <c r="C6" s="122"/>
      <c r="D6" s="123">
        <v>11783</v>
      </c>
      <c r="E6" s="124"/>
      <c r="F6" s="125">
        <v>26879</v>
      </c>
      <c r="G6" s="126"/>
      <c r="H6" s="127"/>
    </row>
    <row r="7" spans="1:8" x14ac:dyDescent="0.15">
      <c r="A7" s="108" t="s">
        <v>518</v>
      </c>
      <c r="B7" s="113"/>
      <c r="C7" s="114"/>
      <c r="D7" s="115">
        <v>112517</v>
      </c>
      <c r="E7" s="116"/>
      <c r="F7" s="117">
        <v>63956</v>
      </c>
      <c r="G7" s="118"/>
      <c r="H7" s="119"/>
    </row>
    <row r="8" spans="1:8" x14ac:dyDescent="0.15">
      <c r="A8" s="120"/>
      <c r="B8" s="121"/>
      <c r="C8" s="122"/>
      <c r="D8" s="123">
        <v>17998</v>
      </c>
      <c r="E8" s="124"/>
      <c r="F8" s="125">
        <v>29239</v>
      </c>
      <c r="G8" s="126"/>
      <c r="H8" s="127"/>
    </row>
    <row r="9" spans="1:8" x14ac:dyDescent="0.15">
      <c r="A9" s="108" t="s">
        <v>519</v>
      </c>
      <c r="B9" s="113"/>
      <c r="C9" s="114"/>
      <c r="D9" s="115">
        <v>121724</v>
      </c>
      <c r="E9" s="116"/>
      <c r="F9" s="117">
        <v>66255</v>
      </c>
      <c r="G9" s="118"/>
      <c r="H9" s="119"/>
    </row>
    <row r="10" spans="1:8" x14ac:dyDescent="0.15">
      <c r="A10" s="120"/>
      <c r="B10" s="121"/>
      <c r="C10" s="122"/>
      <c r="D10" s="123">
        <v>8511</v>
      </c>
      <c r="E10" s="124"/>
      <c r="F10" s="125">
        <v>31822</v>
      </c>
      <c r="G10" s="126"/>
      <c r="H10" s="127"/>
    </row>
    <row r="11" spans="1:8" x14ac:dyDescent="0.15">
      <c r="A11" s="108" t="s">
        <v>520</v>
      </c>
      <c r="B11" s="113"/>
      <c r="C11" s="114"/>
      <c r="D11" s="115">
        <v>198211</v>
      </c>
      <c r="E11" s="116"/>
      <c r="F11" s="117">
        <v>92247</v>
      </c>
      <c r="G11" s="118"/>
      <c r="H11" s="119"/>
    </row>
    <row r="12" spans="1:8" x14ac:dyDescent="0.15">
      <c r="A12" s="120"/>
      <c r="B12" s="121"/>
      <c r="C12" s="128"/>
      <c r="D12" s="123">
        <v>33930</v>
      </c>
      <c r="E12" s="124"/>
      <c r="F12" s="125">
        <v>37204</v>
      </c>
      <c r="G12" s="126"/>
      <c r="H12" s="127"/>
    </row>
    <row r="13" spans="1:8" x14ac:dyDescent="0.15">
      <c r="A13" s="108"/>
      <c r="B13" s="113"/>
      <c r="C13" s="129"/>
      <c r="D13" s="130">
        <v>124428</v>
      </c>
      <c r="E13" s="131"/>
      <c r="F13" s="132">
        <v>64181</v>
      </c>
      <c r="G13" s="133"/>
      <c r="H13" s="119"/>
    </row>
    <row r="14" spans="1:8" x14ac:dyDescent="0.15">
      <c r="A14" s="120"/>
      <c r="B14" s="121"/>
      <c r="C14" s="122"/>
      <c r="D14" s="123">
        <v>17216</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6.71</v>
      </c>
      <c r="C19" s="134">
        <f>ROUND(VALUE(SUBSTITUTE(実質収支比率等に係る経年分析!G$48,"▲","-")),2)</f>
        <v>4.18</v>
      </c>
      <c r="D19" s="134">
        <f>ROUND(VALUE(SUBSTITUTE(実質収支比率等に係る経年分析!H$48,"▲","-")),2)</f>
        <v>9.0299999999999994</v>
      </c>
      <c r="E19" s="134">
        <f>ROUND(VALUE(SUBSTITUTE(実質収支比率等に係る経年分析!I$48,"▲","-")),2)</f>
        <v>8.0500000000000007</v>
      </c>
      <c r="F19" s="134">
        <f>ROUND(VALUE(SUBSTITUTE(実質収支比率等に係る経年分析!J$48,"▲","-")),2)</f>
        <v>5.59</v>
      </c>
    </row>
    <row r="20" spans="1:11" x14ac:dyDescent="0.15">
      <c r="A20" s="134" t="s">
        <v>42</v>
      </c>
      <c r="B20" s="134">
        <f>ROUND(VALUE(SUBSTITUTE(実質収支比率等に係る経年分析!F$47,"▲","-")),2)</f>
        <v>20.92</v>
      </c>
      <c r="C20" s="134">
        <f>ROUND(VALUE(SUBSTITUTE(実質収支比率等に係る経年分析!G$47,"▲","-")),2)</f>
        <v>23.96</v>
      </c>
      <c r="D20" s="134">
        <f>ROUND(VALUE(SUBSTITUTE(実質収支比率等に係る経年分析!H$47,"▲","-")),2)</f>
        <v>22.57</v>
      </c>
      <c r="E20" s="134">
        <f>ROUND(VALUE(SUBSTITUTE(実質収支比率等に係る経年分析!I$47,"▲","-")),2)</f>
        <v>25.14</v>
      </c>
      <c r="F20" s="134">
        <f>ROUND(VALUE(SUBSTITUTE(実質収支比率等に係る経年分析!J$47,"▲","-")),2)</f>
        <v>22.35</v>
      </c>
    </row>
    <row r="21" spans="1:11" x14ac:dyDescent="0.15">
      <c r="A21" s="134" t="s">
        <v>43</v>
      </c>
      <c r="B21" s="134">
        <f>IF(ISNUMBER(VALUE(SUBSTITUTE(実質収支比率等に係る経年分析!F$49,"▲","-"))),ROUND(VALUE(SUBSTITUTE(実質収支比率等に係る経年分析!F$49,"▲","-")),2),NA())</f>
        <v>4.43</v>
      </c>
      <c r="C21" s="134">
        <f>IF(ISNUMBER(VALUE(SUBSTITUTE(実質収支比率等に係る経年分析!G$49,"▲","-"))),ROUND(VALUE(SUBSTITUTE(実質収支比率等に係る経年分析!G$49,"▲","-")),2),NA())</f>
        <v>1.57</v>
      </c>
      <c r="D21" s="134">
        <f>IF(ISNUMBER(VALUE(SUBSTITUTE(実質収支比率等に係る経年分析!H$49,"▲","-"))),ROUND(VALUE(SUBSTITUTE(実質収支比率等に係る経年分析!H$49,"▲","-")),2),NA())</f>
        <v>3.77</v>
      </c>
      <c r="E21" s="134">
        <f>IF(ISNUMBER(VALUE(SUBSTITUTE(実質収支比率等に係る経年分析!I$49,"▲","-"))),ROUND(VALUE(SUBSTITUTE(実質収支比率等に係る経年分析!I$49,"▲","-")),2),NA())</f>
        <v>1.6</v>
      </c>
      <c r="F21" s="134">
        <f>IF(ISNUMBER(VALUE(SUBSTITUTE(実質収支比率等に係る経年分析!J$49,"▲","-"))),ROUND(VALUE(SUBSTITUTE(実質収支比率等に係る経年分析!J$49,"▲","-")),2),NA())</f>
        <v>-4.8099999999999996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第三地区土地区画整理事業特別会計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0.56000000000000005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x14ac:dyDescent="0.15">
      <c r="A33" s="135" t="str">
        <f>IF(連結実質赤字比率に係る赤字・黒字の構成分析!C$37="",NA(),連結実質赤字比率に係る赤字・黒字の構成分析!C$37)</f>
        <v>介護保険特別会計</v>
      </c>
      <c r="B33" s="135">
        <f>IF(ROUND(VALUE(SUBSTITUTE(連結実質赤字比率に係る赤字・黒字の構成分析!F$37,"▲", "-")), 2) &lt; 0, ABS(ROUND(VALUE(SUBSTITUTE(連結実質赤字比率に係る赤字・黒字の構成分析!F$37,"▲", "-")), 2)), NA())</f>
        <v>0.35</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4.1500000000000004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5.48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8.1199999999999992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7.47</v>
      </c>
    </row>
    <row r="36" spans="1:16" x14ac:dyDescent="0.15">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0.63</v>
      </c>
      <c r="D36" s="135">
        <f>IF(ROUND(VALUE(SUBSTITUTE(連結実質赤字比率に係る赤字・黒字の構成分析!G$34,"▲", "-")), 2) &lt; 0, ABS(ROUND(VALUE(SUBSTITUTE(連結実質赤字比率に係る赤字・黒字の構成分析!G$34,"▲", "-")), 2)), NA())</f>
        <v>1.52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4.1100000000000003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4.8099999999999996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3.19</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1486</v>
      </c>
      <c r="E42" s="136"/>
      <c r="F42" s="136"/>
      <c r="G42" s="136">
        <f>'実質公債費比率（分子）の構造'!L$52</f>
        <v>1507</v>
      </c>
      <c r="H42" s="136"/>
      <c r="I42" s="136"/>
      <c r="J42" s="136">
        <f>'実質公債費比率（分子）の構造'!M$52</f>
        <v>1593</v>
      </c>
      <c r="K42" s="136"/>
      <c r="L42" s="136"/>
      <c r="M42" s="136">
        <f>'実質公債費比率（分子）の構造'!N$52</f>
        <v>1625</v>
      </c>
      <c r="N42" s="136"/>
      <c r="O42" s="136"/>
      <c r="P42" s="136">
        <f>'実質公債費比率（分子）の構造'!O$52</f>
        <v>1625</v>
      </c>
    </row>
    <row r="43" spans="1:16" x14ac:dyDescent="0.15">
      <c r="A43" s="136" t="s">
        <v>51</v>
      </c>
      <c r="B43" s="136">
        <f>'実質公債費比率（分子）の構造'!K$51</f>
        <v>10</v>
      </c>
      <c r="C43" s="136"/>
      <c r="D43" s="136"/>
      <c r="E43" s="136">
        <f>'実質公債費比率（分子）の構造'!L$51</f>
        <v>9</v>
      </c>
      <c r="F43" s="136"/>
      <c r="G43" s="136"/>
      <c r="H43" s="136">
        <f>'実質公債費比率（分子）の構造'!M$51</f>
        <v>3</v>
      </c>
      <c r="I43" s="136"/>
      <c r="J43" s="136"/>
      <c r="K43" s="136">
        <f>'実質公債費比率（分子）の構造'!N$51</f>
        <v>4</v>
      </c>
      <c r="L43" s="136"/>
      <c r="M43" s="136"/>
      <c r="N43" s="136">
        <f>'実質公債費比率（分子）の構造'!O$51</f>
        <v>4</v>
      </c>
      <c r="O43" s="136"/>
      <c r="P43" s="136"/>
    </row>
    <row r="44" spans="1:16" x14ac:dyDescent="0.15">
      <c r="A44" s="136" t="s">
        <v>52</v>
      </c>
      <c r="B44" s="136">
        <f>'実質公債費比率（分子）の構造'!K$50</f>
        <v>49</v>
      </c>
      <c r="C44" s="136"/>
      <c r="D44" s="136"/>
      <c r="E44" s="136">
        <f>'実質公債費比率（分子）の構造'!L$50</f>
        <v>62</v>
      </c>
      <c r="F44" s="136"/>
      <c r="G44" s="136"/>
      <c r="H44" s="136">
        <f>'実質公債費比率（分子）の構造'!M$50</f>
        <v>43</v>
      </c>
      <c r="I44" s="136"/>
      <c r="J44" s="136"/>
      <c r="K44" s="136">
        <f>'実質公債費比率（分子）の構造'!N$50</f>
        <v>43</v>
      </c>
      <c r="L44" s="136"/>
      <c r="M44" s="136"/>
      <c r="N44" s="136">
        <f>'実質公債費比率（分子）の構造'!O$50</f>
        <v>43</v>
      </c>
      <c r="O44" s="136"/>
      <c r="P44" s="136"/>
    </row>
    <row r="45" spans="1:16" x14ac:dyDescent="0.15">
      <c r="A45" s="136" t="s">
        <v>53</v>
      </c>
      <c r="B45" s="136">
        <f>'実質公債費比率（分子）の構造'!K$49</f>
        <v>11</v>
      </c>
      <c r="C45" s="136"/>
      <c r="D45" s="136"/>
      <c r="E45" s="136">
        <f>'実質公債費比率（分子）の構造'!L$49</f>
        <v>16</v>
      </c>
      <c r="F45" s="136"/>
      <c r="G45" s="136"/>
      <c r="H45" s="136">
        <f>'実質公債費比率（分子）の構造'!M$49</f>
        <v>20</v>
      </c>
      <c r="I45" s="136"/>
      <c r="J45" s="136"/>
      <c r="K45" s="136">
        <f>'実質公債費比率（分子）の構造'!N$49</f>
        <v>29</v>
      </c>
      <c r="L45" s="136"/>
      <c r="M45" s="136"/>
      <c r="N45" s="136">
        <f>'実質公債費比率（分子）の構造'!O$49</f>
        <v>19</v>
      </c>
      <c r="O45" s="136"/>
      <c r="P45" s="136"/>
    </row>
    <row r="46" spans="1:16" x14ac:dyDescent="0.15">
      <c r="A46" s="136" t="s">
        <v>54</v>
      </c>
      <c r="B46" s="136">
        <f>'実質公債費比率（分子）の構造'!K$48</f>
        <v>202</v>
      </c>
      <c r="C46" s="136"/>
      <c r="D46" s="136"/>
      <c r="E46" s="136">
        <f>'実質公債費比率（分子）の構造'!L$48</f>
        <v>205</v>
      </c>
      <c r="F46" s="136"/>
      <c r="G46" s="136"/>
      <c r="H46" s="136">
        <f>'実質公債費比率（分子）の構造'!M$48</f>
        <v>214</v>
      </c>
      <c r="I46" s="136"/>
      <c r="J46" s="136"/>
      <c r="K46" s="136">
        <f>'実質公債費比率（分子）の構造'!N$48</f>
        <v>231</v>
      </c>
      <c r="L46" s="136"/>
      <c r="M46" s="136"/>
      <c r="N46" s="136">
        <f>'実質公債費比率（分子）の構造'!O$48</f>
        <v>239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2130</v>
      </c>
      <c r="C49" s="136"/>
      <c r="D49" s="136"/>
      <c r="E49" s="136">
        <f>'実質公債費比率（分子）の構造'!L$45</f>
        <v>2201</v>
      </c>
      <c r="F49" s="136"/>
      <c r="G49" s="136"/>
      <c r="H49" s="136">
        <f>'実質公債費比率（分子）の構造'!M$45</f>
        <v>2221</v>
      </c>
      <c r="I49" s="136"/>
      <c r="J49" s="136"/>
      <c r="K49" s="136">
        <f>'実質公債費比率（分子）の構造'!N$45</f>
        <v>2200</v>
      </c>
      <c r="L49" s="136"/>
      <c r="M49" s="136"/>
      <c r="N49" s="136">
        <f>'実質公債費比率（分子）の構造'!O$45</f>
        <v>2173</v>
      </c>
      <c r="O49" s="136"/>
      <c r="P49" s="136"/>
    </row>
    <row r="50" spans="1:16" x14ac:dyDescent="0.15">
      <c r="A50" s="136" t="s">
        <v>58</v>
      </c>
      <c r="B50" s="136" t="e">
        <f>NA()</f>
        <v>#N/A</v>
      </c>
      <c r="C50" s="136">
        <f>IF(ISNUMBER('実質公債費比率（分子）の構造'!K$53),'実質公債費比率（分子）の構造'!K$53,NA())</f>
        <v>916</v>
      </c>
      <c r="D50" s="136" t="e">
        <f>NA()</f>
        <v>#N/A</v>
      </c>
      <c r="E50" s="136" t="e">
        <f>NA()</f>
        <v>#N/A</v>
      </c>
      <c r="F50" s="136">
        <f>IF(ISNUMBER('実質公債費比率（分子）の構造'!L$53),'実質公債費比率（分子）の構造'!L$53,NA())</f>
        <v>986</v>
      </c>
      <c r="G50" s="136" t="e">
        <f>NA()</f>
        <v>#N/A</v>
      </c>
      <c r="H50" s="136" t="e">
        <f>NA()</f>
        <v>#N/A</v>
      </c>
      <c r="I50" s="136">
        <f>IF(ISNUMBER('実質公債費比率（分子）の構造'!M$53),'実質公債費比率（分子）の構造'!M$53,NA())</f>
        <v>908</v>
      </c>
      <c r="J50" s="136" t="e">
        <f>NA()</f>
        <v>#N/A</v>
      </c>
      <c r="K50" s="136" t="e">
        <f>NA()</f>
        <v>#N/A</v>
      </c>
      <c r="L50" s="136">
        <f>IF(ISNUMBER('実質公債費比率（分子）の構造'!N$53),'実質公債費比率（分子）の構造'!N$53,NA())</f>
        <v>882</v>
      </c>
      <c r="M50" s="136" t="e">
        <f>NA()</f>
        <v>#N/A</v>
      </c>
      <c r="N50" s="136" t="e">
        <f>NA()</f>
        <v>#N/A</v>
      </c>
      <c r="O50" s="136">
        <f>IF(ISNUMBER('実質公債費比率（分子）の構造'!O$53),'実質公債費比率（分子）の構造'!O$53,NA())</f>
        <v>853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16092</v>
      </c>
      <c r="E56" s="135"/>
      <c r="F56" s="135"/>
      <c r="G56" s="135">
        <f>'将来負担比率（分子）の構造'!J$51</f>
        <v>16398</v>
      </c>
      <c r="H56" s="135"/>
      <c r="I56" s="135"/>
      <c r="J56" s="135">
        <f>'将来負担比率（分子）の構造'!K$51</f>
        <v>16450</v>
      </c>
      <c r="K56" s="135"/>
      <c r="L56" s="135"/>
      <c r="M56" s="135">
        <f>'将来負担比率（分子）の構造'!L$51</f>
        <v>17367</v>
      </c>
      <c r="N56" s="135"/>
      <c r="O56" s="135"/>
      <c r="P56" s="135">
        <f>'将来負担比率（分子）の構造'!M$51</f>
        <v>18563</v>
      </c>
    </row>
    <row r="57" spans="1:16" x14ac:dyDescent="0.15">
      <c r="A57" s="135" t="s">
        <v>34</v>
      </c>
      <c r="B57" s="135"/>
      <c r="C57" s="135"/>
      <c r="D57" s="135">
        <f>'将来負担比率（分子）の構造'!I$50</f>
        <v>2158</v>
      </c>
      <c r="E57" s="135"/>
      <c r="F57" s="135"/>
      <c r="G57" s="135">
        <f>'将来負担比率（分子）の構造'!J$50</f>
        <v>2107</v>
      </c>
      <c r="H57" s="135"/>
      <c r="I57" s="135"/>
      <c r="J57" s="135">
        <f>'将来負担比率（分子）の構造'!K$50</f>
        <v>2253</v>
      </c>
      <c r="K57" s="135"/>
      <c r="L57" s="135"/>
      <c r="M57" s="135">
        <f>'将来負担比率（分子）の構造'!L$50</f>
        <v>2369</v>
      </c>
      <c r="N57" s="135"/>
      <c r="O57" s="135"/>
      <c r="P57" s="135">
        <f>'将来負担比率（分子）の構造'!M$50</f>
        <v>2338</v>
      </c>
    </row>
    <row r="58" spans="1:16" x14ac:dyDescent="0.15">
      <c r="A58" s="135" t="s">
        <v>33</v>
      </c>
      <c r="B58" s="135"/>
      <c r="C58" s="135"/>
      <c r="D58" s="135">
        <f>'将来負担比率（分子）の構造'!I$49</f>
        <v>6439</v>
      </c>
      <c r="E58" s="135"/>
      <c r="F58" s="135"/>
      <c r="G58" s="135">
        <f>'将来負担比率（分子）の構造'!J$49</f>
        <v>7149</v>
      </c>
      <c r="H58" s="135"/>
      <c r="I58" s="135"/>
      <c r="J58" s="135">
        <f>'将来負担比率（分子）の構造'!K$49</f>
        <v>6927</v>
      </c>
      <c r="K58" s="135"/>
      <c r="L58" s="135"/>
      <c r="M58" s="135">
        <f>'将来負担比率（分子）の構造'!L$49</f>
        <v>7106</v>
      </c>
      <c r="N58" s="135"/>
      <c r="O58" s="135"/>
      <c r="P58" s="135">
        <f>'将来負担比率（分子）の構造'!M$49</f>
        <v>6541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2404</v>
      </c>
      <c r="C62" s="135"/>
      <c r="D62" s="135"/>
      <c r="E62" s="135">
        <f>'将来負担比率（分子）の構造'!J$45</f>
        <v>2163</v>
      </c>
      <c r="F62" s="135"/>
      <c r="G62" s="135"/>
      <c r="H62" s="135">
        <f>'将来負担比率（分子）の構造'!K$45</f>
        <v>1609</v>
      </c>
      <c r="I62" s="135"/>
      <c r="J62" s="135"/>
      <c r="K62" s="135">
        <f>'将来負担比率（分子）の構造'!L$45</f>
        <v>993</v>
      </c>
      <c r="L62" s="135"/>
      <c r="M62" s="135"/>
      <c r="N62" s="135">
        <f>'将来負担比率（分子）の構造'!M$45</f>
        <v>931</v>
      </c>
      <c r="O62" s="135"/>
      <c r="P62" s="135"/>
    </row>
    <row r="63" spans="1:16" x14ac:dyDescent="0.15">
      <c r="A63" s="135" t="s">
        <v>27</v>
      </c>
      <c r="B63" s="135">
        <f>'将来負担比率（分子）の構造'!I$44</f>
        <v>148</v>
      </c>
      <c r="C63" s="135"/>
      <c r="D63" s="135"/>
      <c r="E63" s="135">
        <f>'将来負担比率（分子）の構造'!J$44</f>
        <v>138</v>
      </c>
      <c r="F63" s="135"/>
      <c r="G63" s="135"/>
      <c r="H63" s="135">
        <f>'将来負担比率（分子）の構造'!K$44</f>
        <v>122</v>
      </c>
      <c r="I63" s="135"/>
      <c r="J63" s="135"/>
      <c r="K63" s="135">
        <f>'将来負担比率（分子）の構造'!L$44</f>
        <v>106</v>
      </c>
      <c r="L63" s="135"/>
      <c r="M63" s="135"/>
      <c r="N63" s="135">
        <f>'将来負担比率（分子）の構造'!M$44</f>
        <v>91</v>
      </c>
      <c r="O63" s="135"/>
      <c r="P63" s="135"/>
    </row>
    <row r="64" spans="1:16" x14ac:dyDescent="0.15">
      <c r="A64" s="135" t="s">
        <v>26</v>
      </c>
      <c r="B64" s="135">
        <f>'将来負担比率（分子）の構造'!I$43</f>
        <v>2865</v>
      </c>
      <c r="C64" s="135"/>
      <c r="D64" s="135"/>
      <c r="E64" s="135">
        <f>'将来負担比率（分子）の構造'!J$43</f>
        <v>2791</v>
      </c>
      <c r="F64" s="135"/>
      <c r="G64" s="135"/>
      <c r="H64" s="135">
        <f>'将来負担比率（分子）の構造'!K$43</f>
        <v>2776</v>
      </c>
      <c r="I64" s="135"/>
      <c r="J64" s="135"/>
      <c r="K64" s="135">
        <f>'将来負担比率（分子）の構造'!L$43</f>
        <v>2784</v>
      </c>
      <c r="L64" s="135"/>
      <c r="M64" s="135"/>
      <c r="N64" s="135">
        <f>'将来負担比率（分子）の構造'!M$43</f>
        <v>2850</v>
      </c>
      <c r="O64" s="135"/>
      <c r="P64" s="135"/>
    </row>
    <row r="65" spans="1:16" x14ac:dyDescent="0.15">
      <c r="A65" s="135" t="s">
        <v>25</v>
      </c>
      <c r="B65" s="135">
        <f>'将来負担比率（分子）の構造'!I$42</f>
        <v>574</v>
      </c>
      <c r="C65" s="135"/>
      <c r="D65" s="135"/>
      <c r="E65" s="135">
        <f>'将来負担比率（分子）の構造'!J$42</f>
        <v>492</v>
      </c>
      <c r="F65" s="135"/>
      <c r="G65" s="135"/>
      <c r="H65" s="135">
        <f>'将来負担比率（分子）の構造'!K$42</f>
        <v>394</v>
      </c>
      <c r="I65" s="135"/>
      <c r="J65" s="135"/>
      <c r="K65" s="135">
        <f>'将来負担比率（分子）の構造'!L$42</f>
        <v>394</v>
      </c>
      <c r="L65" s="135"/>
      <c r="M65" s="135"/>
      <c r="N65" s="135">
        <f>'将来負担比率（分子）の構造'!M$42</f>
        <v>340</v>
      </c>
      <c r="O65" s="135"/>
      <c r="P65" s="135"/>
    </row>
    <row r="66" spans="1:16" x14ac:dyDescent="0.15">
      <c r="A66" s="135" t="s">
        <v>24</v>
      </c>
      <c r="B66" s="135">
        <f>'将来負担比率（分子）の構造'!I$41</f>
        <v>23615</v>
      </c>
      <c r="C66" s="135"/>
      <c r="D66" s="135"/>
      <c r="E66" s="135">
        <f>'将来負担比率（分子）の構造'!J$41</f>
        <v>23713</v>
      </c>
      <c r="F66" s="135"/>
      <c r="G66" s="135"/>
      <c r="H66" s="135">
        <f>'将来負担比率（分子）の構造'!K$41</f>
        <v>23990</v>
      </c>
      <c r="I66" s="135"/>
      <c r="J66" s="135"/>
      <c r="K66" s="135">
        <f>'将来負担比率（分子）の構造'!L$41</f>
        <v>24456</v>
      </c>
      <c r="L66" s="135"/>
      <c r="M66" s="135"/>
      <c r="N66" s="135">
        <f>'将来負担比率（分子）の構造'!M$41</f>
        <v>26420</v>
      </c>
      <c r="O66" s="135"/>
      <c r="P66" s="135"/>
    </row>
    <row r="67" spans="1:16" x14ac:dyDescent="0.15">
      <c r="A67" s="135" t="s">
        <v>62</v>
      </c>
      <c r="B67" s="135" t="e">
        <f>NA()</f>
        <v>#N/A</v>
      </c>
      <c r="C67" s="135">
        <f>IF(ISNUMBER('将来負担比率（分子）の構造'!I$52), IF('将来負担比率（分子）の構造'!I$52 &lt; 0, 0, '将来負担比率（分子）の構造'!I$52), NA())</f>
        <v>4918</v>
      </c>
      <c r="D67" s="135" t="e">
        <f>NA()</f>
        <v>#N/A</v>
      </c>
      <c r="E67" s="135" t="e">
        <f>NA()</f>
        <v>#N/A</v>
      </c>
      <c r="F67" s="135">
        <f>IF(ISNUMBER('将来負担比率（分子）の構造'!J$52), IF('将来負担比率（分子）の構造'!J$52 &lt; 0, 0, '将来負担比率（分子）の構造'!J$52), NA())</f>
        <v>3643</v>
      </c>
      <c r="G67" s="135" t="e">
        <f>NA()</f>
        <v>#N/A</v>
      </c>
      <c r="H67" s="135" t="e">
        <f>NA()</f>
        <v>#N/A</v>
      </c>
      <c r="I67" s="135">
        <f>IF(ISNUMBER('将来負担比率（分子）の構造'!K$52), IF('将来負担比率（分子）の構造'!K$52 &lt; 0, 0, '将来負担比率（分子）の構造'!K$52), NA())</f>
        <v>3261</v>
      </c>
      <c r="J67" s="135" t="e">
        <f>NA()</f>
        <v>#N/A</v>
      </c>
      <c r="K67" s="135" t="e">
        <f>NA()</f>
        <v>#N/A</v>
      </c>
      <c r="L67" s="135">
        <f>IF(ISNUMBER('将来負担比率（分子）の構造'!L$52), IF('将来負担比率（分子）の構造'!L$52 &lt; 0, 0, '将来負担比率（分子）の構造'!L$52), NA())</f>
        <v>1891</v>
      </c>
      <c r="M67" s="135" t="e">
        <f>NA()</f>
        <v>#N/A</v>
      </c>
      <c r="N67" s="135" t="e">
        <f>NA()</f>
        <v>#N/A</v>
      </c>
      <c r="O67" s="135">
        <f>IF(ISNUMBER('将来負担比率（分子）の構造'!M$52), IF('将来負担比率（分子）の構造'!M$52 &lt; 0, 0, '将来負担比率（分子）の構造'!M$52), NA())</f>
        <v>3190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190</v>
      </c>
      <c r="DI1" s="702"/>
      <c r="DJ1" s="702"/>
      <c r="DK1" s="702"/>
      <c r="DL1" s="702"/>
      <c r="DM1" s="702"/>
      <c r="DN1" s="703"/>
      <c r="DP1" s="701" t="s">
        <v>191</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193</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194</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195</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196</v>
      </c>
      <c r="S4" s="649"/>
      <c r="T4" s="649"/>
      <c r="U4" s="649"/>
      <c r="V4" s="649"/>
      <c r="W4" s="649"/>
      <c r="X4" s="649"/>
      <c r="Y4" s="650"/>
      <c r="Z4" s="648" t="s">
        <v>197</v>
      </c>
      <c r="AA4" s="649"/>
      <c r="AB4" s="649"/>
      <c r="AC4" s="650"/>
      <c r="AD4" s="648" t="s">
        <v>198</v>
      </c>
      <c r="AE4" s="649"/>
      <c r="AF4" s="649"/>
      <c r="AG4" s="649"/>
      <c r="AH4" s="649"/>
      <c r="AI4" s="649"/>
      <c r="AJ4" s="649"/>
      <c r="AK4" s="650"/>
      <c r="AL4" s="648" t="s">
        <v>197</v>
      </c>
      <c r="AM4" s="649"/>
      <c r="AN4" s="649"/>
      <c r="AO4" s="650"/>
      <c r="AP4" s="704" t="s">
        <v>199</v>
      </c>
      <c r="AQ4" s="704"/>
      <c r="AR4" s="704"/>
      <c r="AS4" s="704"/>
      <c r="AT4" s="704"/>
      <c r="AU4" s="704"/>
      <c r="AV4" s="704"/>
      <c r="AW4" s="704"/>
      <c r="AX4" s="704"/>
      <c r="AY4" s="704"/>
      <c r="AZ4" s="704"/>
      <c r="BA4" s="704"/>
      <c r="BB4" s="704"/>
      <c r="BC4" s="704"/>
      <c r="BD4" s="704"/>
      <c r="BE4" s="704"/>
      <c r="BF4" s="704"/>
      <c r="BG4" s="704" t="s">
        <v>200</v>
      </c>
      <c r="BH4" s="704"/>
      <c r="BI4" s="704"/>
      <c r="BJ4" s="704"/>
      <c r="BK4" s="704"/>
      <c r="BL4" s="704"/>
      <c r="BM4" s="704"/>
      <c r="BN4" s="704"/>
      <c r="BO4" s="704" t="s">
        <v>197</v>
      </c>
      <c r="BP4" s="704"/>
      <c r="BQ4" s="704"/>
      <c r="BR4" s="704"/>
      <c r="BS4" s="704" t="s">
        <v>201</v>
      </c>
      <c r="BT4" s="704"/>
      <c r="BU4" s="704"/>
      <c r="BV4" s="704"/>
      <c r="BW4" s="704"/>
      <c r="BX4" s="704"/>
      <c r="BY4" s="704"/>
      <c r="BZ4" s="704"/>
      <c r="CA4" s="704"/>
      <c r="CB4" s="704"/>
      <c r="CD4" s="693" t="s">
        <v>202</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203</v>
      </c>
      <c r="C5" s="676"/>
      <c r="D5" s="676"/>
      <c r="E5" s="676"/>
      <c r="F5" s="676"/>
      <c r="G5" s="676"/>
      <c r="H5" s="676"/>
      <c r="I5" s="676"/>
      <c r="J5" s="676"/>
      <c r="K5" s="676"/>
      <c r="L5" s="676"/>
      <c r="M5" s="676"/>
      <c r="N5" s="676"/>
      <c r="O5" s="676"/>
      <c r="P5" s="676"/>
      <c r="Q5" s="677"/>
      <c r="R5" s="638">
        <v>6142008</v>
      </c>
      <c r="S5" s="639"/>
      <c r="T5" s="639"/>
      <c r="U5" s="639"/>
      <c r="V5" s="639"/>
      <c r="W5" s="639"/>
      <c r="X5" s="639"/>
      <c r="Y5" s="686"/>
      <c r="Z5" s="699">
        <v>14.1</v>
      </c>
      <c r="AA5" s="699"/>
      <c r="AB5" s="699"/>
      <c r="AC5" s="699"/>
      <c r="AD5" s="700">
        <v>6142008</v>
      </c>
      <c r="AE5" s="700"/>
      <c r="AF5" s="700"/>
      <c r="AG5" s="700"/>
      <c r="AH5" s="700"/>
      <c r="AI5" s="700"/>
      <c r="AJ5" s="700"/>
      <c r="AK5" s="700"/>
      <c r="AL5" s="687">
        <v>37.799999999999997</v>
      </c>
      <c r="AM5" s="656"/>
      <c r="AN5" s="656"/>
      <c r="AO5" s="688"/>
      <c r="AP5" s="675" t="s">
        <v>204</v>
      </c>
      <c r="AQ5" s="676"/>
      <c r="AR5" s="676"/>
      <c r="AS5" s="676"/>
      <c r="AT5" s="676"/>
      <c r="AU5" s="676"/>
      <c r="AV5" s="676"/>
      <c r="AW5" s="676"/>
      <c r="AX5" s="676"/>
      <c r="AY5" s="676"/>
      <c r="AZ5" s="676"/>
      <c r="BA5" s="676"/>
      <c r="BB5" s="676"/>
      <c r="BC5" s="676"/>
      <c r="BD5" s="676"/>
      <c r="BE5" s="676"/>
      <c r="BF5" s="677"/>
      <c r="BG5" s="588">
        <v>6142008</v>
      </c>
      <c r="BH5" s="589"/>
      <c r="BI5" s="589"/>
      <c r="BJ5" s="589"/>
      <c r="BK5" s="589"/>
      <c r="BL5" s="589"/>
      <c r="BM5" s="589"/>
      <c r="BN5" s="590"/>
      <c r="BO5" s="641">
        <v>100</v>
      </c>
      <c r="BP5" s="641"/>
      <c r="BQ5" s="641"/>
      <c r="BR5" s="641"/>
      <c r="BS5" s="642" t="s">
        <v>205</v>
      </c>
      <c r="BT5" s="642"/>
      <c r="BU5" s="642"/>
      <c r="BV5" s="642"/>
      <c r="BW5" s="642"/>
      <c r="BX5" s="642"/>
      <c r="BY5" s="642"/>
      <c r="BZ5" s="642"/>
      <c r="CA5" s="642"/>
      <c r="CB5" s="678"/>
      <c r="CD5" s="693" t="s">
        <v>199</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197</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x14ac:dyDescent="0.15">
      <c r="B6" s="585" t="s">
        <v>209</v>
      </c>
      <c r="C6" s="586"/>
      <c r="D6" s="586"/>
      <c r="E6" s="586"/>
      <c r="F6" s="586"/>
      <c r="G6" s="586"/>
      <c r="H6" s="586"/>
      <c r="I6" s="586"/>
      <c r="J6" s="586"/>
      <c r="K6" s="586"/>
      <c r="L6" s="586"/>
      <c r="M6" s="586"/>
      <c r="N6" s="586"/>
      <c r="O6" s="586"/>
      <c r="P6" s="586"/>
      <c r="Q6" s="587"/>
      <c r="R6" s="588">
        <v>154157</v>
      </c>
      <c r="S6" s="589"/>
      <c r="T6" s="589"/>
      <c r="U6" s="589"/>
      <c r="V6" s="589"/>
      <c r="W6" s="589"/>
      <c r="X6" s="589"/>
      <c r="Y6" s="590"/>
      <c r="Z6" s="641">
        <v>0.4</v>
      </c>
      <c r="AA6" s="641"/>
      <c r="AB6" s="641"/>
      <c r="AC6" s="641"/>
      <c r="AD6" s="642">
        <v>154157</v>
      </c>
      <c r="AE6" s="642"/>
      <c r="AF6" s="642"/>
      <c r="AG6" s="642"/>
      <c r="AH6" s="642"/>
      <c r="AI6" s="642"/>
      <c r="AJ6" s="642"/>
      <c r="AK6" s="642"/>
      <c r="AL6" s="611">
        <v>0.9</v>
      </c>
      <c r="AM6" s="643"/>
      <c r="AN6" s="643"/>
      <c r="AO6" s="644"/>
      <c r="AP6" s="585" t="s">
        <v>210</v>
      </c>
      <c r="AQ6" s="586"/>
      <c r="AR6" s="586"/>
      <c r="AS6" s="586"/>
      <c r="AT6" s="586"/>
      <c r="AU6" s="586"/>
      <c r="AV6" s="586"/>
      <c r="AW6" s="586"/>
      <c r="AX6" s="586"/>
      <c r="AY6" s="586"/>
      <c r="AZ6" s="586"/>
      <c r="BA6" s="586"/>
      <c r="BB6" s="586"/>
      <c r="BC6" s="586"/>
      <c r="BD6" s="586"/>
      <c r="BE6" s="586"/>
      <c r="BF6" s="587"/>
      <c r="BG6" s="588">
        <v>6142008</v>
      </c>
      <c r="BH6" s="589"/>
      <c r="BI6" s="589"/>
      <c r="BJ6" s="589"/>
      <c r="BK6" s="589"/>
      <c r="BL6" s="589"/>
      <c r="BM6" s="589"/>
      <c r="BN6" s="590"/>
      <c r="BO6" s="641">
        <v>100</v>
      </c>
      <c r="BP6" s="641"/>
      <c r="BQ6" s="641"/>
      <c r="BR6" s="641"/>
      <c r="BS6" s="642" t="s">
        <v>205</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333971</v>
      </c>
      <c r="CS6" s="589"/>
      <c r="CT6" s="589"/>
      <c r="CU6" s="589"/>
      <c r="CV6" s="589"/>
      <c r="CW6" s="589"/>
      <c r="CX6" s="589"/>
      <c r="CY6" s="590"/>
      <c r="CZ6" s="641">
        <v>0.8</v>
      </c>
      <c r="DA6" s="641"/>
      <c r="DB6" s="641"/>
      <c r="DC6" s="641"/>
      <c r="DD6" s="594" t="s">
        <v>205</v>
      </c>
      <c r="DE6" s="589"/>
      <c r="DF6" s="589"/>
      <c r="DG6" s="589"/>
      <c r="DH6" s="589"/>
      <c r="DI6" s="589"/>
      <c r="DJ6" s="589"/>
      <c r="DK6" s="589"/>
      <c r="DL6" s="589"/>
      <c r="DM6" s="589"/>
      <c r="DN6" s="589"/>
      <c r="DO6" s="589"/>
      <c r="DP6" s="590"/>
      <c r="DQ6" s="594">
        <v>333738</v>
      </c>
      <c r="DR6" s="589"/>
      <c r="DS6" s="589"/>
      <c r="DT6" s="589"/>
      <c r="DU6" s="589"/>
      <c r="DV6" s="589"/>
      <c r="DW6" s="589"/>
      <c r="DX6" s="589"/>
      <c r="DY6" s="589"/>
      <c r="DZ6" s="589"/>
      <c r="EA6" s="589"/>
      <c r="EB6" s="589"/>
      <c r="EC6" s="624"/>
    </row>
    <row r="7" spans="2:143" ht="11.25" customHeight="1" x14ac:dyDescent="0.15">
      <c r="B7" s="585" t="s">
        <v>212</v>
      </c>
      <c r="C7" s="586"/>
      <c r="D7" s="586"/>
      <c r="E7" s="586"/>
      <c r="F7" s="586"/>
      <c r="G7" s="586"/>
      <c r="H7" s="586"/>
      <c r="I7" s="586"/>
      <c r="J7" s="586"/>
      <c r="K7" s="586"/>
      <c r="L7" s="586"/>
      <c r="M7" s="586"/>
      <c r="N7" s="586"/>
      <c r="O7" s="586"/>
      <c r="P7" s="586"/>
      <c r="Q7" s="587"/>
      <c r="R7" s="588">
        <v>7029</v>
      </c>
      <c r="S7" s="589"/>
      <c r="T7" s="589"/>
      <c r="U7" s="589"/>
      <c r="V7" s="589"/>
      <c r="W7" s="589"/>
      <c r="X7" s="589"/>
      <c r="Y7" s="590"/>
      <c r="Z7" s="641">
        <v>0</v>
      </c>
      <c r="AA7" s="641"/>
      <c r="AB7" s="641"/>
      <c r="AC7" s="641"/>
      <c r="AD7" s="642">
        <v>7029</v>
      </c>
      <c r="AE7" s="642"/>
      <c r="AF7" s="642"/>
      <c r="AG7" s="642"/>
      <c r="AH7" s="642"/>
      <c r="AI7" s="642"/>
      <c r="AJ7" s="642"/>
      <c r="AK7" s="642"/>
      <c r="AL7" s="611">
        <v>0</v>
      </c>
      <c r="AM7" s="643"/>
      <c r="AN7" s="643"/>
      <c r="AO7" s="644"/>
      <c r="AP7" s="585" t="s">
        <v>213</v>
      </c>
      <c r="AQ7" s="586"/>
      <c r="AR7" s="586"/>
      <c r="AS7" s="586"/>
      <c r="AT7" s="586"/>
      <c r="AU7" s="586"/>
      <c r="AV7" s="586"/>
      <c r="AW7" s="586"/>
      <c r="AX7" s="586"/>
      <c r="AY7" s="586"/>
      <c r="AZ7" s="586"/>
      <c r="BA7" s="586"/>
      <c r="BB7" s="586"/>
      <c r="BC7" s="586"/>
      <c r="BD7" s="586"/>
      <c r="BE7" s="586"/>
      <c r="BF7" s="587"/>
      <c r="BG7" s="588">
        <v>2379854</v>
      </c>
      <c r="BH7" s="589"/>
      <c r="BI7" s="589"/>
      <c r="BJ7" s="589"/>
      <c r="BK7" s="589"/>
      <c r="BL7" s="589"/>
      <c r="BM7" s="589"/>
      <c r="BN7" s="590"/>
      <c r="BO7" s="641">
        <v>38.700000000000003</v>
      </c>
      <c r="BP7" s="641"/>
      <c r="BQ7" s="641"/>
      <c r="BR7" s="641"/>
      <c r="BS7" s="642" t="s">
        <v>205</v>
      </c>
      <c r="BT7" s="642"/>
      <c r="BU7" s="642"/>
      <c r="BV7" s="642"/>
      <c r="BW7" s="642"/>
      <c r="BX7" s="642"/>
      <c r="BY7" s="642"/>
      <c r="BZ7" s="642"/>
      <c r="CA7" s="642"/>
      <c r="CB7" s="678"/>
      <c r="CD7" s="625" t="s">
        <v>214</v>
      </c>
      <c r="CE7" s="622"/>
      <c r="CF7" s="622"/>
      <c r="CG7" s="622"/>
      <c r="CH7" s="622"/>
      <c r="CI7" s="622"/>
      <c r="CJ7" s="622"/>
      <c r="CK7" s="622"/>
      <c r="CL7" s="622"/>
      <c r="CM7" s="622"/>
      <c r="CN7" s="622"/>
      <c r="CO7" s="622"/>
      <c r="CP7" s="622"/>
      <c r="CQ7" s="623"/>
      <c r="CR7" s="588">
        <v>8574308</v>
      </c>
      <c r="CS7" s="589"/>
      <c r="CT7" s="589"/>
      <c r="CU7" s="589"/>
      <c r="CV7" s="589"/>
      <c r="CW7" s="589"/>
      <c r="CX7" s="589"/>
      <c r="CY7" s="590"/>
      <c r="CZ7" s="641">
        <v>20.6</v>
      </c>
      <c r="DA7" s="641"/>
      <c r="DB7" s="641"/>
      <c r="DC7" s="641"/>
      <c r="DD7" s="594">
        <v>1650210</v>
      </c>
      <c r="DE7" s="589"/>
      <c r="DF7" s="589"/>
      <c r="DG7" s="589"/>
      <c r="DH7" s="589"/>
      <c r="DI7" s="589"/>
      <c r="DJ7" s="589"/>
      <c r="DK7" s="589"/>
      <c r="DL7" s="589"/>
      <c r="DM7" s="589"/>
      <c r="DN7" s="589"/>
      <c r="DO7" s="589"/>
      <c r="DP7" s="590"/>
      <c r="DQ7" s="594">
        <v>5592416</v>
      </c>
      <c r="DR7" s="589"/>
      <c r="DS7" s="589"/>
      <c r="DT7" s="589"/>
      <c r="DU7" s="589"/>
      <c r="DV7" s="589"/>
      <c r="DW7" s="589"/>
      <c r="DX7" s="589"/>
      <c r="DY7" s="589"/>
      <c r="DZ7" s="589"/>
      <c r="EA7" s="589"/>
      <c r="EB7" s="589"/>
      <c r="EC7" s="624"/>
    </row>
    <row r="8" spans="2:143" ht="11.25" customHeight="1" x14ac:dyDescent="0.15">
      <c r="B8" s="585" t="s">
        <v>215</v>
      </c>
      <c r="C8" s="586"/>
      <c r="D8" s="586"/>
      <c r="E8" s="586"/>
      <c r="F8" s="586"/>
      <c r="G8" s="586"/>
      <c r="H8" s="586"/>
      <c r="I8" s="586"/>
      <c r="J8" s="586"/>
      <c r="K8" s="586"/>
      <c r="L8" s="586"/>
      <c r="M8" s="586"/>
      <c r="N8" s="586"/>
      <c r="O8" s="586"/>
      <c r="P8" s="586"/>
      <c r="Q8" s="587"/>
      <c r="R8" s="588">
        <v>14075</v>
      </c>
      <c r="S8" s="589"/>
      <c r="T8" s="589"/>
      <c r="U8" s="589"/>
      <c r="V8" s="589"/>
      <c r="W8" s="589"/>
      <c r="X8" s="589"/>
      <c r="Y8" s="590"/>
      <c r="Z8" s="641">
        <v>0</v>
      </c>
      <c r="AA8" s="641"/>
      <c r="AB8" s="641"/>
      <c r="AC8" s="641"/>
      <c r="AD8" s="642">
        <v>14075</v>
      </c>
      <c r="AE8" s="642"/>
      <c r="AF8" s="642"/>
      <c r="AG8" s="642"/>
      <c r="AH8" s="642"/>
      <c r="AI8" s="642"/>
      <c r="AJ8" s="642"/>
      <c r="AK8" s="642"/>
      <c r="AL8" s="611">
        <v>0.1</v>
      </c>
      <c r="AM8" s="643"/>
      <c r="AN8" s="643"/>
      <c r="AO8" s="644"/>
      <c r="AP8" s="585" t="s">
        <v>216</v>
      </c>
      <c r="AQ8" s="586"/>
      <c r="AR8" s="586"/>
      <c r="AS8" s="586"/>
      <c r="AT8" s="586"/>
      <c r="AU8" s="586"/>
      <c r="AV8" s="586"/>
      <c r="AW8" s="586"/>
      <c r="AX8" s="586"/>
      <c r="AY8" s="586"/>
      <c r="AZ8" s="586"/>
      <c r="BA8" s="586"/>
      <c r="BB8" s="586"/>
      <c r="BC8" s="586"/>
      <c r="BD8" s="586"/>
      <c r="BE8" s="586"/>
      <c r="BF8" s="587"/>
      <c r="BG8" s="588">
        <v>82941</v>
      </c>
      <c r="BH8" s="589"/>
      <c r="BI8" s="589"/>
      <c r="BJ8" s="589"/>
      <c r="BK8" s="589"/>
      <c r="BL8" s="589"/>
      <c r="BM8" s="589"/>
      <c r="BN8" s="590"/>
      <c r="BO8" s="641">
        <v>1.4</v>
      </c>
      <c r="BP8" s="641"/>
      <c r="BQ8" s="641"/>
      <c r="BR8" s="641"/>
      <c r="BS8" s="594" t="s">
        <v>107</v>
      </c>
      <c r="BT8" s="589"/>
      <c r="BU8" s="589"/>
      <c r="BV8" s="589"/>
      <c r="BW8" s="589"/>
      <c r="BX8" s="589"/>
      <c r="BY8" s="589"/>
      <c r="BZ8" s="589"/>
      <c r="CA8" s="589"/>
      <c r="CB8" s="624"/>
      <c r="CD8" s="625" t="s">
        <v>217</v>
      </c>
      <c r="CE8" s="622"/>
      <c r="CF8" s="622"/>
      <c r="CG8" s="622"/>
      <c r="CH8" s="622"/>
      <c r="CI8" s="622"/>
      <c r="CJ8" s="622"/>
      <c r="CK8" s="622"/>
      <c r="CL8" s="622"/>
      <c r="CM8" s="622"/>
      <c r="CN8" s="622"/>
      <c r="CO8" s="622"/>
      <c r="CP8" s="622"/>
      <c r="CQ8" s="623"/>
      <c r="CR8" s="588">
        <v>13809262</v>
      </c>
      <c r="CS8" s="589"/>
      <c r="CT8" s="589"/>
      <c r="CU8" s="589"/>
      <c r="CV8" s="589"/>
      <c r="CW8" s="589"/>
      <c r="CX8" s="589"/>
      <c r="CY8" s="590"/>
      <c r="CZ8" s="641">
        <v>33.299999999999997</v>
      </c>
      <c r="DA8" s="641"/>
      <c r="DB8" s="641"/>
      <c r="DC8" s="641"/>
      <c r="DD8" s="594">
        <v>360252</v>
      </c>
      <c r="DE8" s="589"/>
      <c r="DF8" s="589"/>
      <c r="DG8" s="589"/>
      <c r="DH8" s="589"/>
      <c r="DI8" s="589"/>
      <c r="DJ8" s="589"/>
      <c r="DK8" s="589"/>
      <c r="DL8" s="589"/>
      <c r="DM8" s="589"/>
      <c r="DN8" s="589"/>
      <c r="DO8" s="589"/>
      <c r="DP8" s="590"/>
      <c r="DQ8" s="594">
        <v>6052062</v>
      </c>
      <c r="DR8" s="589"/>
      <c r="DS8" s="589"/>
      <c r="DT8" s="589"/>
      <c r="DU8" s="589"/>
      <c r="DV8" s="589"/>
      <c r="DW8" s="589"/>
      <c r="DX8" s="589"/>
      <c r="DY8" s="589"/>
      <c r="DZ8" s="589"/>
      <c r="EA8" s="589"/>
      <c r="EB8" s="589"/>
      <c r="EC8" s="624"/>
    </row>
    <row r="9" spans="2:143" ht="11.25" customHeight="1" x14ac:dyDescent="0.15">
      <c r="B9" s="585" t="s">
        <v>218</v>
      </c>
      <c r="C9" s="586"/>
      <c r="D9" s="586"/>
      <c r="E9" s="586"/>
      <c r="F9" s="586"/>
      <c r="G9" s="586"/>
      <c r="H9" s="586"/>
      <c r="I9" s="586"/>
      <c r="J9" s="586"/>
      <c r="K9" s="586"/>
      <c r="L9" s="586"/>
      <c r="M9" s="586"/>
      <c r="N9" s="586"/>
      <c r="O9" s="586"/>
      <c r="P9" s="586"/>
      <c r="Q9" s="587"/>
      <c r="R9" s="588">
        <v>11283</v>
      </c>
      <c r="S9" s="589"/>
      <c r="T9" s="589"/>
      <c r="U9" s="589"/>
      <c r="V9" s="589"/>
      <c r="W9" s="589"/>
      <c r="X9" s="589"/>
      <c r="Y9" s="590"/>
      <c r="Z9" s="641">
        <v>0</v>
      </c>
      <c r="AA9" s="641"/>
      <c r="AB9" s="641"/>
      <c r="AC9" s="641"/>
      <c r="AD9" s="642">
        <v>11283</v>
      </c>
      <c r="AE9" s="642"/>
      <c r="AF9" s="642"/>
      <c r="AG9" s="642"/>
      <c r="AH9" s="642"/>
      <c r="AI9" s="642"/>
      <c r="AJ9" s="642"/>
      <c r="AK9" s="642"/>
      <c r="AL9" s="611">
        <v>0.1</v>
      </c>
      <c r="AM9" s="643"/>
      <c r="AN9" s="643"/>
      <c r="AO9" s="644"/>
      <c r="AP9" s="585" t="s">
        <v>219</v>
      </c>
      <c r="AQ9" s="586"/>
      <c r="AR9" s="586"/>
      <c r="AS9" s="586"/>
      <c r="AT9" s="586"/>
      <c r="AU9" s="586"/>
      <c r="AV9" s="586"/>
      <c r="AW9" s="586"/>
      <c r="AX9" s="586"/>
      <c r="AY9" s="586"/>
      <c r="AZ9" s="586"/>
      <c r="BA9" s="586"/>
      <c r="BB9" s="586"/>
      <c r="BC9" s="586"/>
      <c r="BD9" s="586"/>
      <c r="BE9" s="586"/>
      <c r="BF9" s="587"/>
      <c r="BG9" s="588">
        <v>1706105</v>
      </c>
      <c r="BH9" s="589"/>
      <c r="BI9" s="589"/>
      <c r="BJ9" s="589"/>
      <c r="BK9" s="589"/>
      <c r="BL9" s="589"/>
      <c r="BM9" s="589"/>
      <c r="BN9" s="590"/>
      <c r="BO9" s="641">
        <v>27.8</v>
      </c>
      <c r="BP9" s="641"/>
      <c r="BQ9" s="641"/>
      <c r="BR9" s="641"/>
      <c r="BS9" s="594" t="s">
        <v>107</v>
      </c>
      <c r="BT9" s="589"/>
      <c r="BU9" s="589"/>
      <c r="BV9" s="589"/>
      <c r="BW9" s="589"/>
      <c r="BX9" s="589"/>
      <c r="BY9" s="589"/>
      <c r="BZ9" s="589"/>
      <c r="CA9" s="589"/>
      <c r="CB9" s="624"/>
      <c r="CD9" s="625" t="s">
        <v>220</v>
      </c>
      <c r="CE9" s="622"/>
      <c r="CF9" s="622"/>
      <c r="CG9" s="622"/>
      <c r="CH9" s="622"/>
      <c r="CI9" s="622"/>
      <c r="CJ9" s="622"/>
      <c r="CK9" s="622"/>
      <c r="CL9" s="622"/>
      <c r="CM9" s="622"/>
      <c r="CN9" s="622"/>
      <c r="CO9" s="622"/>
      <c r="CP9" s="622"/>
      <c r="CQ9" s="623"/>
      <c r="CR9" s="588">
        <v>1288304</v>
      </c>
      <c r="CS9" s="589"/>
      <c r="CT9" s="589"/>
      <c r="CU9" s="589"/>
      <c r="CV9" s="589"/>
      <c r="CW9" s="589"/>
      <c r="CX9" s="589"/>
      <c r="CY9" s="590"/>
      <c r="CZ9" s="641">
        <v>3.1</v>
      </c>
      <c r="DA9" s="641"/>
      <c r="DB9" s="641"/>
      <c r="DC9" s="641"/>
      <c r="DD9" s="594">
        <v>14566</v>
      </c>
      <c r="DE9" s="589"/>
      <c r="DF9" s="589"/>
      <c r="DG9" s="589"/>
      <c r="DH9" s="589"/>
      <c r="DI9" s="589"/>
      <c r="DJ9" s="589"/>
      <c r="DK9" s="589"/>
      <c r="DL9" s="589"/>
      <c r="DM9" s="589"/>
      <c r="DN9" s="589"/>
      <c r="DO9" s="589"/>
      <c r="DP9" s="590"/>
      <c r="DQ9" s="594">
        <v>1096861</v>
      </c>
      <c r="DR9" s="589"/>
      <c r="DS9" s="589"/>
      <c r="DT9" s="589"/>
      <c r="DU9" s="589"/>
      <c r="DV9" s="589"/>
      <c r="DW9" s="589"/>
      <c r="DX9" s="589"/>
      <c r="DY9" s="589"/>
      <c r="DZ9" s="589"/>
      <c r="EA9" s="589"/>
      <c r="EB9" s="589"/>
      <c r="EC9" s="624"/>
    </row>
    <row r="10" spans="2:143" ht="11.25" customHeight="1" x14ac:dyDescent="0.15">
      <c r="B10" s="585" t="s">
        <v>221</v>
      </c>
      <c r="C10" s="586"/>
      <c r="D10" s="586"/>
      <c r="E10" s="586"/>
      <c r="F10" s="586"/>
      <c r="G10" s="586"/>
      <c r="H10" s="586"/>
      <c r="I10" s="586"/>
      <c r="J10" s="586"/>
      <c r="K10" s="586"/>
      <c r="L10" s="586"/>
      <c r="M10" s="586"/>
      <c r="N10" s="586"/>
      <c r="O10" s="586"/>
      <c r="P10" s="586"/>
      <c r="Q10" s="587"/>
      <c r="R10" s="588">
        <v>1024860</v>
      </c>
      <c r="S10" s="589"/>
      <c r="T10" s="589"/>
      <c r="U10" s="589"/>
      <c r="V10" s="589"/>
      <c r="W10" s="589"/>
      <c r="X10" s="589"/>
      <c r="Y10" s="590"/>
      <c r="Z10" s="641">
        <v>2.4</v>
      </c>
      <c r="AA10" s="641"/>
      <c r="AB10" s="641"/>
      <c r="AC10" s="641"/>
      <c r="AD10" s="642">
        <v>1024860</v>
      </c>
      <c r="AE10" s="642"/>
      <c r="AF10" s="642"/>
      <c r="AG10" s="642"/>
      <c r="AH10" s="642"/>
      <c r="AI10" s="642"/>
      <c r="AJ10" s="642"/>
      <c r="AK10" s="642"/>
      <c r="AL10" s="611">
        <v>6.3</v>
      </c>
      <c r="AM10" s="643"/>
      <c r="AN10" s="643"/>
      <c r="AO10" s="644"/>
      <c r="AP10" s="585" t="s">
        <v>222</v>
      </c>
      <c r="AQ10" s="586"/>
      <c r="AR10" s="586"/>
      <c r="AS10" s="586"/>
      <c r="AT10" s="586"/>
      <c r="AU10" s="586"/>
      <c r="AV10" s="586"/>
      <c r="AW10" s="586"/>
      <c r="AX10" s="586"/>
      <c r="AY10" s="586"/>
      <c r="AZ10" s="586"/>
      <c r="BA10" s="586"/>
      <c r="BB10" s="586"/>
      <c r="BC10" s="586"/>
      <c r="BD10" s="586"/>
      <c r="BE10" s="586"/>
      <c r="BF10" s="587"/>
      <c r="BG10" s="588">
        <v>139675</v>
      </c>
      <c r="BH10" s="589"/>
      <c r="BI10" s="589"/>
      <c r="BJ10" s="589"/>
      <c r="BK10" s="589"/>
      <c r="BL10" s="589"/>
      <c r="BM10" s="589"/>
      <c r="BN10" s="590"/>
      <c r="BO10" s="641">
        <v>2.2999999999999998</v>
      </c>
      <c r="BP10" s="641"/>
      <c r="BQ10" s="641"/>
      <c r="BR10" s="641"/>
      <c r="BS10" s="594" t="s">
        <v>107</v>
      </c>
      <c r="BT10" s="589"/>
      <c r="BU10" s="589"/>
      <c r="BV10" s="589"/>
      <c r="BW10" s="589"/>
      <c r="BX10" s="589"/>
      <c r="BY10" s="589"/>
      <c r="BZ10" s="589"/>
      <c r="CA10" s="589"/>
      <c r="CB10" s="624"/>
      <c r="CD10" s="625" t="s">
        <v>223</v>
      </c>
      <c r="CE10" s="622"/>
      <c r="CF10" s="622"/>
      <c r="CG10" s="622"/>
      <c r="CH10" s="622"/>
      <c r="CI10" s="622"/>
      <c r="CJ10" s="622"/>
      <c r="CK10" s="622"/>
      <c r="CL10" s="622"/>
      <c r="CM10" s="622"/>
      <c r="CN10" s="622"/>
      <c r="CO10" s="622"/>
      <c r="CP10" s="622"/>
      <c r="CQ10" s="623"/>
      <c r="CR10" s="588">
        <v>15615</v>
      </c>
      <c r="CS10" s="589"/>
      <c r="CT10" s="589"/>
      <c r="CU10" s="589"/>
      <c r="CV10" s="589"/>
      <c r="CW10" s="589"/>
      <c r="CX10" s="589"/>
      <c r="CY10" s="590"/>
      <c r="CZ10" s="641">
        <v>0</v>
      </c>
      <c r="DA10" s="641"/>
      <c r="DB10" s="641"/>
      <c r="DC10" s="641"/>
      <c r="DD10" s="594" t="s">
        <v>107</v>
      </c>
      <c r="DE10" s="589"/>
      <c r="DF10" s="589"/>
      <c r="DG10" s="589"/>
      <c r="DH10" s="589"/>
      <c r="DI10" s="589"/>
      <c r="DJ10" s="589"/>
      <c r="DK10" s="589"/>
      <c r="DL10" s="589"/>
      <c r="DM10" s="589"/>
      <c r="DN10" s="589"/>
      <c r="DO10" s="589"/>
      <c r="DP10" s="590"/>
      <c r="DQ10" s="594">
        <v>2947</v>
      </c>
      <c r="DR10" s="589"/>
      <c r="DS10" s="589"/>
      <c r="DT10" s="589"/>
      <c r="DU10" s="589"/>
      <c r="DV10" s="589"/>
      <c r="DW10" s="589"/>
      <c r="DX10" s="589"/>
      <c r="DY10" s="589"/>
      <c r="DZ10" s="589"/>
      <c r="EA10" s="589"/>
      <c r="EB10" s="589"/>
      <c r="EC10" s="624"/>
    </row>
    <row r="11" spans="2:143" ht="11.25" customHeight="1" x14ac:dyDescent="0.15">
      <c r="B11" s="585" t="s">
        <v>224</v>
      </c>
      <c r="C11" s="586"/>
      <c r="D11" s="586"/>
      <c r="E11" s="586"/>
      <c r="F11" s="586"/>
      <c r="G11" s="586"/>
      <c r="H11" s="586"/>
      <c r="I11" s="586"/>
      <c r="J11" s="586"/>
      <c r="K11" s="586"/>
      <c r="L11" s="586"/>
      <c r="M11" s="586"/>
      <c r="N11" s="586"/>
      <c r="O11" s="586"/>
      <c r="P11" s="586"/>
      <c r="Q11" s="587"/>
      <c r="R11" s="588">
        <v>69854</v>
      </c>
      <c r="S11" s="589"/>
      <c r="T11" s="589"/>
      <c r="U11" s="589"/>
      <c r="V11" s="589"/>
      <c r="W11" s="589"/>
      <c r="X11" s="589"/>
      <c r="Y11" s="590"/>
      <c r="Z11" s="641">
        <v>0.2</v>
      </c>
      <c r="AA11" s="641"/>
      <c r="AB11" s="641"/>
      <c r="AC11" s="641"/>
      <c r="AD11" s="642">
        <v>69854</v>
      </c>
      <c r="AE11" s="642"/>
      <c r="AF11" s="642"/>
      <c r="AG11" s="642"/>
      <c r="AH11" s="642"/>
      <c r="AI11" s="642"/>
      <c r="AJ11" s="642"/>
      <c r="AK11" s="642"/>
      <c r="AL11" s="611">
        <v>0.4</v>
      </c>
      <c r="AM11" s="643"/>
      <c r="AN11" s="643"/>
      <c r="AO11" s="644"/>
      <c r="AP11" s="585" t="s">
        <v>225</v>
      </c>
      <c r="AQ11" s="586"/>
      <c r="AR11" s="586"/>
      <c r="AS11" s="586"/>
      <c r="AT11" s="586"/>
      <c r="AU11" s="586"/>
      <c r="AV11" s="586"/>
      <c r="AW11" s="586"/>
      <c r="AX11" s="586"/>
      <c r="AY11" s="586"/>
      <c r="AZ11" s="586"/>
      <c r="BA11" s="586"/>
      <c r="BB11" s="586"/>
      <c r="BC11" s="586"/>
      <c r="BD11" s="586"/>
      <c r="BE11" s="586"/>
      <c r="BF11" s="587"/>
      <c r="BG11" s="588">
        <v>451133</v>
      </c>
      <c r="BH11" s="589"/>
      <c r="BI11" s="589"/>
      <c r="BJ11" s="589"/>
      <c r="BK11" s="589"/>
      <c r="BL11" s="589"/>
      <c r="BM11" s="589"/>
      <c r="BN11" s="590"/>
      <c r="BO11" s="641">
        <v>7.3</v>
      </c>
      <c r="BP11" s="641"/>
      <c r="BQ11" s="641"/>
      <c r="BR11" s="641"/>
      <c r="BS11" s="594" t="s">
        <v>107</v>
      </c>
      <c r="BT11" s="589"/>
      <c r="BU11" s="589"/>
      <c r="BV11" s="589"/>
      <c r="BW11" s="589"/>
      <c r="BX11" s="589"/>
      <c r="BY11" s="589"/>
      <c r="BZ11" s="589"/>
      <c r="CA11" s="589"/>
      <c r="CB11" s="624"/>
      <c r="CD11" s="625" t="s">
        <v>226</v>
      </c>
      <c r="CE11" s="622"/>
      <c r="CF11" s="622"/>
      <c r="CG11" s="622"/>
      <c r="CH11" s="622"/>
      <c r="CI11" s="622"/>
      <c r="CJ11" s="622"/>
      <c r="CK11" s="622"/>
      <c r="CL11" s="622"/>
      <c r="CM11" s="622"/>
      <c r="CN11" s="622"/>
      <c r="CO11" s="622"/>
      <c r="CP11" s="622"/>
      <c r="CQ11" s="623"/>
      <c r="CR11" s="588">
        <v>2476703</v>
      </c>
      <c r="CS11" s="589"/>
      <c r="CT11" s="589"/>
      <c r="CU11" s="589"/>
      <c r="CV11" s="589"/>
      <c r="CW11" s="589"/>
      <c r="CX11" s="589"/>
      <c r="CY11" s="590"/>
      <c r="CZ11" s="641">
        <v>6</v>
      </c>
      <c r="DA11" s="641"/>
      <c r="DB11" s="641"/>
      <c r="DC11" s="641"/>
      <c r="DD11" s="594">
        <v>1825900</v>
      </c>
      <c r="DE11" s="589"/>
      <c r="DF11" s="589"/>
      <c r="DG11" s="589"/>
      <c r="DH11" s="589"/>
      <c r="DI11" s="589"/>
      <c r="DJ11" s="589"/>
      <c r="DK11" s="589"/>
      <c r="DL11" s="589"/>
      <c r="DM11" s="589"/>
      <c r="DN11" s="589"/>
      <c r="DO11" s="589"/>
      <c r="DP11" s="590"/>
      <c r="DQ11" s="594">
        <v>545378</v>
      </c>
      <c r="DR11" s="589"/>
      <c r="DS11" s="589"/>
      <c r="DT11" s="589"/>
      <c r="DU11" s="589"/>
      <c r="DV11" s="589"/>
      <c r="DW11" s="589"/>
      <c r="DX11" s="589"/>
      <c r="DY11" s="589"/>
      <c r="DZ11" s="589"/>
      <c r="EA11" s="589"/>
      <c r="EB11" s="589"/>
      <c r="EC11" s="624"/>
    </row>
    <row r="12" spans="2:143" ht="11.25" customHeight="1" x14ac:dyDescent="0.15">
      <c r="B12" s="585" t="s">
        <v>227</v>
      </c>
      <c r="C12" s="586"/>
      <c r="D12" s="586"/>
      <c r="E12" s="586"/>
      <c r="F12" s="586"/>
      <c r="G12" s="586"/>
      <c r="H12" s="586"/>
      <c r="I12" s="586"/>
      <c r="J12" s="586"/>
      <c r="K12" s="586"/>
      <c r="L12" s="586"/>
      <c r="M12" s="586"/>
      <c r="N12" s="586"/>
      <c r="O12" s="586"/>
      <c r="P12" s="586"/>
      <c r="Q12" s="587"/>
      <c r="R12" s="588" t="s">
        <v>107</v>
      </c>
      <c r="S12" s="589"/>
      <c r="T12" s="589"/>
      <c r="U12" s="589"/>
      <c r="V12" s="589"/>
      <c r="W12" s="589"/>
      <c r="X12" s="589"/>
      <c r="Y12" s="590"/>
      <c r="Z12" s="641" t="s">
        <v>107</v>
      </c>
      <c r="AA12" s="641"/>
      <c r="AB12" s="641"/>
      <c r="AC12" s="641"/>
      <c r="AD12" s="642" t="s">
        <v>107</v>
      </c>
      <c r="AE12" s="642"/>
      <c r="AF12" s="642"/>
      <c r="AG12" s="642"/>
      <c r="AH12" s="642"/>
      <c r="AI12" s="642"/>
      <c r="AJ12" s="642"/>
      <c r="AK12" s="642"/>
      <c r="AL12" s="611" t="s">
        <v>107</v>
      </c>
      <c r="AM12" s="643"/>
      <c r="AN12" s="643"/>
      <c r="AO12" s="644"/>
      <c r="AP12" s="585" t="s">
        <v>228</v>
      </c>
      <c r="AQ12" s="586"/>
      <c r="AR12" s="586"/>
      <c r="AS12" s="586"/>
      <c r="AT12" s="586"/>
      <c r="AU12" s="586"/>
      <c r="AV12" s="586"/>
      <c r="AW12" s="586"/>
      <c r="AX12" s="586"/>
      <c r="AY12" s="586"/>
      <c r="AZ12" s="586"/>
      <c r="BA12" s="586"/>
      <c r="BB12" s="586"/>
      <c r="BC12" s="586"/>
      <c r="BD12" s="586"/>
      <c r="BE12" s="586"/>
      <c r="BF12" s="587"/>
      <c r="BG12" s="588">
        <v>3231481</v>
      </c>
      <c r="BH12" s="589"/>
      <c r="BI12" s="589"/>
      <c r="BJ12" s="589"/>
      <c r="BK12" s="589"/>
      <c r="BL12" s="589"/>
      <c r="BM12" s="589"/>
      <c r="BN12" s="590"/>
      <c r="BO12" s="641">
        <v>52.6</v>
      </c>
      <c r="BP12" s="641"/>
      <c r="BQ12" s="641"/>
      <c r="BR12" s="641"/>
      <c r="BS12" s="594" t="s">
        <v>107</v>
      </c>
      <c r="BT12" s="589"/>
      <c r="BU12" s="589"/>
      <c r="BV12" s="589"/>
      <c r="BW12" s="589"/>
      <c r="BX12" s="589"/>
      <c r="BY12" s="589"/>
      <c r="BZ12" s="589"/>
      <c r="CA12" s="589"/>
      <c r="CB12" s="624"/>
      <c r="CD12" s="625" t="s">
        <v>229</v>
      </c>
      <c r="CE12" s="622"/>
      <c r="CF12" s="622"/>
      <c r="CG12" s="622"/>
      <c r="CH12" s="622"/>
      <c r="CI12" s="622"/>
      <c r="CJ12" s="622"/>
      <c r="CK12" s="622"/>
      <c r="CL12" s="622"/>
      <c r="CM12" s="622"/>
      <c r="CN12" s="622"/>
      <c r="CO12" s="622"/>
      <c r="CP12" s="622"/>
      <c r="CQ12" s="623"/>
      <c r="CR12" s="588">
        <v>427078</v>
      </c>
      <c r="CS12" s="589"/>
      <c r="CT12" s="589"/>
      <c r="CU12" s="589"/>
      <c r="CV12" s="589"/>
      <c r="CW12" s="589"/>
      <c r="CX12" s="589"/>
      <c r="CY12" s="590"/>
      <c r="CZ12" s="641">
        <v>1</v>
      </c>
      <c r="DA12" s="641"/>
      <c r="DB12" s="641"/>
      <c r="DC12" s="641"/>
      <c r="DD12" s="594">
        <v>56867</v>
      </c>
      <c r="DE12" s="589"/>
      <c r="DF12" s="589"/>
      <c r="DG12" s="589"/>
      <c r="DH12" s="589"/>
      <c r="DI12" s="589"/>
      <c r="DJ12" s="589"/>
      <c r="DK12" s="589"/>
      <c r="DL12" s="589"/>
      <c r="DM12" s="589"/>
      <c r="DN12" s="589"/>
      <c r="DO12" s="589"/>
      <c r="DP12" s="590"/>
      <c r="DQ12" s="594">
        <v>154449</v>
      </c>
      <c r="DR12" s="589"/>
      <c r="DS12" s="589"/>
      <c r="DT12" s="589"/>
      <c r="DU12" s="589"/>
      <c r="DV12" s="589"/>
      <c r="DW12" s="589"/>
      <c r="DX12" s="589"/>
      <c r="DY12" s="589"/>
      <c r="DZ12" s="589"/>
      <c r="EA12" s="589"/>
      <c r="EB12" s="589"/>
      <c r="EC12" s="624"/>
    </row>
    <row r="13" spans="2:143" ht="11.25" customHeight="1" x14ac:dyDescent="0.15">
      <c r="B13" s="585" t="s">
        <v>230</v>
      </c>
      <c r="C13" s="586"/>
      <c r="D13" s="586"/>
      <c r="E13" s="586"/>
      <c r="F13" s="586"/>
      <c r="G13" s="586"/>
      <c r="H13" s="586"/>
      <c r="I13" s="586"/>
      <c r="J13" s="586"/>
      <c r="K13" s="586"/>
      <c r="L13" s="586"/>
      <c r="M13" s="586"/>
      <c r="N13" s="586"/>
      <c r="O13" s="586"/>
      <c r="P13" s="586"/>
      <c r="Q13" s="587"/>
      <c r="R13" s="588">
        <v>27068</v>
      </c>
      <c r="S13" s="589"/>
      <c r="T13" s="589"/>
      <c r="U13" s="589"/>
      <c r="V13" s="589"/>
      <c r="W13" s="589"/>
      <c r="X13" s="589"/>
      <c r="Y13" s="590"/>
      <c r="Z13" s="641">
        <v>0.1</v>
      </c>
      <c r="AA13" s="641"/>
      <c r="AB13" s="641"/>
      <c r="AC13" s="641"/>
      <c r="AD13" s="642">
        <v>27068</v>
      </c>
      <c r="AE13" s="642"/>
      <c r="AF13" s="642"/>
      <c r="AG13" s="642"/>
      <c r="AH13" s="642"/>
      <c r="AI13" s="642"/>
      <c r="AJ13" s="642"/>
      <c r="AK13" s="642"/>
      <c r="AL13" s="611">
        <v>0.2</v>
      </c>
      <c r="AM13" s="643"/>
      <c r="AN13" s="643"/>
      <c r="AO13" s="644"/>
      <c r="AP13" s="585" t="s">
        <v>231</v>
      </c>
      <c r="AQ13" s="586"/>
      <c r="AR13" s="586"/>
      <c r="AS13" s="586"/>
      <c r="AT13" s="586"/>
      <c r="AU13" s="586"/>
      <c r="AV13" s="586"/>
      <c r="AW13" s="586"/>
      <c r="AX13" s="586"/>
      <c r="AY13" s="586"/>
      <c r="AZ13" s="586"/>
      <c r="BA13" s="586"/>
      <c r="BB13" s="586"/>
      <c r="BC13" s="586"/>
      <c r="BD13" s="586"/>
      <c r="BE13" s="586"/>
      <c r="BF13" s="587"/>
      <c r="BG13" s="588">
        <v>3061378</v>
      </c>
      <c r="BH13" s="589"/>
      <c r="BI13" s="589"/>
      <c r="BJ13" s="589"/>
      <c r="BK13" s="589"/>
      <c r="BL13" s="589"/>
      <c r="BM13" s="589"/>
      <c r="BN13" s="590"/>
      <c r="BO13" s="641">
        <v>49.8</v>
      </c>
      <c r="BP13" s="641"/>
      <c r="BQ13" s="641"/>
      <c r="BR13" s="641"/>
      <c r="BS13" s="594" t="s">
        <v>107</v>
      </c>
      <c r="BT13" s="589"/>
      <c r="BU13" s="589"/>
      <c r="BV13" s="589"/>
      <c r="BW13" s="589"/>
      <c r="BX13" s="589"/>
      <c r="BY13" s="589"/>
      <c r="BZ13" s="589"/>
      <c r="CA13" s="589"/>
      <c r="CB13" s="624"/>
      <c r="CD13" s="625" t="s">
        <v>232</v>
      </c>
      <c r="CE13" s="622"/>
      <c r="CF13" s="622"/>
      <c r="CG13" s="622"/>
      <c r="CH13" s="622"/>
      <c r="CI13" s="622"/>
      <c r="CJ13" s="622"/>
      <c r="CK13" s="622"/>
      <c r="CL13" s="622"/>
      <c r="CM13" s="622"/>
      <c r="CN13" s="622"/>
      <c r="CO13" s="622"/>
      <c r="CP13" s="622"/>
      <c r="CQ13" s="623"/>
      <c r="CR13" s="588">
        <v>4235986</v>
      </c>
      <c r="CS13" s="589"/>
      <c r="CT13" s="589"/>
      <c r="CU13" s="589"/>
      <c r="CV13" s="589"/>
      <c r="CW13" s="589"/>
      <c r="CX13" s="589"/>
      <c r="CY13" s="590"/>
      <c r="CZ13" s="641">
        <v>10.199999999999999</v>
      </c>
      <c r="DA13" s="641"/>
      <c r="DB13" s="641"/>
      <c r="DC13" s="641"/>
      <c r="DD13" s="594">
        <v>3166441</v>
      </c>
      <c r="DE13" s="589"/>
      <c r="DF13" s="589"/>
      <c r="DG13" s="589"/>
      <c r="DH13" s="589"/>
      <c r="DI13" s="589"/>
      <c r="DJ13" s="589"/>
      <c r="DK13" s="589"/>
      <c r="DL13" s="589"/>
      <c r="DM13" s="589"/>
      <c r="DN13" s="589"/>
      <c r="DO13" s="589"/>
      <c r="DP13" s="590"/>
      <c r="DQ13" s="594">
        <v>1163238</v>
      </c>
      <c r="DR13" s="589"/>
      <c r="DS13" s="589"/>
      <c r="DT13" s="589"/>
      <c r="DU13" s="589"/>
      <c r="DV13" s="589"/>
      <c r="DW13" s="589"/>
      <c r="DX13" s="589"/>
      <c r="DY13" s="589"/>
      <c r="DZ13" s="589"/>
      <c r="EA13" s="589"/>
      <c r="EB13" s="589"/>
      <c r="EC13" s="624"/>
    </row>
    <row r="14" spans="2:143" ht="11.25" customHeight="1" x14ac:dyDescent="0.15">
      <c r="B14" s="585" t="s">
        <v>233</v>
      </c>
      <c r="C14" s="586"/>
      <c r="D14" s="586"/>
      <c r="E14" s="586"/>
      <c r="F14" s="586"/>
      <c r="G14" s="586"/>
      <c r="H14" s="586"/>
      <c r="I14" s="586"/>
      <c r="J14" s="586"/>
      <c r="K14" s="586"/>
      <c r="L14" s="586"/>
      <c r="M14" s="586"/>
      <c r="N14" s="586"/>
      <c r="O14" s="586"/>
      <c r="P14" s="586"/>
      <c r="Q14" s="587"/>
      <c r="R14" s="588" t="s">
        <v>107</v>
      </c>
      <c r="S14" s="589"/>
      <c r="T14" s="589"/>
      <c r="U14" s="589"/>
      <c r="V14" s="589"/>
      <c r="W14" s="589"/>
      <c r="X14" s="589"/>
      <c r="Y14" s="590"/>
      <c r="Z14" s="641" t="s">
        <v>107</v>
      </c>
      <c r="AA14" s="641"/>
      <c r="AB14" s="641"/>
      <c r="AC14" s="641"/>
      <c r="AD14" s="642" t="s">
        <v>107</v>
      </c>
      <c r="AE14" s="642"/>
      <c r="AF14" s="642"/>
      <c r="AG14" s="642"/>
      <c r="AH14" s="642"/>
      <c r="AI14" s="642"/>
      <c r="AJ14" s="642"/>
      <c r="AK14" s="642"/>
      <c r="AL14" s="611" t="s">
        <v>107</v>
      </c>
      <c r="AM14" s="643"/>
      <c r="AN14" s="643"/>
      <c r="AO14" s="644"/>
      <c r="AP14" s="585" t="s">
        <v>234</v>
      </c>
      <c r="AQ14" s="586"/>
      <c r="AR14" s="586"/>
      <c r="AS14" s="586"/>
      <c r="AT14" s="586"/>
      <c r="AU14" s="586"/>
      <c r="AV14" s="586"/>
      <c r="AW14" s="586"/>
      <c r="AX14" s="586"/>
      <c r="AY14" s="586"/>
      <c r="AZ14" s="586"/>
      <c r="BA14" s="586"/>
      <c r="BB14" s="586"/>
      <c r="BC14" s="586"/>
      <c r="BD14" s="586"/>
      <c r="BE14" s="586"/>
      <c r="BF14" s="587"/>
      <c r="BG14" s="588">
        <v>167350</v>
      </c>
      <c r="BH14" s="589"/>
      <c r="BI14" s="589"/>
      <c r="BJ14" s="589"/>
      <c r="BK14" s="589"/>
      <c r="BL14" s="589"/>
      <c r="BM14" s="589"/>
      <c r="BN14" s="590"/>
      <c r="BO14" s="641">
        <v>2.7</v>
      </c>
      <c r="BP14" s="641"/>
      <c r="BQ14" s="641"/>
      <c r="BR14" s="641"/>
      <c r="BS14" s="594" t="s">
        <v>107</v>
      </c>
      <c r="BT14" s="589"/>
      <c r="BU14" s="589"/>
      <c r="BV14" s="589"/>
      <c r="BW14" s="589"/>
      <c r="BX14" s="589"/>
      <c r="BY14" s="589"/>
      <c r="BZ14" s="589"/>
      <c r="CA14" s="589"/>
      <c r="CB14" s="624"/>
      <c r="CD14" s="625" t="s">
        <v>235</v>
      </c>
      <c r="CE14" s="622"/>
      <c r="CF14" s="622"/>
      <c r="CG14" s="622"/>
      <c r="CH14" s="622"/>
      <c r="CI14" s="622"/>
      <c r="CJ14" s="622"/>
      <c r="CK14" s="622"/>
      <c r="CL14" s="622"/>
      <c r="CM14" s="622"/>
      <c r="CN14" s="622"/>
      <c r="CO14" s="622"/>
      <c r="CP14" s="622"/>
      <c r="CQ14" s="623"/>
      <c r="CR14" s="588">
        <v>1847639</v>
      </c>
      <c r="CS14" s="589"/>
      <c r="CT14" s="589"/>
      <c r="CU14" s="589"/>
      <c r="CV14" s="589"/>
      <c r="CW14" s="589"/>
      <c r="CX14" s="589"/>
      <c r="CY14" s="590"/>
      <c r="CZ14" s="641">
        <v>4.4000000000000004</v>
      </c>
      <c r="DA14" s="641"/>
      <c r="DB14" s="641"/>
      <c r="DC14" s="641"/>
      <c r="DD14" s="594">
        <v>1330561</v>
      </c>
      <c r="DE14" s="589"/>
      <c r="DF14" s="589"/>
      <c r="DG14" s="589"/>
      <c r="DH14" s="589"/>
      <c r="DI14" s="589"/>
      <c r="DJ14" s="589"/>
      <c r="DK14" s="589"/>
      <c r="DL14" s="589"/>
      <c r="DM14" s="589"/>
      <c r="DN14" s="589"/>
      <c r="DO14" s="589"/>
      <c r="DP14" s="590"/>
      <c r="DQ14" s="594">
        <v>545867</v>
      </c>
      <c r="DR14" s="589"/>
      <c r="DS14" s="589"/>
      <c r="DT14" s="589"/>
      <c r="DU14" s="589"/>
      <c r="DV14" s="589"/>
      <c r="DW14" s="589"/>
      <c r="DX14" s="589"/>
      <c r="DY14" s="589"/>
      <c r="DZ14" s="589"/>
      <c r="EA14" s="589"/>
      <c r="EB14" s="589"/>
      <c r="EC14" s="624"/>
    </row>
    <row r="15" spans="2:143" ht="11.25" customHeight="1" x14ac:dyDescent="0.15">
      <c r="B15" s="585" t="s">
        <v>236</v>
      </c>
      <c r="C15" s="586"/>
      <c r="D15" s="586"/>
      <c r="E15" s="586"/>
      <c r="F15" s="586"/>
      <c r="G15" s="586"/>
      <c r="H15" s="586"/>
      <c r="I15" s="586"/>
      <c r="J15" s="586"/>
      <c r="K15" s="586"/>
      <c r="L15" s="586"/>
      <c r="M15" s="586"/>
      <c r="N15" s="586"/>
      <c r="O15" s="586"/>
      <c r="P15" s="586"/>
      <c r="Q15" s="587"/>
      <c r="R15" s="588">
        <v>17095</v>
      </c>
      <c r="S15" s="589"/>
      <c r="T15" s="589"/>
      <c r="U15" s="589"/>
      <c r="V15" s="589"/>
      <c r="W15" s="589"/>
      <c r="X15" s="589"/>
      <c r="Y15" s="590"/>
      <c r="Z15" s="641">
        <v>0</v>
      </c>
      <c r="AA15" s="641"/>
      <c r="AB15" s="641"/>
      <c r="AC15" s="641"/>
      <c r="AD15" s="642">
        <v>17095</v>
      </c>
      <c r="AE15" s="642"/>
      <c r="AF15" s="642"/>
      <c r="AG15" s="642"/>
      <c r="AH15" s="642"/>
      <c r="AI15" s="642"/>
      <c r="AJ15" s="642"/>
      <c r="AK15" s="642"/>
      <c r="AL15" s="611">
        <v>0.1</v>
      </c>
      <c r="AM15" s="643"/>
      <c r="AN15" s="643"/>
      <c r="AO15" s="644"/>
      <c r="AP15" s="585" t="s">
        <v>237</v>
      </c>
      <c r="AQ15" s="586"/>
      <c r="AR15" s="586"/>
      <c r="AS15" s="586"/>
      <c r="AT15" s="586"/>
      <c r="AU15" s="586"/>
      <c r="AV15" s="586"/>
      <c r="AW15" s="586"/>
      <c r="AX15" s="586"/>
      <c r="AY15" s="586"/>
      <c r="AZ15" s="586"/>
      <c r="BA15" s="586"/>
      <c r="BB15" s="586"/>
      <c r="BC15" s="586"/>
      <c r="BD15" s="586"/>
      <c r="BE15" s="586"/>
      <c r="BF15" s="587"/>
      <c r="BG15" s="588">
        <v>333321</v>
      </c>
      <c r="BH15" s="589"/>
      <c r="BI15" s="589"/>
      <c r="BJ15" s="589"/>
      <c r="BK15" s="589"/>
      <c r="BL15" s="589"/>
      <c r="BM15" s="589"/>
      <c r="BN15" s="590"/>
      <c r="BO15" s="641">
        <v>5.4</v>
      </c>
      <c r="BP15" s="641"/>
      <c r="BQ15" s="641"/>
      <c r="BR15" s="641"/>
      <c r="BS15" s="594" t="s">
        <v>107</v>
      </c>
      <c r="BT15" s="589"/>
      <c r="BU15" s="589"/>
      <c r="BV15" s="589"/>
      <c r="BW15" s="589"/>
      <c r="BX15" s="589"/>
      <c r="BY15" s="589"/>
      <c r="BZ15" s="589"/>
      <c r="CA15" s="589"/>
      <c r="CB15" s="624"/>
      <c r="CD15" s="625" t="s">
        <v>238</v>
      </c>
      <c r="CE15" s="622"/>
      <c r="CF15" s="622"/>
      <c r="CG15" s="622"/>
      <c r="CH15" s="622"/>
      <c r="CI15" s="622"/>
      <c r="CJ15" s="622"/>
      <c r="CK15" s="622"/>
      <c r="CL15" s="622"/>
      <c r="CM15" s="622"/>
      <c r="CN15" s="622"/>
      <c r="CO15" s="622"/>
      <c r="CP15" s="622"/>
      <c r="CQ15" s="623"/>
      <c r="CR15" s="588">
        <v>6148837</v>
      </c>
      <c r="CS15" s="589"/>
      <c r="CT15" s="589"/>
      <c r="CU15" s="589"/>
      <c r="CV15" s="589"/>
      <c r="CW15" s="589"/>
      <c r="CX15" s="589"/>
      <c r="CY15" s="590"/>
      <c r="CZ15" s="641">
        <v>14.8</v>
      </c>
      <c r="DA15" s="641"/>
      <c r="DB15" s="641"/>
      <c r="DC15" s="641"/>
      <c r="DD15" s="594">
        <v>3929276</v>
      </c>
      <c r="DE15" s="589"/>
      <c r="DF15" s="589"/>
      <c r="DG15" s="589"/>
      <c r="DH15" s="589"/>
      <c r="DI15" s="589"/>
      <c r="DJ15" s="589"/>
      <c r="DK15" s="589"/>
      <c r="DL15" s="589"/>
      <c r="DM15" s="589"/>
      <c r="DN15" s="589"/>
      <c r="DO15" s="589"/>
      <c r="DP15" s="590"/>
      <c r="DQ15" s="594">
        <v>2028909</v>
      </c>
      <c r="DR15" s="589"/>
      <c r="DS15" s="589"/>
      <c r="DT15" s="589"/>
      <c r="DU15" s="589"/>
      <c r="DV15" s="589"/>
      <c r="DW15" s="589"/>
      <c r="DX15" s="589"/>
      <c r="DY15" s="589"/>
      <c r="DZ15" s="589"/>
      <c r="EA15" s="589"/>
      <c r="EB15" s="589"/>
      <c r="EC15" s="624"/>
    </row>
    <row r="16" spans="2:143" ht="11.25" customHeight="1" x14ac:dyDescent="0.15">
      <c r="B16" s="585" t="s">
        <v>239</v>
      </c>
      <c r="C16" s="586"/>
      <c r="D16" s="586"/>
      <c r="E16" s="586"/>
      <c r="F16" s="586"/>
      <c r="G16" s="586"/>
      <c r="H16" s="586"/>
      <c r="I16" s="586"/>
      <c r="J16" s="586"/>
      <c r="K16" s="586"/>
      <c r="L16" s="586"/>
      <c r="M16" s="586"/>
      <c r="N16" s="586"/>
      <c r="O16" s="586"/>
      <c r="P16" s="586"/>
      <c r="Q16" s="587"/>
      <c r="R16" s="588">
        <v>8128522</v>
      </c>
      <c r="S16" s="589"/>
      <c r="T16" s="589"/>
      <c r="U16" s="589"/>
      <c r="V16" s="589"/>
      <c r="W16" s="589"/>
      <c r="X16" s="589"/>
      <c r="Y16" s="590"/>
      <c r="Z16" s="641">
        <v>18.7</v>
      </c>
      <c r="AA16" s="641"/>
      <c r="AB16" s="641"/>
      <c r="AC16" s="641"/>
      <c r="AD16" s="642">
        <v>7239575</v>
      </c>
      <c r="AE16" s="642"/>
      <c r="AF16" s="642"/>
      <c r="AG16" s="642"/>
      <c r="AH16" s="642"/>
      <c r="AI16" s="642"/>
      <c r="AJ16" s="642"/>
      <c r="AK16" s="642"/>
      <c r="AL16" s="611">
        <v>44.5</v>
      </c>
      <c r="AM16" s="643"/>
      <c r="AN16" s="643"/>
      <c r="AO16" s="644"/>
      <c r="AP16" s="585" t="s">
        <v>240</v>
      </c>
      <c r="AQ16" s="586"/>
      <c r="AR16" s="586"/>
      <c r="AS16" s="586"/>
      <c r="AT16" s="586"/>
      <c r="AU16" s="586"/>
      <c r="AV16" s="586"/>
      <c r="AW16" s="586"/>
      <c r="AX16" s="586"/>
      <c r="AY16" s="586"/>
      <c r="AZ16" s="586"/>
      <c r="BA16" s="586"/>
      <c r="BB16" s="586"/>
      <c r="BC16" s="586"/>
      <c r="BD16" s="586"/>
      <c r="BE16" s="586"/>
      <c r="BF16" s="587"/>
      <c r="BG16" s="588">
        <v>30002</v>
      </c>
      <c r="BH16" s="589"/>
      <c r="BI16" s="589"/>
      <c r="BJ16" s="589"/>
      <c r="BK16" s="589"/>
      <c r="BL16" s="589"/>
      <c r="BM16" s="589"/>
      <c r="BN16" s="590"/>
      <c r="BO16" s="641">
        <v>0.5</v>
      </c>
      <c r="BP16" s="641"/>
      <c r="BQ16" s="641"/>
      <c r="BR16" s="641"/>
      <c r="BS16" s="594" t="s">
        <v>107</v>
      </c>
      <c r="BT16" s="589"/>
      <c r="BU16" s="589"/>
      <c r="BV16" s="589"/>
      <c r="BW16" s="589"/>
      <c r="BX16" s="589"/>
      <c r="BY16" s="589"/>
      <c r="BZ16" s="589"/>
      <c r="CA16" s="589"/>
      <c r="CB16" s="624"/>
      <c r="CD16" s="625" t="s">
        <v>241</v>
      </c>
      <c r="CE16" s="622"/>
      <c r="CF16" s="622"/>
      <c r="CG16" s="622"/>
      <c r="CH16" s="622"/>
      <c r="CI16" s="622"/>
      <c r="CJ16" s="622"/>
      <c r="CK16" s="622"/>
      <c r="CL16" s="622"/>
      <c r="CM16" s="622"/>
      <c r="CN16" s="622"/>
      <c r="CO16" s="622"/>
      <c r="CP16" s="622"/>
      <c r="CQ16" s="623"/>
      <c r="CR16" s="588">
        <v>190113</v>
      </c>
      <c r="CS16" s="589"/>
      <c r="CT16" s="589"/>
      <c r="CU16" s="589"/>
      <c r="CV16" s="589"/>
      <c r="CW16" s="589"/>
      <c r="CX16" s="589"/>
      <c r="CY16" s="590"/>
      <c r="CZ16" s="641">
        <v>0.5</v>
      </c>
      <c r="DA16" s="641"/>
      <c r="DB16" s="641"/>
      <c r="DC16" s="641"/>
      <c r="DD16" s="594" t="s">
        <v>107</v>
      </c>
      <c r="DE16" s="589"/>
      <c r="DF16" s="589"/>
      <c r="DG16" s="589"/>
      <c r="DH16" s="589"/>
      <c r="DI16" s="589"/>
      <c r="DJ16" s="589"/>
      <c r="DK16" s="589"/>
      <c r="DL16" s="589"/>
      <c r="DM16" s="589"/>
      <c r="DN16" s="589"/>
      <c r="DO16" s="589"/>
      <c r="DP16" s="590"/>
      <c r="DQ16" s="594">
        <v>934</v>
      </c>
      <c r="DR16" s="589"/>
      <c r="DS16" s="589"/>
      <c r="DT16" s="589"/>
      <c r="DU16" s="589"/>
      <c r="DV16" s="589"/>
      <c r="DW16" s="589"/>
      <c r="DX16" s="589"/>
      <c r="DY16" s="589"/>
      <c r="DZ16" s="589"/>
      <c r="EA16" s="589"/>
      <c r="EB16" s="589"/>
      <c r="EC16" s="624"/>
    </row>
    <row r="17" spans="2:133" ht="11.25" customHeight="1" x14ac:dyDescent="0.15">
      <c r="B17" s="585" t="s">
        <v>242</v>
      </c>
      <c r="C17" s="586"/>
      <c r="D17" s="586"/>
      <c r="E17" s="586"/>
      <c r="F17" s="586"/>
      <c r="G17" s="586"/>
      <c r="H17" s="586"/>
      <c r="I17" s="586"/>
      <c r="J17" s="586"/>
      <c r="K17" s="586"/>
      <c r="L17" s="586"/>
      <c r="M17" s="586"/>
      <c r="N17" s="586"/>
      <c r="O17" s="586"/>
      <c r="P17" s="586"/>
      <c r="Q17" s="587"/>
      <c r="R17" s="588">
        <v>7239575</v>
      </c>
      <c r="S17" s="589"/>
      <c r="T17" s="589"/>
      <c r="U17" s="589"/>
      <c r="V17" s="589"/>
      <c r="W17" s="589"/>
      <c r="X17" s="589"/>
      <c r="Y17" s="590"/>
      <c r="Z17" s="641">
        <v>16.600000000000001</v>
      </c>
      <c r="AA17" s="641"/>
      <c r="AB17" s="641"/>
      <c r="AC17" s="641"/>
      <c r="AD17" s="642">
        <v>7239575</v>
      </c>
      <c r="AE17" s="642"/>
      <c r="AF17" s="642"/>
      <c r="AG17" s="642"/>
      <c r="AH17" s="642"/>
      <c r="AI17" s="642"/>
      <c r="AJ17" s="642"/>
      <c r="AK17" s="642"/>
      <c r="AL17" s="611">
        <v>44.5</v>
      </c>
      <c r="AM17" s="643"/>
      <c r="AN17" s="643"/>
      <c r="AO17" s="644"/>
      <c r="AP17" s="585" t="s">
        <v>243</v>
      </c>
      <c r="AQ17" s="586"/>
      <c r="AR17" s="586"/>
      <c r="AS17" s="586"/>
      <c r="AT17" s="586"/>
      <c r="AU17" s="586"/>
      <c r="AV17" s="586"/>
      <c r="AW17" s="586"/>
      <c r="AX17" s="586"/>
      <c r="AY17" s="586"/>
      <c r="AZ17" s="586"/>
      <c r="BA17" s="586"/>
      <c r="BB17" s="586"/>
      <c r="BC17" s="586"/>
      <c r="BD17" s="586"/>
      <c r="BE17" s="586"/>
      <c r="BF17" s="587"/>
      <c r="BG17" s="588" t="s">
        <v>107</v>
      </c>
      <c r="BH17" s="589"/>
      <c r="BI17" s="589"/>
      <c r="BJ17" s="589"/>
      <c r="BK17" s="589"/>
      <c r="BL17" s="589"/>
      <c r="BM17" s="589"/>
      <c r="BN17" s="590"/>
      <c r="BO17" s="641" t="s">
        <v>107</v>
      </c>
      <c r="BP17" s="641"/>
      <c r="BQ17" s="641"/>
      <c r="BR17" s="641"/>
      <c r="BS17" s="594" t="s">
        <v>107</v>
      </c>
      <c r="BT17" s="589"/>
      <c r="BU17" s="589"/>
      <c r="BV17" s="589"/>
      <c r="BW17" s="589"/>
      <c r="BX17" s="589"/>
      <c r="BY17" s="589"/>
      <c r="BZ17" s="589"/>
      <c r="CA17" s="589"/>
      <c r="CB17" s="624"/>
      <c r="CD17" s="625" t="s">
        <v>244</v>
      </c>
      <c r="CE17" s="622"/>
      <c r="CF17" s="622"/>
      <c r="CG17" s="622"/>
      <c r="CH17" s="622"/>
      <c r="CI17" s="622"/>
      <c r="CJ17" s="622"/>
      <c r="CK17" s="622"/>
      <c r="CL17" s="622"/>
      <c r="CM17" s="622"/>
      <c r="CN17" s="622"/>
      <c r="CO17" s="622"/>
      <c r="CP17" s="622"/>
      <c r="CQ17" s="623"/>
      <c r="CR17" s="588">
        <v>2177011</v>
      </c>
      <c r="CS17" s="589"/>
      <c r="CT17" s="589"/>
      <c r="CU17" s="589"/>
      <c r="CV17" s="589"/>
      <c r="CW17" s="589"/>
      <c r="CX17" s="589"/>
      <c r="CY17" s="590"/>
      <c r="CZ17" s="641">
        <v>5.2</v>
      </c>
      <c r="DA17" s="641"/>
      <c r="DB17" s="641"/>
      <c r="DC17" s="641"/>
      <c r="DD17" s="594" t="s">
        <v>107</v>
      </c>
      <c r="DE17" s="589"/>
      <c r="DF17" s="589"/>
      <c r="DG17" s="589"/>
      <c r="DH17" s="589"/>
      <c r="DI17" s="589"/>
      <c r="DJ17" s="589"/>
      <c r="DK17" s="589"/>
      <c r="DL17" s="589"/>
      <c r="DM17" s="589"/>
      <c r="DN17" s="589"/>
      <c r="DO17" s="589"/>
      <c r="DP17" s="590"/>
      <c r="DQ17" s="594">
        <v>2005842</v>
      </c>
      <c r="DR17" s="589"/>
      <c r="DS17" s="589"/>
      <c r="DT17" s="589"/>
      <c r="DU17" s="589"/>
      <c r="DV17" s="589"/>
      <c r="DW17" s="589"/>
      <c r="DX17" s="589"/>
      <c r="DY17" s="589"/>
      <c r="DZ17" s="589"/>
      <c r="EA17" s="589"/>
      <c r="EB17" s="589"/>
      <c r="EC17" s="624"/>
    </row>
    <row r="18" spans="2:133" ht="11.25" customHeight="1" x14ac:dyDescent="0.15">
      <c r="B18" s="585" t="s">
        <v>245</v>
      </c>
      <c r="C18" s="586"/>
      <c r="D18" s="586"/>
      <c r="E18" s="586"/>
      <c r="F18" s="586"/>
      <c r="G18" s="586"/>
      <c r="H18" s="586"/>
      <c r="I18" s="586"/>
      <c r="J18" s="586"/>
      <c r="K18" s="586"/>
      <c r="L18" s="586"/>
      <c r="M18" s="586"/>
      <c r="N18" s="586"/>
      <c r="O18" s="586"/>
      <c r="P18" s="586"/>
      <c r="Q18" s="587"/>
      <c r="R18" s="588">
        <v>888947</v>
      </c>
      <c r="S18" s="589"/>
      <c r="T18" s="589"/>
      <c r="U18" s="589"/>
      <c r="V18" s="589"/>
      <c r="W18" s="589"/>
      <c r="X18" s="589"/>
      <c r="Y18" s="590"/>
      <c r="Z18" s="641">
        <v>2</v>
      </c>
      <c r="AA18" s="641"/>
      <c r="AB18" s="641"/>
      <c r="AC18" s="641"/>
      <c r="AD18" s="642" t="s">
        <v>107</v>
      </c>
      <c r="AE18" s="642"/>
      <c r="AF18" s="642"/>
      <c r="AG18" s="642"/>
      <c r="AH18" s="642"/>
      <c r="AI18" s="642"/>
      <c r="AJ18" s="642"/>
      <c r="AK18" s="642"/>
      <c r="AL18" s="611" t="s">
        <v>107</v>
      </c>
      <c r="AM18" s="643"/>
      <c r="AN18" s="643"/>
      <c r="AO18" s="644"/>
      <c r="AP18" s="585" t="s">
        <v>246</v>
      </c>
      <c r="AQ18" s="586"/>
      <c r="AR18" s="586"/>
      <c r="AS18" s="586"/>
      <c r="AT18" s="586"/>
      <c r="AU18" s="586"/>
      <c r="AV18" s="586"/>
      <c r="AW18" s="586"/>
      <c r="AX18" s="586"/>
      <c r="AY18" s="586"/>
      <c r="AZ18" s="586"/>
      <c r="BA18" s="586"/>
      <c r="BB18" s="586"/>
      <c r="BC18" s="586"/>
      <c r="BD18" s="586"/>
      <c r="BE18" s="586"/>
      <c r="BF18" s="587"/>
      <c r="BG18" s="588" t="s">
        <v>107</v>
      </c>
      <c r="BH18" s="589"/>
      <c r="BI18" s="589"/>
      <c r="BJ18" s="589"/>
      <c r="BK18" s="589"/>
      <c r="BL18" s="589"/>
      <c r="BM18" s="589"/>
      <c r="BN18" s="590"/>
      <c r="BO18" s="641" t="s">
        <v>107</v>
      </c>
      <c r="BP18" s="641"/>
      <c r="BQ18" s="641"/>
      <c r="BR18" s="641"/>
      <c r="BS18" s="594" t="s">
        <v>107</v>
      </c>
      <c r="BT18" s="589"/>
      <c r="BU18" s="589"/>
      <c r="BV18" s="589"/>
      <c r="BW18" s="589"/>
      <c r="BX18" s="589"/>
      <c r="BY18" s="589"/>
      <c r="BZ18" s="589"/>
      <c r="CA18" s="589"/>
      <c r="CB18" s="624"/>
      <c r="CD18" s="625" t="s">
        <v>247</v>
      </c>
      <c r="CE18" s="622"/>
      <c r="CF18" s="622"/>
      <c r="CG18" s="622"/>
      <c r="CH18" s="622"/>
      <c r="CI18" s="622"/>
      <c r="CJ18" s="622"/>
      <c r="CK18" s="622"/>
      <c r="CL18" s="622"/>
      <c r="CM18" s="622"/>
      <c r="CN18" s="622"/>
      <c r="CO18" s="622"/>
      <c r="CP18" s="622"/>
      <c r="CQ18" s="623"/>
      <c r="CR18" s="588" t="s">
        <v>107</v>
      </c>
      <c r="CS18" s="589"/>
      <c r="CT18" s="589"/>
      <c r="CU18" s="589"/>
      <c r="CV18" s="589"/>
      <c r="CW18" s="589"/>
      <c r="CX18" s="589"/>
      <c r="CY18" s="590"/>
      <c r="CZ18" s="641" t="s">
        <v>107</v>
      </c>
      <c r="DA18" s="641"/>
      <c r="DB18" s="641"/>
      <c r="DC18" s="641"/>
      <c r="DD18" s="594" t="s">
        <v>107</v>
      </c>
      <c r="DE18" s="589"/>
      <c r="DF18" s="589"/>
      <c r="DG18" s="589"/>
      <c r="DH18" s="589"/>
      <c r="DI18" s="589"/>
      <c r="DJ18" s="589"/>
      <c r="DK18" s="589"/>
      <c r="DL18" s="589"/>
      <c r="DM18" s="589"/>
      <c r="DN18" s="589"/>
      <c r="DO18" s="589"/>
      <c r="DP18" s="590"/>
      <c r="DQ18" s="594" t="s">
        <v>107</v>
      </c>
      <c r="DR18" s="589"/>
      <c r="DS18" s="589"/>
      <c r="DT18" s="589"/>
      <c r="DU18" s="589"/>
      <c r="DV18" s="589"/>
      <c r="DW18" s="589"/>
      <c r="DX18" s="589"/>
      <c r="DY18" s="589"/>
      <c r="DZ18" s="589"/>
      <c r="EA18" s="589"/>
      <c r="EB18" s="589"/>
      <c r="EC18" s="624"/>
    </row>
    <row r="19" spans="2:133" ht="11.25" customHeight="1" x14ac:dyDescent="0.15">
      <c r="B19" s="585" t="s">
        <v>248</v>
      </c>
      <c r="C19" s="586"/>
      <c r="D19" s="586"/>
      <c r="E19" s="586"/>
      <c r="F19" s="586"/>
      <c r="G19" s="586"/>
      <c r="H19" s="586"/>
      <c r="I19" s="586"/>
      <c r="J19" s="586"/>
      <c r="K19" s="586"/>
      <c r="L19" s="586"/>
      <c r="M19" s="586"/>
      <c r="N19" s="586"/>
      <c r="O19" s="586"/>
      <c r="P19" s="586"/>
      <c r="Q19" s="587"/>
      <c r="R19" s="588" t="s">
        <v>107</v>
      </c>
      <c r="S19" s="589"/>
      <c r="T19" s="589"/>
      <c r="U19" s="589"/>
      <c r="V19" s="589"/>
      <c r="W19" s="589"/>
      <c r="X19" s="589"/>
      <c r="Y19" s="590"/>
      <c r="Z19" s="641" t="s">
        <v>107</v>
      </c>
      <c r="AA19" s="641"/>
      <c r="AB19" s="641"/>
      <c r="AC19" s="641"/>
      <c r="AD19" s="642" t="s">
        <v>107</v>
      </c>
      <c r="AE19" s="642"/>
      <c r="AF19" s="642"/>
      <c r="AG19" s="642"/>
      <c r="AH19" s="642"/>
      <c r="AI19" s="642"/>
      <c r="AJ19" s="642"/>
      <c r="AK19" s="642"/>
      <c r="AL19" s="611" t="s">
        <v>107</v>
      </c>
      <c r="AM19" s="643"/>
      <c r="AN19" s="643"/>
      <c r="AO19" s="644"/>
      <c r="AP19" s="585" t="s">
        <v>249</v>
      </c>
      <c r="AQ19" s="586"/>
      <c r="AR19" s="586"/>
      <c r="AS19" s="586"/>
      <c r="AT19" s="586"/>
      <c r="AU19" s="586"/>
      <c r="AV19" s="586"/>
      <c r="AW19" s="586"/>
      <c r="AX19" s="586"/>
      <c r="AY19" s="586"/>
      <c r="AZ19" s="586"/>
      <c r="BA19" s="586"/>
      <c r="BB19" s="586"/>
      <c r="BC19" s="586"/>
      <c r="BD19" s="586"/>
      <c r="BE19" s="586"/>
      <c r="BF19" s="587"/>
      <c r="BG19" s="588" t="s">
        <v>107</v>
      </c>
      <c r="BH19" s="589"/>
      <c r="BI19" s="589"/>
      <c r="BJ19" s="589"/>
      <c r="BK19" s="589"/>
      <c r="BL19" s="589"/>
      <c r="BM19" s="589"/>
      <c r="BN19" s="590"/>
      <c r="BO19" s="641" t="s">
        <v>107</v>
      </c>
      <c r="BP19" s="641"/>
      <c r="BQ19" s="641"/>
      <c r="BR19" s="641"/>
      <c r="BS19" s="594" t="s">
        <v>107</v>
      </c>
      <c r="BT19" s="589"/>
      <c r="BU19" s="589"/>
      <c r="BV19" s="589"/>
      <c r="BW19" s="589"/>
      <c r="BX19" s="589"/>
      <c r="BY19" s="589"/>
      <c r="BZ19" s="589"/>
      <c r="CA19" s="589"/>
      <c r="CB19" s="624"/>
      <c r="CD19" s="625" t="s">
        <v>250</v>
      </c>
      <c r="CE19" s="622"/>
      <c r="CF19" s="622"/>
      <c r="CG19" s="622"/>
      <c r="CH19" s="622"/>
      <c r="CI19" s="622"/>
      <c r="CJ19" s="622"/>
      <c r="CK19" s="622"/>
      <c r="CL19" s="622"/>
      <c r="CM19" s="622"/>
      <c r="CN19" s="622"/>
      <c r="CO19" s="622"/>
      <c r="CP19" s="622"/>
      <c r="CQ19" s="623"/>
      <c r="CR19" s="588" t="s">
        <v>107</v>
      </c>
      <c r="CS19" s="589"/>
      <c r="CT19" s="589"/>
      <c r="CU19" s="589"/>
      <c r="CV19" s="589"/>
      <c r="CW19" s="589"/>
      <c r="CX19" s="589"/>
      <c r="CY19" s="590"/>
      <c r="CZ19" s="641" t="s">
        <v>107</v>
      </c>
      <c r="DA19" s="641"/>
      <c r="DB19" s="641"/>
      <c r="DC19" s="641"/>
      <c r="DD19" s="594" t="s">
        <v>107</v>
      </c>
      <c r="DE19" s="589"/>
      <c r="DF19" s="589"/>
      <c r="DG19" s="589"/>
      <c r="DH19" s="589"/>
      <c r="DI19" s="589"/>
      <c r="DJ19" s="589"/>
      <c r="DK19" s="589"/>
      <c r="DL19" s="589"/>
      <c r="DM19" s="589"/>
      <c r="DN19" s="589"/>
      <c r="DO19" s="589"/>
      <c r="DP19" s="590"/>
      <c r="DQ19" s="594" t="s">
        <v>107</v>
      </c>
      <c r="DR19" s="589"/>
      <c r="DS19" s="589"/>
      <c r="DT19" s="589"/>
      <c r="DU19" s="589"/>
      <c r="DV19" s="589"/>
      <c r="DW19" s="589"/>
      <c r="DX19" s="589"/>
      <c r="DY19" s="589"/>
      <c r="DZ19" s="589"/>
      <c r="EA19" s="589"/>
      <c r="EB19" s="589"/>
      <c r="EC19" s="624"/>
    </row>
    <row r="20" spans="2:133" ht="11.25" customHeight="1" x14ac:dyDescent="0.15">
      <c r="B20" s="585" t="s">
        <v>251</v>
      </c>
      <c r="C20" s="586"/>
      <c r="D20" s="586"/>
      <c r="E20" s="586"/>
      <c r="F20" s="586"/>
      <c r="G20" s="586"/>
      <c r="H20" s="586"/>
      <c r="I20" s="586"/>
      <c r="J20" s="586"/>
      <c r="K20" s="586"/>
      <c r="L20" s="586"/>
      <c r="M20" s="586"/>
      <c r="N20" s="586"/>
      <c r="O20" s="586"/>
      <c r="P20" s="586"/>
      <c r="Q20" s="587"/>
      <c r="R20" s="588">
        <v>15595951</v>
      </c>
      <c r="S20" s="589"/>
      <c r="T20" s="589"/>
      <c r="U20" s="589"/>
      <c r="V20" s="589"/>
      <c r="W20" s="589"/>
      <c r="X20" s="589"/>
      <c r="Y20" s="590"/>
      <c r="Z20" s="641">
        <v>35.799999999999997</v>
      </c>
      <c r="AA20" s="641"/>
      <c r="AB20" s="641"/>
      <c r="AC20" s="641"/>
      <c r="AD20" s="642">
        <v>14707004</v>
      </c>
      <c r="AE20" s="642"/>
      <c r="AF20" s="642"/>
      <c r="AG20" s="642"/>
      <c r="AH20" s="642"/>
      <c r="AI20" s="642"/>
      <c r="AJ20" s="642"/>
      <c r="AK20" s="642"/>
      <c r="AL20" s="611">
        <v>90.4</v>
      </c>
      <c r="AM20" s="643"/>
      <c r="AN20" s="643"/>
      <c r="AO20" s="644"/>
      <c r="AP20" s="585" t="s">
        <v>252</v>
      </c>
      <c r="AQ20" s="586"/>
      <c r="AR20" s="586"/>
      <c r="AS20" s="586"/>
      <c r="AT20" s="586"/>
      <c r="AU20" s="586"/>
      <c r="AV20" s="586"/>
      <c r="AW20" s="586"/>
      <c r="AX20" s="586"/>
      <c r="AY20" s="586"/>
      <c r="AZ20" s="586"/>
      <c r="BA20" s="586"/>
      <c r="BB20" s="586"/>
      <c r="BC20" s="586"/>
      <c r="BD20" s="586"/>
      <c r="BE20" s="586"/>
      <c r="BF20" s="587"/>
      <c r="BG20" s="588" t="s">
        <v>107</v>
      </c>
      <c r="BH20" s="589"/>
      <c r="BI20" s="589"/>
      <c r="BJ20" s="589"/>
      <c r="BK20" s="589"/>
      <c r="BL20" s="589"/>
      <c r="BM20" s="589"/>
      <c r="BN20" s="590"/>
      <c r="BO20" s="641" t="s">
        <v>107</v>
      </c>
      <c r="BP20" s="641"/>
      <c r="BQ20" s="641"/>
      <c r="BR20" s="641"/>
      <c r="BS20" s="594" t="s">
        <v>107</v>
      </c>
      <c r="BT20" s="589"/>
      <c r="BU20" s="589"/>
      <c r="BV20" s="589"/>
      <c r="BW20" s="589"/>
      <c r="BX20" s="589"/>
      <c r="BY20" s="589"/>
      <c r="BZ20" s="589"/>
      <c r="CA20" s="589"/>
      <c r="CB20" s="624"/>
      <c r="CD20" s="625" t="s">
        <v>253</v>
      </c>
      <c r="CE20" s="622"/>
      <c r="CF20" s="622"/>
      <c r="CG20" s="622"/>
      <c r="CH20" s="622"/>
      <c r="CI20" s="622"/>
      <c r="CJ20" s="622"/>
      <c r="CK20" s="622"/>
      <c r="CL20" s="622"/>
      <c r="CM20" s="622"/>
      <c r="CN20" s="622"/>
      <c r="CO20" s="622"/>
      <c r="CP20" s="622"/>
      <c r="CQ20" s="623"/>
      <c r="CR20" s="588">
        <v>41524827</v>
      </c>
      <c r="CS20" s="589"/>
      <c r="CT20" s="589"/>
      <c r="CU20" s="589"/>
      <c r="CV20" s="589"/>
      <c r="CW20" s="589"/>
      <c r="CX20" s="589"/>
      <c r="CY20" s="590"/>
      <c r="CZ20" s="641">
        <v>100</v>
      </c>
      <c r="DA20" s="641"/>
      <c r="DB20" s="641"/>
      <c r="DC20" s="641"/>
      <c r="DD20" s="594">
        <v>12334073</v>
      </c>
      <c r="DE20" s="589"/>
      <c r="DF20" s="589"/>
      <c r="DG20" s="589"/>
      <c r="DH20" s="589"/>
      <c r="DI20" s="589"/>
      <c r="DJ20" s="589"/>
      <c r="DK20" s="589"/>
      <c r="DL20" s="589"/>
      <c r="DM20" s="589"/>
      <c r="DN20" s="589"/>
      <c r="DO20" s="589"/>
      <c r="DP20" s="590"/>
      <c r="DQ20" s="594">
        <v>19522641</v>
      </c>
      <c r="DR20" s="589"/>
      <c r="DS20" s="589"/>
      <c r="DT20" s="589"/>
      <c r="DU20" s="589"/>
      <c r="DV20" s="589"/>
      <c r="DW20" s="589"/>
      <c r="DX20" s="589"/>
      <c r="DY20" s="589"/>
      <c r="DZ20" s="589"/>
      <c r="EA20" s="589"/>
      <c r="EB20" s="589"/>
      <c r="EC20" s="624"/>
    </row>
    <row r="21" spans="2:133" ht="11.25" customHeight="1" x14ac:dyDescent="0.15">
      <c r="B21" s="585" t="s">
        <v>254</v>
      </c>
      <c r="C21" s="586"/>
      <c r="D21" s="586"/>
      <c r="E21" s="586"/>
      <c r="F21" s="586"/>
      <c r="G21" s="586"/>
      <c r="H21" s="586"/>
      <c r="I21" s="586"/>
      <c r="J21" s="586"/>
      <c r="K21" s="586"/>
      <c r="L21" s="586"/>
      <c r="M21" s="586"/>
      <c r="N21" s="586"/>
      <c r="O21" s="586"/>
      <c r="P21" s="586"/>
      <c r="Q21" s="587"/>
      <c r="R21" s="588">
        <v>9115</v>
      </c>
      <c r="S21" s="589"/>
      <c r="T21" s="589"/>
      <c r="U21" s="589"/>
      <c r="V21" s="589"/>
      <c r="W21" s="589"/>
      <c r="X21" s="589"/>
      <c r="Y21" s="590"/>
      <c r="Z21" s="641">
        <v>0</v>
      </c>
      <c r="AA21" s="641"/>
      <c r="AB21" s="641"/>
      <c r="AC21" s="641"/>
      <c r="AD21" s="642">
        <v>9115</v>
      </c>
      <c r="AE21" s="642"/>
      <c r="AF21" s="642"/>
      <c r="AG21" s="642"/>
      <c r="AH21" s="642"/>
      <c r="AI21" s="642"/>
      <c r="AJ21" s="642"/>
      <c r="AK21" s="642"/>
      <c r="AL21" s="611">
        <v>0.1</v>
      </c>
      <c r="AM21" s="643"/>
      <c r="AN21" s="643"/>
      <c r="AO21" s="644"/>
      <c r="AP21" s="682" t="s">
        <v>255</v>
      </c>
      <c r="AQ21" s="689"/>
      <c r="AR21" s="689"/>
      <c r="AS21" s="689"/>
      <c r="AT21" s="689"/>
      <c r="AU21" s="689"/>
      <c r="AV21" s="689"/>
      <c r="AW21" s="689"/>
      <c r="AX21" s="689"/>
      <c r="AY21" s="689"/>
      <c r="AZ21" s="689"/>
      <c r="BA21" s="689"/>
      <c r="BB21" s="689"/>
      <c r="BC21" s="689"/>
      <c r="BD21" s="689"/>
      <c r="BE21" s="689"/>
      <c r="BF21" s="684"/>
      <c r="BG21" s="588" t="s">
        <v>107</v>
      </c>
      <c r="BH21" s="589"/>
      <c r="BI21" s="589"/>
      <c r="BJ21" s="589"/>
      <c r="BK21" s="589"/>
      <c r="BL21" s="589"/>
      <c r="BM21" s="589"/>
      <c r="BN21" s="590"/>
      <c r="BO21" s="641" t="s">
        <v>107</v>
      </c>
      <c r="BP21" s="641"/>
      <c r="BQ21" s="641"/>
      <c r="BR21" s="641"/>
      <c r="BS21" s="594" t="s">
        <v>107</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256</v>
      </c>
      <c r="C22" s="586"/>
      <c r="D22" s="586"/>
      <c r="E22" s="586"/>
      <c r="F22" s="586"/>
      <c r="G22" s="586"/>
      <c r="H22" s="586"/>
      <c r="I22" s="586"/>
      <c r="J22" s="586"/>
      <c r="K22" s="586"/>
      <c r="L22" s="586"/>
      <c r="M22" s="586"/>
      <c r="N22" s="586"/>
      <c r="O22" s="586"/>
      <c r="P22" s="586"/>
      <c r="Q22" s="587"/>
      <c r="R22" s="588">
        <v>436584</v>
      </c>
      <c r="S22" s="589"/>
      <c r="T22" s="589"/>
      <c r="U22" s="589"/>
      <c r="V22" s="589"/>
      <c r="W22" s="589"/>
      <c r="X22" s="589"/>
      <c r="Y22" s="590"/>
      <c r="Z22" s="641">
        <v>1</v>
      </c>
      <c r="AA22" s="641"/>
      <c r="AB22" s="641"/>
      <c r="AC22" s="641"/>
      <c r="AD22" s="642" t="s">
        <v>107</v>
      </c>
      <c r="AE22" s="642"/>
      <c r="AF22" s="642"/>
      <c r="AG22" s="642"/>
      <c r="AH22" s="642"/>
      <c r="AI22" s="642"/>
      <c r="AJ22" s="642"/>
      <c r="AK22" s="642"/>
      <c r="AL22" s="611" t="s">
        <v>107</v>
      </c>
      <c r="AM22" s="643"/>
      <c r="AN22" s="643"/>
      <c r="AO22" s="644"/>
      <c r="AP22" s="682" t="s">
        <v>257</v>
      </c>
      <c r="AQ22" s="689"/>
      <c r="AR22" s="689"/>
      <c r="AS22" s="689"/>
      <c r="AT22" s="689"/>
      <c r="AU22" s="689"/>
      <c r="AV22" s="689"/>
      <c r="AW22" s="689"/>
      <c r="AX22" s="689"/>
      <c r="AY22" s="689"/>
      <c r="AZ22" s="689"/>
      <c r="BA22" s="689"/>
      <c r="BB22" s="689"/>
      <c r="BC22" s="689"/>
      <c r="BD22" s="689"/>
      <c r="BE22" s="689"/>
      <c r="BF22" s="684"/>
      <c r="BG22" s="588" t="s">
        <v>107</v>
      </c>
      <c r="BH22" s="589"/>
      <c r="BI22" s="589"/>
      <c r="BJ22" s="589"/>
      <c r="BK22" s="589"/>
      <c r="BL22" s="589"/>
      <c r="BM22" s="589"/>
      <c r="BN22" s="590"/>
      <c r="BO22" s="641" t="s">
        <v>107</v>
      </c>
      <c r="BP22" s="641"/>
      <c r="BQ22" s="641"/>
      <c r="BR22" s="641"/>
      <c r="BS22" s="594" t="s">
        <v>107</v>
      </c>
      <c r="BT22" s="589"/>
      <c r="BU22" s="589"/>
      <c r="BV22" s="589"/>
      <c r="BW22" s="589"/>
      <c r="BX22" s="589"/>
      <c r="BY22" s="589"/>
      <c r="BZ22" s="589"/>
      <c r="CA22" s="589"/>
      <c r="CB22" s="624"/>
      <c r="CD22" s="693" t="s">
        <v>258</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259</v>
      </c>
      <c r="C23" s="586"/>
      <c r="D23" s="586"/>
      <c r="E23" s="586"/>
      <c r="F23" s="586"/>
      <c r="G23" s="586"/>
      <c r="H23" s="586"/>
      <c r="I23" s="586"/>
      <c r="J23" s="586"/>
      <c r="K23" s="586"/>
      <c r="L23" s="586"/>
      <c r="M23" s="586"/>
      <c r="N23" s="586"/>
      <c r="O23" s="586"/>
      <c r="P23" s="586"/>
      <c r="Q23" s="587"/>
      <c r="R23" s="588">
        <v>494933</v>
      </c>
      <c r="S23" s="589"/>
      <c r="T23" s="589"/>
      <c r="U23" s="589"/>
      <c r="V23" s="589"/>
      <c r="W23" s="589"/>
      <c r="X23" s="589"/>
      <c r="Y23" s="590"/>
      <c r="Z23" s="641">
        <v>1.1000000000000001</v>
      </c>
      <c r="AA23" s="641"/>
      <c r="AB23" s="641"/>
      <c r="AC23" s="641"/>
      <c r="AD23" s="642">
        <v>1033</v>
      </c>
      <c r="AE23" s="642"/>
      <c r="AF23" s="642"/>
      <c r="AG23" s="642"/>
      <c r="AH23" s="642"/>
      <c r="AI23" s="642"/>
      <c r="AJ23" s="642"/>
      <c r="AK23" s="642"/>
      <c r="AL23" s="611">
        <v>0</v>
      </c>
      <c r="AM23" s="643"/>
      <c r="AN23" s="643"/>
      <c r="AO23" s="644"/>
      <c r="AP23" s="682" t="s">
        <v>260</v>
      </c>
      <c r="AQ23" s="689"/>
      <c r="AR23" s="689"/>
      <c r="AS23" s="689"/>
      <c r="AT23" s="689"/>
      <c r="AU23" s="689"/>
      <c r="AV23" s="689"/>
      <c r="AW23" s="689"/>
      <c r="AX23" s="689"/>
      <c r="AY23" s="689"/>
      <c r="AZ23" s="689"/>
      <c r="BA23" s="689"/>
      <c r="BB23" s="689"/>
      <c r="BC23" s="689"/>
      <c r="BD23" s="689"/>
      <c r="BE23" s="689"/>
      <c r="BF23" s="684"/>
      <c r="BG23" s="588" t="s">
        <v>107</v>
      </c>
      <c r="BH23" s="589"/>
      <c r="BI23" s="589"/>
      <c r="BJ23" s="589"/>
      <c r="BK23" s="589"/>
      <c r="BL23" s="589"/>
      <c r="BM23" s="589"/>
      <c r="BN23" s="590"/>
      <c r="BO23" s="641" t="s">
        <v>107</v>
      </c>
      <c r="BP23" s="641"/>
      <c r="BQ23" s="641"/>
      <c r="BR23" s="641"/>
      <c r="BS23" s="594" t="s">
        <v>107</v>
      </c>
      <c r="BT23" s="589"/>
      <c r="BU23" s="589"/>
      <c r="BV23" s="589"/>
      <c r="BW23" s="589"/>
      <c r="BX23" s="589"/>
      <c r="BY23" s="589"/>
      <c r="BZ23" s="589"/>
      <c r="CA23" s="589"/>
      <c r="CB23" s="624"/>
      <c r="CD23" s="693" t="s">
        <v>199</v>
      </c>
      <c r="CE23" s="694"/>
      <c r="CF23" s="694"/>
      <c r="CG23" s="694"/>
      <c r="CH23" s="694"/>
      <c r="CI23" s="694"/>
      <c r="CJ23" s="694"/>
      <c r="CK23" s="694"/>
      <c r="CL23" s="694"/>
      <c r="CM23" s="694"/>
      <c r="CN23" s="694"/>
      <c r="CO23" s="694"/>
      <c r="CP23" s="694"/>
      <c r="CQ23" s="695"/>
      <c r="CR23" s="693" t="s">
        <v>261</v>
      </c>
      <c r="CS23" s="694"/>
      <c r="CT23" s="694"/>
      <c r="CU23" s="694"/>
      <c r="CV23" s="694"/>
      <c r="CW23" s="694"/>
      <c r="CX23" s="694"/>
      <c r="CY23" s="695"/>
      <c r="CZ23" s="693" t="s">
        <v>262</v>
      </c>
      <c r="DA23" s="694"/>
      <c r="DB23" s="694"/>
      <c r="DC23" s="695"/>
      <c r="DD23" s="693" t="s">
        <v>263</v>
      </c>
      <c r="DE23" s="694"/>
      <c r="DF23" s="694"/>
      <c r="DG23" s="694"/>
      <c r="DH23" s="694"/>
      <c r="DI23" s="694"/>
      <c r="DJ23" s="694"/>
      <c r="DK23" s="695"/>
      <c r="DL23" s="696" t="s">
        <v>264</v>
      </c>
      <c r="DM23" s="697"/>
      <c r="DN23" s="697"/>
      <c r="DO23" s="697"/>
      <c r="DP23" s="697"/>
      <c r="DQ23" s="697"/>
      <c r="DR23" s="697"/>
      <c r="DS23" s="697"/>
      <c r="DT23" s="697"/>
      <c r="DU23" s="697"/>
      <c r="DV23" s="698"/>
      <c r="DW23" s="693" t="s">
        <v>265</v>
      </c>
      <c r="DX23" s="694"/>
      <c r="DY23" s="694"/>
      <c r="DZ23" s="694"/>
      <c r="EA23" s="694"/>
      <c r="EB23" s="694"/>
      <c r="EC23" s="695"/>
    </row>
    <row r="24" spans="2:133" ht="11.25" customHeight="1" x14ac:dyDescent="0.15">
      <c r="B24" s="585" t="s">
        <v>266</v>
      </c>
      <c r="C24" s="586"/>
      <c r="D24" s="586"/>
      <c r="E24" s="586"/>
      <c r="F24" s="586"/>
      <c r="G24" s="586"/>
      <c r="H24" s="586"/>
      <c r="I24" s="586"/>
      <c r="J24" s="586"/>
      <c r="K24" s="586"/>
      <c r="L24" s="586"/>
      <c r="M24" s="586"/>
      <c r="N24" s="586"/>
      <c r="O24" s="586"/>
      <c r="P24" s="586"/>
      <c r="Q24" s="587"/>
      <c r="R24" s="588">
        <v>121763</v>
      </c>
      <c r="S24" s="589"/>
      <c r="T24" s="589"/>
      <c r="U24" s="589"/>
      <c r="V24" s="589"/>
      <c r="W24" s="589"/>
      <c r="X24" s="589"/>
      <c r="Y24" s="590"/>
      <c r="Z24" s="641">
        <v>0.3</v>
      </c>
      <c r="AA24" s="641"/>
      <c r="AB24" s="641"/>
      <c r="AC24" s="641"/>
      <c r="AD24" s="642">
        <v>185</v>
      </c>
      <c r="AE24" s="642"/>
      <c r="AF24" s="642"/>
      <c r="AG24" s="642"/>
      <c r="AH24" s="642"/>
      <c r="AI24" s="642"/>
      <c r="AJ24" s="642"/>
      <c r="AK24" s="642"/>
      <c r="AL24" s="611">
        <v>0</v>
      </c>
      <c r="AM24" s="643"/>
      <c r="AN24" s="643"/>
      <c r="AO24" s="644"/>
      <c r="AP24" s="682" t="s">
        <v>267</v>
      </c>
      <c r="AQ24" s="689"/>
      <c r="AR24" s="689"/>
      <c r="AS24" s="689"/>
      <c r="AT24" s="689"/>
      <c r="AU24" s="689"/>
      <c r="AV24" s="689"/>
      <c r="AW24" s="689"/>
      <c r="AX24" s="689"/>
      <c r="AY24" s="689"/>
      <c r="AZ24" s="689"/>
      <c r="BA24" s="689"/>
      <c r="BB24" s="689"/>
      <c r="BC24" s="689"/>
      <c r="BD24" s="689"/>
      <c r="BE24" s="689"/>
      <c r="BF24" s="684"/>
      <c r="BG24" s="588" t="s">
        <v>107</v>
      </c>
      <c r="BH24" s="589"/>
      <c r="BI24" s="589"/>
      <c r="BJ24" s="589"/>
      <c r="BK24" s="589"/>
      <c r="BL24" s="589"/>
      <c r="BM24" s="589"/>
      <c r="BN24" s="590"/>
      <c r="BO24" s="641" t="s">
        <v>107</v>
      </c>
      <c r="BP24" s="641"/>
      <c r="BQ24" s="641"/>
      <c r="BR24" s="641"/>
      <c r="BS24" s="594" t="s">
        <v>107</v>
      </c>
      <c r="BT24" s="589"/>
      <c r="BU24" s="589"/>
      <c r="BV24" s="589"/>
      <c r="BW24" s="589"/>
      <c r="BX24" s="589"/>
      <c r="BY24" s="589"/>
      <c r="BZ24" s="589"/>
      <c r="CA24" s="589"/>
      <c r="CB24" s="624"/>
      <c r="CD24" s="645" t="s">
        <v>268</v>
      </c>
      <c r="CE24" s="646"/>
      <c r="CF24" s="646"/>
      <c r="CG24" s="646"/>
      <c r="CH24" s="646"/>
      <c r="CI24" s="646"/>
      <c r="CJ24" s="646"/>
      <c r="CK24" s="646"/>
      <c r="CL24" s="646"/>
      <c r="CM24" s="646"/>
      <c r="CN24" s="646"/>
      <c r="CO24" s="646"/>
      <c r="CP24" s="646"/>
      <c r="CQ24" s="647"/>
      <c r="CR24" s="638">
        <v>16031242</v>
      </c>
      <c r="CS24" s="639"/>
      <c r="CT24" s="639"/>
      <c r="CU24" s="639"/>
      <c r="CV24" s="639"/>
      <c r="CW24" s="639"/>
      <c r="CX24" s="639"/>
      <c r="CY24" s="686"/>
      <c r="CZ24" s="690">
        <v>38.6</v>
      </c>
      <c r="DA24" s="691"/>
      <c r="DB24" s="691"/>
      <c r="DC24" s="692"/>
      <c r="DD24" s="685">
        <v>8929176</v>
      </c>
      <c r="DE24" s="639"/>
      <c r="DF24" s="639"/>
      <c r="DG24" s="639"/>
      <c r="DH24" s="639"/>
      <c r="DI24" s="639"/>
      <c r="DJ24" s="639"/>
      <c r="DK24" s="686"/>
      <c r="DL24" s="685">
        <v>8727023</v>
      </c>
      <c r="DM24" s="639"/>
      <c r="DN24" s="639"/>
      <c r="DO24" s="639"/>
      <c r="DP24" s="639"/>
      <c r="DQ24" s="639"/>
      <c r="DR24" s="639"/>
      <c r="DS24" s="639"/>
      <c r="DT24" s="639"/>
      <c r="DU24" s="639"/>
      <c r="DV24" s="686"/>
      <c r="DW24" s="687">
        <v>50.9</v>
      </c>
      <c r="DX24" s="656"/>
      <c r="DY24" s="656"/>
      <c r="DZ24" s="656"/>
      <c r="EA24" s="656"/>
      <c r="EB24" s="656"/>
      <c r="EC24" s="688"/>
    </row>
    <row r="25" spans="2:133" ht="11.25" customHeight="1" x14ac:dyDescent="0.15">
      <c r="B25" s="585" t="s">
        <v>269</v>
      </c>
      <c r="C25" s="586"/>
      <c r="D25" s="586"/>
      <c r="E25" s="586"/>
      <c r="F25" s="586"/>
      <c r="G25" s="586"/>
      <c r="H25" s="586"/>
      <c r="I25" s="586"/>
      <c r="J25" s="586"/>
      <c r="K25" s="586"/>
      <c r="L25" s="586"/>
      <c r="M25" s="586"/>
      <c r="N25" s="586"/>
      <c r="O25" s="586"/>
      <c r="P25" s="586"/>
      <c r="Q25" s="587"/>
      <c r="R25" s="588">
        <v>9954234</v>
      </c>
      <c r="S25" s="589"/>
      <c r="T25" s="589"/>
      <c r="U25" s="589"/>
      <c r="V25" s="589"/>
      <c r="W25" s="589"/>
      <c r="X25" s="589"/>
      <c r="Y25" s="590"/>
      <c r="Z25" s="641">
        <v>22.9</v>
      </c>
      <c r="AA25" s="641"/>
      <c r="AB25" s="641"/>
      <c r="AC25" s="641"/>
      <c r="AD25" s="642" t="s">
        <v>107</v>
      </c>
      <c r="AE25" s="642"/>
      <c r="AF25" s="642"/>
      <c r="AG25" s="642"/>
      <c r="AH25" s="642"/>
      <c r="AI25" s="642"/>
      <c r="AJ25" s="642"/>
      <c r="AK25" s="642"/>
      <c r="AL25" s="611" t="s">
        <v>107</v>
      </c>
      <c r="AM25" s="643"/>
      <c r="AN25" s="643"/>
      <c r="AO25" s="644"/>
      <c r="AP25" s="682" t="s">
        <v>270</v>
      </c>
      <c r="AQ25" s="689"/>
      <c r="AR25" s="689"/>
      <c r="AS25" s="689"/>
      <c r="AT25" s="689"/>
      <c r="AU25" s="689"/>
      <c r="AV25" s="689"/>
      <c r="AW25" s="689"/>
      <c r="AX25" s="689"/>
      <c r="AY25" s="689"/>
      <c r="AZ25" s="689"/>
      <c r="BA25" s="689"/>
      <c r="BB25" s="689"/>
      <c r="BC25" s="689"/>
      <c r="BD25" s="689"/>
      <c r="BE25" s="689"/>
      <c r="BF25" s="684"/>
      <c r="BG25" s="588" t="s">
        <v>107</v>
      </c>
      <c r="BH25" s="589"/>
      <c r="BI25" s="589"/>
      <c r="BJ25" s="589"/>
      <c r="BK25" s="589"/>
      <c r="BL25" s="589"/>
      <c r="BM25" s="589"/>
      <c r="BN25" s="590"/>
      <c r="BO25" s="641" t="s">
        <v>107</v>
      </c>
      <c r="BP25" s="641"/>
      <c r="BQ25" s="641"/>
      <c r="BR25" s="641"/>
      <c r="BS25" s="594" t="s">
        <v>107</v>
      </c>
      <c r="BT25" s="589"/>
      <c r="BU25" s="589"/>
      <c r="BV25" s="589"/>
      <c r="BW25" s="589"/>
      <c r="BX25" s="589"/>
      <c r="BY25" s="589"/>
      <c r="BZ25" s="589"/>
      <c r="CA25" s="589"/>
      <c r="CB25" s="624"/>
      <c r="CD25" s="625" t="s">
        <v>271</v>
      </c>
      <c r="CE25" s="622"/>
      <c r="CF25" s="622"/>
      <c r="CG25" s="622"/>
      <c r="CH25" s="622"/>
      <c r="CI25" s="622"/>
      <c r="CJ25" s="622"/>
      <c r="CK25" s="622"/>
      <c r="CL25" s="622"/>
      <c r="CM25" s="622"/>
      <c r="CN25" s="622"/>
      <c r="CO25" s="622"/>
      <c r="CP25" s="622"/>
      <c r="CQ25" s="623"/>
      <c r="CR25" s="588">
        <v>4294036</v>
      </c>
      <c r="CS25" s="607"/>
      <c r="CT25" s="607"/>
      <c r="CU25" s="607"/>
      <c r="CV25" s="607"/>
      <c r="CW25" s="607"/>
      <c r="CX25" s="607"/>
      <c r="CY25" s="608"/>
      <c r="CZ25" s="591">
        <v>10.3</v>
      </c>
      <c r="DA25" s="609"/>
      <c r="DB25" s="609"/>
      <c r="DC25" s="610"/>
      <c r="DD25" s="594">
        <v>4188596</v>
      </c>
      <c r="DE25" s="607"/>
      <c r="DF25" s="607"/>
      <c r="DG25" s="607"/>
      <c r="DH25" s="607"/>
      <c r="DI25" s="607"/>
      <c r="DJ25" s="607"/>
      <c r="DK25" s="608"/>
      <c r="DL25" s="594">
        <v>4119090</v>
      </c>
      <c r="DM25" s="607"/>
      <c r="DN25" s="607"/>
      <c r="DO25" s="607"/>
      <c r="DP25" s="607"/>
      <c r="DQ25" s="607"/>
      <c r="DR25" s="607"/>
      <c r="DS25" s="607"/>
      <c r="DT25" s="607"/>
      <c r="DU25" s="607"/>
      <c r="DV25" s="608"/>
      <c r="DW25" s="611">
        <v>24</v>
      </c>
      <c r="DX25" s="612"/>
      <c r="DY25" s="612"/>
      <c r="DZ25" s="612"/>
      <c r="EA25" s="612"/>
      <c r="EB25" s="612"/>
      <c r="EC25" s="613"/>
    </row>
    <row r="26" spans="2:133" ht="11.25" customHeight="1" x14ac:dyDescent="0.15">
      <c r="B26" s="679" t="s">
        <v>272</v>
      </c>
      <c r="C26" s="680"/>
      <c r="D26" s="680"/>
      <c r="E26" s="680"/>
      <c r="F26" s="680"/>
      <c r="G26" s="680"/>
      <c r="H26" s="680"/>
      <c r="I26" s="680"/>
      <c r="J26" s="680"/>
      <c r="K26" s="680"/>
      <c r="L26" s="680"/>
      <c r="M26" s="680"/>
      <c r="N26" s="680"/>
      <c r="O26" s="680"/>
      <c r="P26" s="680"/>
      <c r="Q26" s="681"/>
      <c r="R26" s="588">
        <v>292914</v>
      </c>
      <c r="S26" s="589"/>
      <c r="T26" s="589"/>
      <c r="U26" s="589"/>
      <c r="V26" s="589"/>
      <c r="W26" s="589"/>
      <c r="X26" s="589"/>
      <c r="Y26" s="590"/>
      <c r="Z26" s="641">
        <v>0.7</v>
      </c>
      <c r="AA26" s="641"/>
      <c r="AB26" s="641"/>
      <c r="AC26" s="641"/>
      <c r="AD26" s="642">
        <v>292914</v>
      </c>
      <c r="AE26" s="642"/>
      <c r="AF26" s="642"/>
      <c r="AG26" s="642"/>
      <c r="AH26" s="642"/>
      <c r="AI26" s="642"/>
      <c r="AJ26" s="642"/>
      <c r="AK26" s="642"/>
      <c r="AL26" s="611">
        <v>1.8</v>
      </c>
      <c r="AM26" s="643"/>
      <c r="AN26" s="643"/>
      <c r="AO26" s="644"/>
      <c r="AP26" s="682" t="s">
        <v>273</v>
      </c>
      <c r="AQ26" s="683"/>
      <c r="AR26" s="683"/>
      <c r="AS26" s="683"/>
      <c r="AT26" s="683"/>
      <c r="AU26" s="683"/>
      <c r="AV26" s="683"/>
      <c r="AW26" s="683"/>
      <c r="AX26" s="683"/>
      <c r="AY26" s="683"/>
      <c r="AZ26" s="683"/>
      <c r="BA26" s="683"/>
      <c r="BB26" s="683"/>
      <c r="BC26" s="683"/>
      <c r="BD26" s="683"/>
      <c r="BE26" s="683"/>
      <c r="BF26" s="684"/>
      <c r="BG26" s="588" t="s">
        <v>107</v>
      </c>
      <c r="BH26" s="589"/>
      <c r="BI26" s="589"/>
      <c r="BJ26" s="589"/>
      <c r="BK26" s="589"/>
      <c r="BL26" s="589"/>
      <c r="BM26" s="589"/>
      <c r="BN26" s="590"/>
      <c r="BO26" s="641" t="s">
        <v>107</v>
      </c>
      <c r="BP26" s="641"/>
      <c r="BQ26" s="641"/>
      <c r="BR26" s="641"/>
      <c r="BS26" s="594" t="s">
        <v>107</v>
      </c>
      <c r="BT26" s="589"/>
      <c r="BU26" s="589"/>
      <c r="BV26" s="589"/>
      <c r="BW26" s="589"/>
      <c r="BX26" s="589"/>
      <c r="BY26" s="589"/>
      <c r="BZ26" s="589"/>
      <c r="CA26" s="589"/>
      <c r="CB26" s="624"/>
      <c r="CD26" s="625" t="s">
        <v>274</v>
      </c>
      <c r="CE26" s="622"/>
      <c r="CF26" s="622"/>
      <c r="CG26" s="622"/>
      <c r="CH26" s="622"/>
      <c r="CI26" s="622"/>
      <c r="CJ26" s="622"/>
      <c r="CK26" s="622"/>
      <c r="CL26" s="622"/>
      <c r="CM26" s="622"/>
      <c r="CN26" s="622"/>
      <c r="CO26" s="622"/>
      <c r="CP26" s="622"/>
      <c r="CQ26" s="623"/>
      <c r="CR26" s="588">
        <v>2592885</v>
      </c>
      <c r="CS26" s="589"/>
      <c r="CT26" s="589"/>
      <c r="CU26" s="589"/>
      <c r="CV26" s="589"/>
      <c r="CW26" s="589"/>
      <c r="CX26" s="589"/>
      <c r="CY26" s="590"/>
      <c r="CZ26" s="591">
        <v>6.2</v>
      </c>
      <c r="DA26" s="609"/>
      <c r="DB26" s="609"/>
      <c r="DC26" s="610"/>
      <c r="DD26" s="594">
        <v>2559479</v>
      </c>
      <c r="DE26" s="589"/>
      <c r="DF26" s="589"/>
      <c r="DG26" s="589"/>
      <c r="DH26" s="589"/>
      <c r="DI26" s="589"/>
      <c r="DJ26" s="589"/>
      <c r="DK26" s="590"/>
      <c r="DL26" s="594" t="s">
        <v>205</v>
      </c>
      <c r="DM26" s="589"/>
      <c r="DN26" s="589"/>
      <c r="DO26" s="589"/>
      <c r="DP26" s="589"/>
      <c r="DQ26" s="589"/>
      <c r="DR26" s="589"/>
      <c r="DS26" s="589"/>
      <c r="DT26" s="589"/>
      <c r="DU26" s="589"/>
      <c r="DV26" s="590"/>
      <c r="DW26" s="611" t="s">
        <v>205</v>
      </c>
      <c r="DX26" s="612"/>
      <c r="DY26" s="612"/>
      <c r="DZ26" s="612"/>
      <c r="EA26" s="612"/>
      <c r="EB26" s="612"/>
      <c r="EC26" s="613"/>
    </row>
    <row r="27" spans="2:133" ht="11.25" customHeight="1" x14ac:dyDescent="0.15">
      <c r="B27" s="585" t="s">
        <v>275</v>
      </c>
      <c r="C27" s="586"/>
      <c r="D27" s="586"/>
      <c r="E27" s="586"/>
      <c r="F27" s="586"/>
      <c r="G27" s="586"/>
      <c r="H27" s="586"/>
      <c r="I27" s="586"/>
      <c r="J27" s="586"/>
      <c r="K27" s="586"/>
      <c r="L27" s="586"/>
      <c r="M27" s="586"/>
      <c r="N27" s="586"/>
      <c r="O27" s="586"/>
      <c r="P27" s="586"/>
      <c r="Q27" s="587"/>
      <c r="R27" s="588">
        <v>5862935</v>
      </c>
      <c r="S27" s="589"/>
      <c r="T27" s="589"/>
      <c r="U27" s="589"/>
      <c r="V27" s="589"/>
      <c r="W27" s="589"/>
      <c r="X27" s="589"/>
      <c r="Y27" s="590"/>
      <c r="Z27" s="641">
        <v>13.5</v>
      </c>
      <c r="AA27" s="641"/>
      <c r="AB27" s="641"/>
      <c r="AC27" s="641"/>
      <c r="AD27" s="642" t="s">
        <v>107</v>
      </c>
      <c r="AE27" s="642"/>
      <c r="AF27" s="642"/>
      <c r="AG27" s="642"/>
      <c r="AH27" s="642"/>
      <c r="AI27" s="642"/>
      <c r="AJ27" s="642"/>
      <c r="AK27" s="642"/>
      <c r="AL27" s="611" t="s">
        <v>107</v>
      </c>
      <c r="AM27" s="643"/>
      <c r="AN27" s="643"/>
      <c r="AO27" s="644"/>
      <c r="AP27" s="585" t="s">
        <v>276</v>
      </c>
      <c r="AQ27" s="586"/>
      <c r="AR27" s="586"/>
      <c r="AS27" s="586"/>
      <c r="AT27" s="586"/>
      <c r="AU27" s="586"/>
      <c r="AV27" s="586"/>
      <c r="AW27" s="586"/>
      <c r="AX27" s="586"/>
      <c r="AY27" s="586"/>
      <c r="AZ27" s="586"/>
      <c r="BA27" s="586"/>
      <c r="BB27" s="586"/>
      <c r="BC27" s="586"/>
      <c r="BD27" s="586"/>
      <c r="BE27" s="586"/>
      <c r="BF27" s="587"/>
      <c r="BG27" s="588">
        <v>6142008</v>
      </c>
      <c r="BH27" s="589"/>
      <c r="BI27" s="589"/>
      <c r="BJ27" s="589"/>
      <c r="BK27" s="589"/>
      <c r="BL27" s="589"/>
      <c r="BM27" s="589"/>
      <c r="BN27" s="590"/>
      <c r="BO27" s="641">
        <v>100</v>
      </c>
      <c r="BP27" s="641"/>
      <c r="BQ27" s="641"/>
      <c r="BR27" s="641"/>
      <c r="BS27" s="594" t="s">
        <v>107</v>
      </c>
      <c r="BT27" s="589"/>
      <c r="BU27" s="589"/>
      <c r="BV27" s="589"/>
      <c r="BW27" s="589"/>
      <c r="BX27" s="589"/>
      <c r="BY27" s="589"/>
      <c r="BZ27" s="589"/>
      <c r="CA27" s="589"/>
      <c r="CB27" s="624"/>
      <c r="CD27" s="625" t="s">
        <v>277</v>
      </c>
      <c r="CE27" s="622"/>
      <c r="CF27" s="622"/>
      <c r="CG27" s="622"/>
      <c r="CH27" s="622"/>
      <c r="CI27" s="622"/>
      <c r="CJ27" s="622"/>
      <c r="CK27" s="622"/>
      <c r="CL27" s="622"/>
      <c r="CM27" s="622"/>
      <c r="CN27" s="622"/>
      <c r="CO27" s="622"/>
      <c r="CP27" s="622"/>
      <c r="CQ27" s="623"/>
      <c r="CR27" s="588">
        <v>9560195</v>
      </c>
      <c r="CS27" s="607"/>
      <c r="CT27" s="607"/>
      <c r="CU27" s="607"/>
      <c r="CV27" s="607"/>
      <c r="CW27" s="607"/>
      <c r="CX27" s="607"/>
      <c r="CY27" s="608"/>
      <c r="CZ27" s="591">
        <v>23</v>
      </c>
      <c r="DA27" s="609"/>
      <c r="DB27" s="609"/>
      <c r="DC27" s="610"/>
      <c r="DD27" s="594">
        <v>2734738</v>
      </c>
      <c r="DE27" s="607"/>
      <c r="DF27" s="607"/>
      <c r="DG27" s="607"/>
      <c r="DH27" s="607"/>
      <c r="DI27" s="607"/>
      <c r="DJ27" s="607"/>
      <c r="DK27" s="608"/>
      <c r="DL27" s="594">
        <v>2602091</v>
      </c>
      <c r="DM27" s="607"/>
      <c r="DN27" s="607"/>
      <c r="DO27" s="607"/>
      <c r="DP27" s="607"/>
      <c r="DQ27" s="607"/>
      <c r="DR27" s="607"/>
      <c r="DS27" s="607"/>
      <c r="DT27" s="607"/>
      <c r="DU27" s="607"/>
      <c r="DV27" s="608"/>
      <c r="DW27" s="611">
        <v>15.2</v>
      </c>
      <c r="DX27" s="612"/>
      <c r="DY27" s="612"/>
      <c r="DZ27" s="612"/>
      <c r="EA27" s="612"/>
      <c r="EB27" s="612"/>
      <c r="EC27" s="613"/>
    </row>
    <row r="28" spans="2:133" ht="11.25" customHeight="1" x14ac:dyDescent="0.15">
      <c r="B28" s="585" t="s">
        <v>278</v>
      </c>
      <c r="C28" s="586"/>
      <c r="D28" s="586"/>
      <c r="E28" s="586"/>
      <c r="F28" s="586"/>
      <c r="G28" s="586"/>
      <c r="H28" s="586"/>
      <c r="I28" s="586"/>
      <c r="J28" s="586"/>
      <c r="K28" s="586"/>
      <c r="L28" s="586"/>
      <c r="M28" s="586"/>
      <c r="N28" s="586"/>
      <c r="O28" s="586"/>
      <c r="P28" s="586"/>
      <c r="Q28" s="587"/>
      <c r="R28" s="588">
        <v>2182136</v>
      </c>
      <c r="S28" s="589"/>
      <c r="T28" s="589"/>
      <c r="U28" s="589"/>
      <c r="V28" s="589"/>
      <c r="W28" s="589"/>
      <c r="X28" s="589"/>
      <c r="Y28" s="590"/>
      <c r="Z28" s="641">
        <v>5</v>
      </c>
      <c r="AA28" s="641"/>
      <c r="AB28" s="641"/>
      <c r="AC28" s="641"/>
      <c r="AD28" s="642">
        <v>1244909</v>
      </c>
      <c r="AE28" s="642"/>
      <c r="AF28" s="642"/>
      <c r="AG28" s="642"/>
      <c r="AH28" s="642"/>
      <c r="AI28" s="642"/>
      <c r="AJ28" s="642"/>
      <c r="AK28" s="642"/>
      <c r="AL28" s="611">
        <v>7.7</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279</v>
      </c>
      <c r="CE28" s="622"/>
      <c r="CF28" s="622"/>
      <c r="CG28" s="622"/>
      <c r="CH28" s="622"/>
      <c r="CI28" s="622"/>
      <c r="CJ28" s="622"/>
      <c r="CK28" s="622"/>
      <c r="CL28" s="622"/>
      <c r="CM28" s="622"/>
      <c r="CN28" s="622"/>
      <c r="CO28" s="622"/>
      <c r="CP28" s="622"/>
      <c r="CQ28" s="623"/>
      <c r="CR28" s="588">
        <v>2177011</v>
      </c>
      <c r="CS28" s="589"/>
      <c r="CT28" s="589"/>
      <c r="CU28" s="589"/>
      <c r="CV28" s="589"/>
      <c r="CW28" s="589"/>
      <c r="CX28" s="589"/>
      <c r="CY28" s="590"/>
      <c r="CZ28" s="591">
        <v>5.2</v>
      </c>
      <c r="DA28" s="609"/>
      <c r="DB28" s="609"/>
      <c r="DC28" s="610"/>
      <c r="DD28" s="594">
        <v>2005842</v>
      </c>
      <c r="DE28" s="589"/>
      <c r="DF28" s="589"/>
      <c r="DG28" s="589"/>
      <c r="DH28" s="589"/>
      <c r="DI28" s="589"/>
      <c r="DJ28" s="589"/>
      <c r="DK28" s="590"/>
      <c r="DL28" s="594">
        <v>2005842</v>
      </c>
      <c r="DM28" s="589"/>
      <c r="DN28" s="589"/>
      <c r="DO28" s="589"/>
      <c r="DP28" s="589"/>
      <c r="DQ28" s="589"/>
      <c r="DR28" s="589"/>
      <c r="DS28" s="589"/>
      <c r="DT28" s="589"/>
      <c r="DU28" s="589"/>
      <c r="DV28" s="590"/>
      <c r="DW28" s="611">
        <v>11.7</v>
      </c>
      <c r="DX28" s="612"/>
      <c r="DY28" s="612"/>
      <c r="DZ28" s="612"/>
      <c r="EA28" s="612"/>
      <c r="EB28" s="612"/>
      <c r="EC28" s="613"/>
    </row>
    <row r="29" spans="2:133" ht="11.25" customHeight="1" x14ac:dyDescent="0.15">
      <c r="B29" s="585" t="s">
        <v>280</v>
      </c>
      <c r="C29" s="586"/>
      <c r="D29" s="586"/>
      <c r="E29" s="586"/>
      <c r="F29" s="586"/>
      <c r="G29" s="586"/>
      <c r="H29" s="586"/>
      <c r="I29" s="586"/>
      <c r="J29" s="586"/>
      <c r="K29" s="586"/>
      <c r="L29" s="586"/>
      <c r="M29" s="586"/>
      <c r="N29" s="586"/>
      <c r="O29" s="586"/>
      <c r="P29" s="586"/>
      <c r="Q29" s="587"/>
      <c r="R29" s="588">
        <v>259065</v>
      </c>
      <c r="S29" s="589"/>
      <c r="T29" s="589"/>
      <c r="U29" s="589"/>
      <c r="V29" s="589"/>
      <c r="W29" s="589"/>
      <c r="X29" s="589"/>
      <c r="Y29" s="590"/>
      <c r="Z29" s="641">
        <v>0.6</v>
      </c>
      <c r="AA29" s="641"/>
      <c r="AB29" s="641"/>
      <c r="AC29" s="641"/>
      <c r="AD29" s="642" t="s">
        <v>107</v>
      </c>
      <c r="AE29" s="642"/>
      <c r="AF29" s="642"/>
      <c r="AG29" s="642"/>
      <c r="AH29" s="642"/>
      <c r="AI29" s="642"/>
      <c r="AJ29" s="642"/>
      <c r="AK29" s="642"/>
      <c r="AL29" s="611" t="s">
        <v>107</v>
      </c>
      <c r="AM29" s="643"/>
      <c r="AN29" s="643"/>
      <c r="AO29" s="644"/>
      <c r="AP29" s="648" t="s">
        <v>199</v>
      </c>
      <c r="AQ29" s="649"/>
      <c r="AR29" s="649"/>
      <c r="AS29" s="649"/>
      <c r="AT29" s="649"/>
      <c r="AU29" s="649"/>
      <c r="AV29" s="649"/>
      <c r="AW29" s="649"/>
      <c r="AX29" s="649"/>
      <c r="AY29" s="649"/>
      <c r="AZ29" s="649"/>
      <c r="BA29" s="649"/>
      <c r="BB29" s="649"/>
      <c r="BC29" s="649"/>
      <c r="BD29" s="649"/>
      <c r="BE29" s="649"/>
      <c r="BF29" s="650"/>
      <c r="BG29" s="648" t="s">
        <v>281</v>
      </c>
      <c r="BH29" s="664"/>
      <c r="BI29" s="664"/>
      <c r="BJ29" s="664"/>
      <c r="BK29" s="664"/>
      <c r="BL29" s="664"/>
      <c r="BM29" s="664"/>
      <c r="BN29" s="664"/>
      <c r="BO29" s="664"/>
      <c r="BP29" s="664"/>
      <c r="BQ29" s="665"/>
      <c r="BR29" s="648" t="s">
        <v>282</v>
      </c>
      <c r="BS29" s="664"/>
      <c r="BT29" s="664"/>
      <c r="BU29" s="664"/>
      <c r="BV29" s="664"/>
      <c r="BW29" s="664"/>
      <c r="BX29" s="664"/>
      <c r="BY29" s="664"/>
      <c r="BZ29" s="664"/>
      <c r="CA29" s="664"/>
      <c r="CB29" s="665"/>
      <c r="CD29" s="658" t="s">
        <v>283</v>
      </c>
      <c r="CE29" s="659"/>
      <c r="CF29" s="625" t="s">
        <v>284</v>
      </c>
      <c r="CG29" s="622"/>
      <c r="CH29" s="622"/>
      <c r="CI29" s="622"/>
      <c r="CJ29" s="622"/>
      <c r="CK29" s="622"/>
      <c r="CL29" s="622"/>
      <c r="CM29" s="622"/>
      <c r="CN29" s="622"/>
      <c r="CO29" s="622"/>
      <c r="CP29" s="622"/>
      <c r="CQ29" s="623"/>
      <c r="CR29" s="588">
        <v>2176589</v>
      </c>
      <c r="CS29" s="607"/>
      <c r="CT29" s="607"/>
      <c r="CU29" s="607"/>
      <c r="CV29" s="607"/>
      <c r="CW29" s="607"/>
      <c r="CX29" s="607"/>
      <c r="CY29" s="608"/>
      <c r="CZ29" s="591">
        <v>5.2</v>
      </c>
      <c r="DA29" s="609"/>
      <c r="DB29" s="609"/>
      <c r="DC29" s="610"/>
      <c r="DD29" s="594">
        <v>2005420</v>
      </c>
      <c r="DE29" s="607"/>
      <c r="DF29" s="607"/>
      <c r="DG29" s="607"/>
      <c r="DH29" s="607"/>
      <c r="DI29" s="607"/>
      <c r="DJ29" s="607"/>
      <c r="DK29" s="608"/>
      <c r="DL29" s="594">
        <v>2005420</v>
      </c>
      <c r="DM29" s="607"/>
      <c r="DN29" s="607"/>
      <c r="DO29" s="607"/>
      <c r="DP29" s="607"/>
      <c r="DQ29" s="607"/>
      <c r="DR29" s="607"/>
      <c r="DS29" s="607"/>
      <c r="DT29" s="607"/>
      <c r="DU29" s="607"/>
      <c r="DV29" s="608"/>
      <c r="DW29" s="611">
        <v>11.7</v>
      </c>
      <c r="DX29" s="612"/>
      <c r="DY29" s="612"/>
      <c r="DZ29" s="612"/>
      <c r="EA29" s="612"/>
      <c r="EB29" s="612"/>
      <c r="EC29" s="613"/>
    </row>
    <row r="30" spans="2:133" ht="11.25" customHeight="1" x14ac:dyDescent="0.15">
      <c r="B30" s="585" t="s">
        <v>285</v>
      </c>
      <c r="C30" s="586"/>
      <c r="D30" s="586"/>
      <c r="E30" s="586"/>
      <c r="F30" s="586"/>
      <c r="G30" s="586"/>
      <c r="H30" s="586"/>
      <c r="I30" s="586"/>
      <c r="J30" s="586"/>
      <c r="K30" s="586"/>
      <c r="L30" s="586"/>
      <c r="M30" s="586"/>
      <c r="N30" s="586"/>
      <c r="O30" s="586"/>
      <c r="P30" s="586"/>
      <c r="Q30" s="587"/>
      <c r="R30" s="588">
        <v>1833539</v>
      </c>
      <c r="S30" s="589"/>
      <c r="T30" s="589"/>
      <c r="U30" s="589"/>
      <c r="V30" s="589"/>
      <c r="W30" s="589"/>
      <c r="X30" s="589"/>
      <c r="Y30" s="590"/>
      <c r="Z30" s="641">
        <v>4.2</v>
      </c>
      <c r="AA30" s="641"/>
      <c r="AB30" s="641"/>
      <c r="AC30" s="641"/>
      <c r="AD30" s="642" t="s">
        <v>107</v>
      </c>
      <c r="AE30" s="642"/>
      <c r="AF30" s="642"/>
      <c r="AG30" s="642"/>
      <c r="AH30" s="642"/>
      <c r="AI30" s="642"/>
      <c r="AJ30" s="642"/>
      <c r="AK30" s="642"/>
      <c r="AL30" s="611" t="s">
        <v>107</v>
      </c>
      <c r="AM30" s="643"/>
      <c r="AN30" s="643"/>
      <c r="AO30" s="644"/>
      <c r="AP30" s="666" t="s">
        <v>286</v>
      </c>
      <c r="AQ30" s="667"/>
      <c r="AR30" s="667"/>
      <c r="AS30" s="667"/>
      <c r="AT30" s="672" t="s">
        <v>287</v>
      </c>
      <c r="AU30" s="182"/>
      <c r="AV30" s="182"/>
      <c r="AW30" s="182"/>
      <c r="AX30" s="675" t="s">
        <v>165</v>
      </c>
      <c r="AY30" s="676"/>
      <c r="AZ30" s="676"/>
      <c r="BA30" s="676"/>
      <c r="BB30" s="676"/>
      <c r="BC30" s="676"/>
      <c r="BD30" s="676"/>
      <c r="BE30" s="676"/>
      <c r="BF30" s="677"/>
      <c r="BG30" s="654">
        <v>97.6</v>
      </c>
      <c r="BH30" s="655"/>
      <c r="BI30" s="655"/>
      <c r="BJ30" s="655"/>
      <c r="BK30" s="655"/>
      <c r="BL30" s="655"/>
      <c r="BM30" s="656">
        <v>91</v>
      </c>
      <c r="BN30" s="655"/>
      <c r="BO30" s="655"/>
      <c r="BP30" s="655"/>
      <c r="BQ30" s="657"/>
      <c r="BR30" s="654">
        <v>97.2</v>
      </c>
      <c r="BS30" s="655"/>
      <c r="BT30" s="655"/>
      <c r="BU30" s="655"/>
      <c r="BV30" s="655"/>
      <c r="BW30" s="655"/>
      <c r="BX30" s="656">
        <v>90</v>
      </c>
      <c r="BY30" s="655"/>
      <c r="BZ30" s="655"/>
      <c r="CA30" s="655"/>
      <c r="CB30" s="657"/>
      <c r="CD30" s="660"/>
      <c r="CE30" s="661"/>
      <c r="CF30" s="625" t="s">
        <v>288</v>
      </c>
      <c r="CG30" s="622"/>
      <c r="CH30" s="622"/>
      <c r="CI30" s="622"/>
      <c r="CJ30" s="622"/>
      <c r="CK30" s="622"/>
      <c r="CL30" s="622"/>
      <c r="CM30" s="622"/>
      <c r="CN30" s="622"/>
      <c r="CO30" s="622"/>
      <c r="CP30" s="622"/>
      <c r="CQ30" s="623"/>
      <c r="CR30" s="588">
        <v>1866133</v>
      </c>
      <c r="CS30" s="589"/>
      <c r="CT30" s="589"/>
      <c r="CU30" s="589"/>
      <c r="CV30" s="589"/>
      <c r="CW30" s="589"/>
      <c r="CX30" s="589"/>
      <c r="CY30" s="590"/>
      <c r="CZ30" s="591">
        <v>4.5</v>
      </c>
      <c r="DA30" s="609"/>
      <c r="DB30" s="609"/>
      <c r="DC30" s="610"/>
      <c r="DD30" s="594">
        <v>1694964</v>
      </c>
      <c r="DE30" s="589"/>
      <c r="DF30" s="589"/>
      <c r="DG30" s="589"/>
      <c r="DH30" s="589"/>
      <c r="DI30" s="589"/>
      <c r="DJ30" s="589"/>
      <c r="DK30" s="590"/>
      <c r="DL30" s="594">
        <v>1694964</v>
      </c>
      <c r="DM30" s="589"/>
      <c r="DN30" s="589"/>
      <c r="DO30" s="589"/>
      <c r="DP30" s="589"/>
      <c r="DQ30" s="589"/>
      <c r="DR30" s="589"/>
      <c r="DS30" s="589"/>
      <c r="DT30" s="589"/>
      <c r="DU30" s="589"/>
      <c r="DV30" s="590"/>
      <c r="DW30" s="611">
        <v>9.9</v>
      </c>
      <c r="DX30" s="612"/>
      <c r="DY30" s="612"/>
      <c r="DZ30" s="612"/>
      <c r="EA30" s="612"/>
      <c r="EB30" s="612"/>
      <c r="EC30" s="613"/>
    </row>
    <row r="31" spans="2:133" ht="11.25" customHeight="1" x14ac:dyDescent="0.15">
      <c r="B31" s="585" t="s">
        <v>289</v>
      </c>
      <c r="C31" s="586"/>
      <c r="D31" s="586"/>
      <c r="E31" s="586"/>
      <c r="F31" s="586"/>
      <c r="G31" s="586"/>
      <c r="H31" s="586"/>
      <c r="I31" s="586"/>
      <c r="J31" s="586"/>
      <c r="K31" s="586"/>
      <c r="L31" s="586"/>
      <c r="M31" s="586"/>
      <c r="N31" s="586"/>
      <c r="O31" s="586"/>
      <c r="P31" s="586"/>
      <c r="Q31" s="587"/>
      <c r="R31" s="588">
        <v>2359627</v>
      </c>
      <c r="S31" s="589"/>
      <c r="T31" s="589"/>
      <c r="U31" s="589"/>
      <c r="V31" s="589"/>
      <c r="W31" s="589"/>
      <c r="X31" s="589"/>
      <c r="Y31" s="590"/>
      <c r="Z31" s="641">
        <v>5.4</v>
      </c>
      <c r="AA31" s="641"/>
      <c r="AB31" s="641"/>
      <c r="AC31" s="641"/>
      <c r="AD31" s="642" t="s">
        <v>107</v>
      </c>
      <c r="AE31" s="642"/>
      <c r="AF31" s="642"/>
      <c r="AG31" s="642"/>
      <c r="AH31" s="642"/>
      <c r="AI31" s="642"/>
      <c r="AJ31" s="642"/>
      <c r="AK31" s="642"/>
      <c r="AL31" s="611" t="s">
        <v>107</v>
      </c>
      <c r="AM31" s="643"/>
      <c r="AN31" s="643"/>
      <c r="AO31" s="644"/>
      <c r="AP31" s="668"/>
      <c r="AQ31" s="669"/>
      <c r="AR31" s="669"/>
      <c r="AS31" s="669"/>
      <c r="AT31" s="673"/>
      <c r="AU31" s="181" t="s">
        <v>290</v>
      </c>
      <c r="AV31" s="181"/>
      <c r="AW31" s="181"/>
      <c r="AX31" s="585" t="s">
        <v>291</v>
      </c>
      <c r="AY31" s="586"/>
      <c r="AZ31" s="586"/>
      <c r="BA31" s="586"/>
      <c r="BB31" s="586"/>
      <c r="BC31" s="586"/>
      <c r="BD31" s="586"/>
      <c r="BE31" s="586"/>
      <c r="BF31" s="587"/>
      <c r="BG31" s="652">
        <v>98.4</v>
      </c>
      <c r="BH31" s="607"/>
      <c r="BI31" s="607"/>
      <c r="BJ31" s="607"/>
      <c r="BK31" s="607"/>
      <c r="BL31" s="607"/>
      <c r="BM31" s="643">
        <v>94.2</v>
      </c>
      <c r="BN31" s="653"/>
      <c r="BO31" s="653"/>
      <c r="BP31" s="653"/>
      <c r="BQ31" s="617"/>
      <c r="BR31" s="652">
        <v>98.4</v>
      </c>
      <c r="BS31" s="607"/>
      <c r="BT31" s="607"/>
      <c r="BU31" s="607"/>
      <c r="BV31" s="607"/>
      <c r="BW31" s="607"/>
      <c r="BX31" s="643">
        <v>94</v>
      </c>
      <c r="BY31" s="653"/>
      <c r="BZ31" s="653"/>
      <c r="CA31" s="653"/>
      <c r="CB31" s="617"/>
      <c r="CD31" s="660"/>
      <c r="CE31" s="661"/>
      <c r="CF31" s="625" t="s">
        <v>292</v>
      </c>
      <c r="CG31" s="622"/>
      <c r="CH31" s="622"/>
      <c r="CI31" s="622"/>
      <c r="CJ31" s="622"/>
      <c r="CK31" s="622"/>
      <c r="CL31" s="622"/>
      <c r="CM31" s="622"/>
      <c r="CN31" s="622"/>
      <c r="CO31" s="622"/>
      <c r="CP31" s="622"/>
      <c r="CQ31" s="623"/>
      <c r="CR31" s="588">
        <v>310456</v>
      </c>
      <c r="CS31" s="607"/>
      <c r="CT31" s="607"/>
      <c r="CU31" s="607"/>
      <c r="CV31" s="607"/>
      <c r="CW31" s="607"/>
      <c r="CX31" s="607"/>
      <c r="CY31" s="608"/>
      <c r="CZ31" s="591">
        <v>0.7</v>
      </c>
      <c r="DA31" s="609"/>
      <c r="DB31" s="609"/>
      <c r="DC31" s="610"/>
      <c r="DD31" s="594">
        <v>310456</v>
      </c>
      <c r="DE31" s="607"/>
      <c r="DF31" s="607"/>
      <c r="DG31" s="607"/>
      <c r="DH31" s="607"/>
      <c r="DI31" s="607"/>
      <c r="DJ31" s="607"/>
      <c r="DK31" s="608"/>
      <c r="DL31" s="594">
        <v>310456</v>
      </c>
      <c r="DM31" s="607"/>
      <c r="DN31" s="607"/>
      <c r="DO31" s="607"/>
      <c r="DP31" s="607"/>
      <c r="DQ31" s="607"/>
      <c r="DR31" s="607"/>
      <c r="DS31" s="607"/>
      <c r="DT31" s="607"/>
      <c r="DU31" s="607"/>
      <c r="DV31" s="608"/>
      <c r="DW31" s="611">
        <v>1.8</v>
      </c>
      <c r="DX31" s="612"/>
      <c r="DY31" s="612"/>
      <c r="DZ31" s="612"/>
      <c r="EA31" s="612"/>
      <c r="EB31" s="612"/>
      <c r="EC31" s="613"/>
    </row>
    <row r="32" spans="2:133" ht="11.25" customHeight="1" x14ac:dyDescent="0.15">
      <c r="B32" s="585" t="s">
        <v>293</v>
      </c>
      <c r="C32" s="586"/>
      <c r="D32" s="586"/>
      <c r="E32" s="586"/>
      <c r="F32" s="586"/>
      <c r="G32" s="586"/>
      <c r="H32" s="586"/>
      <c r="I32" s="586"/>
      <c r="J32" s="586"/>
      <c r="K32" s="586"/>
      <c r="L32" s="586"/>
      <c r="M32" s="586"/>
      <c r="N32" s="586"/>
      <c r="O32" s="586"/>
      <c r="P32" s="586"/>
      <c r="Q32" s="587"/>
      <c r="R32" s="588">
        <v>325466</v>
      </c>
      <c r="S32" s="589"/>
      <c r="T32" s="589"/>
      <c r="U32" s="589"/>
      <c r="V32" s="589"/>
      <c r="W32" s="589"/>
      <c r="X32" s="589"/>
      <c r="Y32" s="590"/>
      <c r="Z32" s="641">
        <v>0.7</v>
      </c>
      <c r="AA32" s="641"/>
      <c r="AB32" s="641"/>
      <c r="AC32" s="641"/>
      <c r="AD32" s="642">
        <v>13599</v>
      </c>
      <c r="AE32" s="642"/>
      <c r="AF32" s="642"/>
      <c r="AG32" s="642"/>
      <c r="AH32" s="642"/>
      <c r="AI32" s="642"/>
      <c r="AJ32" s="642"/>
      <c r="AK32" s="642"/>
      <c r="AL32" s="611">
        <v>0.1</v>
      </c>
      <c r="AM32" s="643"/>
      <c r="AN32" s="643"/>
      <c r="AO32" s="644"/>
      <c r="AP32" s="670"/>
      <c r="AQ32" s="671"/>
      <c r="AR32" s="671"/>
      <c r="AS32" s="671"/>
      <c r="AT32" s="674"/>
      <c r="AU32" s="183"/>
      <c r="AV32" s="183"/>
      <c r="AW32" s="183"/>
      <c r="AX32" s="569" t="s">
        <v>294</v>
      </c>
      <c r="AY32" s="570"/>
      <c r="AZ32" s="570"/>
      <c r="BA32" s="570"/>
      <c r="BB32" s="570"/>
      <c r="BC32" s="570"/>
      <c r="BD32" s="570"/>
      <c r="BE32" s="570"/>
      <c r="BF32" s="571"/>
      <c r="BG32" s="651">
        <v>96.7</v>
      </c>
      <c r="BH32" s="573"/>
      <c r="BI32" s="573"/>
      <c r="BJ32" s="573"/>
      <c r="BK32" s="573"/>
      <c r="BL32" s="573"/>
      <c r="BM32" s="636">
        <v>87.6</v>
      </c>
      <c r="BN32" s="573"/>
      <c r="BO32" s="573"/>
      <c r="BP32" s="573"/>
      <c r="BQ32" s="630"/>
      <c r="BR32" s="651">
        <v>96</v>
      </c>
      <c r="BS32" s="573"/>
      <c r="BT32" s="573"/>
      <c r="BU32" s="573"/>
      <c r="BV32" s="573"/>
      <c r="BW32" s="573"/>
      <c r="BX32" s="636">
        <v>85.8</v>
      </c>
      <c r="BY32" s="573"/>
      <c r="BZ32" s="573"/>
      <c r="CA32" s="573"/>
      <c r="CB32" s="630"/>
      <c r="CD32" s="662"/>
      <c r="CE32" s="663"/>
      <c r="CF32" s="625" t="s">
        <v>295</v>
      </c>
      <c r="CG32" s="622"/>
      <c r="CH32" s="622"/>
      <c r="CI32" s="622"/>
      <c r="CJ32" s="622"/>
      <c r="CK32" s="622"/>
      <c r="CL32" s="622"/>
      <c r="CM32" s="622"/>
      <c r="CN32" s="622"/>
      <c r="CO32" s="622"/>
      <c r="CP32" s="622"/>
      <c r="CQ32" s="623"/>
      <c r="CR32" s="588">
        <v>422</v>
      </c>
      <c r="CS32" s="589"/>
      <c r="CT32" s="589"/>
      <c r="CU32" s="589"/>
      <c r="CV32" s="589"/>
      <c r="CW32" s="589"/>
      <c r="CX32" s="589"/>
      <c r="CY32" s="590"/>
      <c r="CZ32" s="591">
        <v>0</v>
      </c>
      <c r="DA32" s="609"/>
      <c r="DB32" s="609"/>
      <c r="DC32" s="610"/>
      <c r="DD32" s="594">
        <v>422</v>
      </c>
      <c r="DE32" s="589"/>
      <c r="DF32" s="589"/>
      <c r="DG32" s="589"/>
      <c r="DH32" s="589"/>
      <c r="DI32" s="589"/>
      <c r="DJ32" s="589"/>
      <c r="DK32" s="590"/>
      <c r="DL32" s="594">
        <v>422</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296</v>
      </c>
      <c r="C33" s="586"/>
      <c r="D33" s="586"/>
      <c r="E33" s="586"/>
      <c r="F33" s="586"/>
      <c r="G33" s="586"/>
      <c r="H33" s="586"/>
      <c r="I33" s="586"/>
      <c r="J33" s="586"/>
      <c r="K33" s="586"/>
      <c r="L33" s="586"/>
      <c r="M33" s="586"/>
      <c r="N33" s="586"/>
      <c r="O33" s="586"/>
      <c r="P33" s="586"/>
      <c r="Q33" s="587"/>
      <c r="R33" s="588">
        <v>3829973</v>
      </c>
      <c r="S33" s="589"/>
      <c r="T33" s="589"/>
      <c r="U33" s="589"/>
      <c r="V33" s="589"/>
      <c r="W33" s="589"/>
      <c r="X33" s="589"/>
      <c r="Y33" s="590"/>
      <c r="Z33" s="641">
        <v>8.8000000000000007</v>
      </c>
      <c r="AA33" s="641"/>
      <c r="AB33" s="641"/>
      <c r="AC33" s="641"/>
      <c r="AD33" s="642" t="s">
        <v>107</v>
      </c>
      <c r="AE33" s="642"/>
      <c r="AF33" s="642"/>
      <c r="AG33" s="642"/>
      <c r="AH33" s="642"/>
      <c r="AI33" s="642"/>
      <c r="AJ33" s="642"/>
      <c r="AK33" s="642"/>
      <c r="AL33" s="611" t="s">
        <v>107</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297</v>
      </c>
      <c r="CE33" s="622"/>
      <c r="CF33" s="622"/>
      <c r="CG33" s="622"/>
      <c r="CH33" s="622"/>
      <c r="CI33" s="622"/>
      <c r="CJ33" s="622"/>
      <c r="CK33" s="622"/>
      <c r="CL33" s="622"/>
      <c r="CM33" s="622"/>
      <c r="CN33" s="622"/>
      <c r="CO33" s="622"/>
      <c r="CP33" s="622"/>
      <c r="CQ33" s="623"/>
      <c r="CR33" s="588">
        <v>12969399</v>
      </c>
      <c r="CS33" s="607"/>
      <c r="CT33" s="607"/>
      <c r="CU33" s="607"/>
      <c r="CV33" s="607"/>
      <c r="CW33" s="607"/>
      <c r="CX33" s="607"/>
      <c r="CY33" s="608"/>
      <c r="CZ33" s="591">
        <v>31.2</v>
      </c>
      <c r="DA33" s="609"/>
      <c r="DB33" s="609"/>
      <c r="DC33" s="610"/>
      <c r="DD33" s="594">
        <v>9793909</v>
      </c>
      <c r="DE33" s="607"/>
      <c r="DF33" s="607"/>
      <c r="DG33" s="607"/>
      <c r="DH33" s="607"/>
      <c r="DI33" s="607"/>
      <c r="DJ33" s="607"/>
      <c r="DK33" s="608"/>
      <c r="DL33" s="594">
        <v>6903137</v>
      </c>
      <c r="DM33" s="607"/>
      <c r="DN33" s="607"/>
      <c r="DO33" s="607"/>
      <c r="DP33" s="607"/>
      <c r="DQ33" s="607"/>
      <c r="DR33" s="607"/>
      <c r="DS33" s="607"/>
      <c r="DT33" s="607"/>
      <c r="DU33" s="607"/>
      <c r="DV33" s="608"/>
      <c r="DW33" s="611">
        <v>40.299999999999997</v>
      </c>
      <c r="DX33" s="612"/>
      <c r="DY33" s="612"/>
      <c r="DZ33" s="612"/>
      <c r="EA33" s="612"/>
      <c r="EB33" s="612"/>
      <c r="EC33" s="613"/>
    </row>
    <row r="34" spans="2:133" ht="11.25" customHeight="1" x14ac:dyDescent="0.15">
      <c r="B34" s="585" t="s">
        <v>298</v>
      </c>
      <c r="C34" s="586"/>
      <c r="D34" s="586"/>
      <c r="E34" s="586"/>
      <c r="F34" s="586"/>
      <c r="G34" s="586"/>
      <c r="H34" s="586"/>
      <c r="I34" s="586"/>
      <c r="J34" s="586"/>
      <c r="K34" s="586"/>
      <c r="L34" s="586"/>
      <c r="M34" s="586"/>
      <c r="N34" s="586"/>
      <c r="O34" s="586"/>
      <c r="P34" s="586"/>
      <c r="Q34" s="587"/>
      <c r="R34" s="588" t="s">
        <v>107</v>
      </c>
      <c r="S34" s="589"/>
      <c r="T34" s="589"/>
      <c r="U34" s="589"/>
      <c r="V34" s="589"/>
      <c r="W34" s="589"/>
      <c r="X34" s="589"/>
      <c r="Y34" s="590"/>
      <c r="Z34" s="641" t="s">
        <v>107</v>
      </c>
      <c r="AA34" s="641"/>
      <c r="AB34" s="641"/>
      <c r="AC34" s="641"/>
      <c r="AD34" s="642" t="s">
        <v>107</v>
      </c>
      <c r="AE34" s="642"/>
      <c r="AF34" s="642"/>
      <c r="AG34" s="642"/>
      <c r="AH34" s="642"/>
      <c r="AI34" s="642"/>
      <c r="AJ34" s="642"/>
      <c r="AK34" s="642"/>
      <c r="AL34" s="611" t="s">
        <v>107</v>
      </c>
      <c r="AM34" s="643"/>
      <c r="AN34" s="643"/>
      <c r="AO34" s="644"/>
      <c r="AP34" s="186"/>
      <c r="AQ34" s="648" t="s">
        <v>299</v>
      </c>
      <c r="AR34" s="649"/>
      <c r="AS34" s="649"/>
      <c r="AT34" s="649"/>
      <c r="AU34" s="649"/>
      <c r="AV34" s="649"/>
      <c r="AW34" s="649"/>
      <c r="AX34" s="649"/>
      <c r="AY34" s="649"/>
      <c r="AZ34" s="649"/>
      <c r="BA34" s="649"/>
      <c r="BB34" s="649"/>
      <c r="BC34" s="649"/>
      <c r="BD34" s="649"/>
      <c r="BE34" s="649"/>
      <c r="BF34" s="650"/>
      <c r="BG34" s="648" t="s">
        <v>300</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301</v>
      </c>
      <c r="CE34" s="622"/>
      <c r="CF34" s="622"/>
      <c r="CG34" s="622"/>
      <c r="CH34" s="622"/>
      <c r="CI34" s="622"/>
      <c r="CJ34" s="622"/>
      <c r="CK34" s="622"/>
      <c r="CL34" s="622"/>
      <c r="CM34" s="622"/>
      <c r="CN34" s="622"/>
      <c r="CO34" s="622"/>
      <c r="CP34" s="622"/>
      <c r="CQ34" s="623"/>
      <c r="CR34" s="588">
        <v>3884195</v>
      </c>
      <c r="CS34" s="589"/>
      <c r="CT34" s="589"/>
      <c r="CU34" s="589"/>
      <c r="CV34" s="589"/>
      <c r="CW34" s="589"/>
      <c r="CX34" s="589"/>
      <c r="CY34" s="590"/>
      <c r="CZ34" s="591">
        <v>9.4</v>
      </c>
      <c r="DA34" s="609"/>
      <c r="DB34" s="609"/>
      <c r="DC34" s="610"/>
      <c r="DD34" s="594">
        <v>2766188</v>
      </c>
      <c r="DE34" s="589"/>
      <c r="DF34" s="589"/>
      <c r="DG34" s="589"/>
      <c r="DH34" s="589"/>
      <c r="DI34" s="589"/>
      <c r="DJ34" s="589"/>
      <c r="DK34" s="590"/>
      <c r="DL34" s="594">
        <v>2416976</v>
      </c>
      <c r="DM34" s="589"/>
      <c r="DN34" s="589"/>
      <c r="DO34" s="589"/>
      <c r="DP34" s="589"/>
      <c r="DQ34" s="589"/>
      <c r="DR34" s="589"/>
      <c r="DS34" s="589"/>
      <c r="DT34" s="589"/>
      <c r="DU34" s="589"/>
      <c r="DV34" s="590"/>
      <c r="DW34" s="611">
        <v>14.1</v>
      </c>
      <c r="DX34" s="612"/>
      <c r="DY34" s="612"/>
      <c r="DZ34" s="612"/>
      <c r="EA34" s="612"/>
      <c r="EB34" s="612"/>
      <c r="EC34" s="613"/>
    </row>
    <row r="35" spans="2:133" ht="11.25" customHeight="1" x14ac:dyDescent="0.15">
      <c r="B35" s="585" t="s">
        <v>302</v>
      </c>
      <c r="C35" s="586"/>
      <c r="D35" s="586"/>
      <c r="E35" s="586"/>
      <c r="F35" s="586"/>
      <c r="G35" s="586"/>
      <c r="H35" s="586"/>
      <c r="I35" s="586"/>
      <c r="J35" s="586"/>
      <c r="K35" s="586"/>
      <c r="L35" s="586"/>
      <c r="M35" s="586"/>
      <c r="N35" s="586"/>
      <c r="O35" s="586"/>
      <c r="P35" s="586"/>
      <c r="Q35" s="587"/>
      <c r="R35" s="588">
        <v>861473</v>
      </c>
      <c r="S35" s="589"/>
      <c r="T35" s="589"/>
      <c r="U35" s="589"/>
      <c r="V35" s="589"/>
      <c r="W35" s="589"/>
      <c r="X35" s="589"/>
      <c r="Y35" s="590"/>
      <c r="Z35" s="641">
        <v>2</v>
      </c>
      <c r="AA35" s="641"/>
      <c r="AB35" s="641"/>
      <c r="AC35" s="641"/>
      <c r="AD35" s="642" t="s">
        <v>107</v>
      </c>
      <c r="AE35" s="642"/>
      <c r="AF35" s="642"/>
      <c r="AG35" s="642"/>
      <c r="AH35" s="642"/>
      <c r="AI35" s="642"/>
      <c r="AJ35" s="642"/>
      <c r="AK35" s="642"/>
      <c r="AL35" s="611" t="s">
        <v>107</v>
      </c>
      <c r="AM35" s="643"/>
      <c r="AN35" s="643"/>
      <c r="AO35" s="644"/>
      <c r="AP35" s="186"/>
      <c r="AQ35" s="645" t="s">
        <v>303</v>
      </c>
      <c r="AR35" s="646"/>
      <c r="AS35" s="646"/>
      <c r="AT35" s="646"/>
      <c r="AU35" s="646"/>
      <c r="AV35" s="646"/>
      <c r="AW35" s="646"/>
      <c r="AX35" s="646"/>
      <c r="AY35" s="647"/>
      <c r="AZ35" s="638">
        <v>3236046</v>
      </c>
      <c r="BA35" s="639"/>
      <c r="BB35" s="639"/>
      <c r="BC35" s="639"/>
      <c r="BD35" s="639"/>
      <c r="BE35" s="639"/>
      <c r="BF35" s="640"/>
      <c r="BG35" s="645" t="s">
        <v>304</v>
      </c>
      <c r="BH35" s="646"/>
      <c r="BI35" s="646"/>
      <c r="BJ35" s="646"/>
      <c r="BK35" s="646"/>
      <c r="BL35" s="646"/>
      <c r="BM35" s="646"/>
      <c r="BN35" s="646"/>
      <c r="BO35" s="646"/>
      <c r="BP35" s="646"/>
      <c r="BQ35" s="646"/>
      <c r="BR35" s="646"/>
      <c r="BS35" s="646"/>
      <c r="BT35" s="646"/>
      <c r="BU35" s="647"/>
      <c r="BV35" s="638">
        <v>-496320</v>
      </c>
      <c r="BW35" s="639"/>
      <c r="BX35" s="639"/>
      <c r="BY35" s="639"/>
      <c r="BZ35" s="639"/>
      <c r="CA35" s="639"/>
      <c r="CB35" s="640"/>
      <c r="CD35" s="625" t="s">
        <v>305</v>
      </c>
      <c r="CE35" s="622"/>
      <c r="CF35" s="622"/>
      <c r="CG35" s="622"/>
      <c r="CH35" s="622"/>
      <c r="CI35" s="622"/>
      <c r="CJ35" s="622"/>
      <c r="CK35" s="622"/>
      <c r="CL35" s="622"/>
      <c r="CM35" s="622"/>
      <c r="CN35" s="622"/>
      <c r="CO35" s="622"/>
      <c r="CP35" s="622"/>
      <c r="CQ35" s="623"/>
      <c r="CR35" s="588">
        <v>260813</v>
      </c>
      <c r="CS35" s="607"/>
      <c r="CT35" s="607"/>
      <c r="CU35" s="607"/>
      <c r="CV35" s="607"/>
      <c r="CW35" s="607"/>
      <c r="CX35" s="607"/>
      <c r="CY35" s="608"/>
      <c r="CZ35" s="591">
        <v>0.6</v>
      </c>
      <c r="DA35" s="609"/>
      <c r="DB35" s="609"/>
      <c r="DC35" s="610"/>
      <c r="DD35" s="594">
        <v>176775</v>
      </c>
      <c r="DE35" s="607"/>
      <c r="DF35" s="607"/>
      <c r="DG35" s="607"/>
      <c r="DH35" s="607"/>
      <c r="DI35" s="607"/>
      <c r="DJ35" s="607"/>
      <c r="DK35" s="608"/>
      <c r="DL35" s="594">
        <v>89067</v>
      </c>
      <c r="DM35" s="607"/>
      <c r="DN35" s="607"/>
      <c r="DO35" s="607"/>
      <c r="DP35" s="607"/>
      <c r="DQ35" s="607"/>
      <c r="DR35" s="607"/>
      <c r="DS35" s="607"/>
      <c r="DT35" s="607"/>
      <c r="DU35" s="607"/>
      <c r="DV35" s="608"/>
      <c r="DW35" s="611">
        <v>0.5</v>
      </c>
      <c r="DX35" s="612"/>
      <c r="DY35" s="612"/>
      <c r="DZ35" s="612"/>
      <c r="EA35" s="612"/>
      <c r="EB35" s="612"/>
      <c r="EC35" s="613"/>
    </row>
    <row r="36" spans="2:133" ht="11.25" customHeight="1" x14ac:dyDescent="0.15">
      <c r="B36" s="569" t="s">
        <v>306</v>
      </c>
      <c r="C36" s="570"/>
      <c r="D36" s="570"/>
      <c r="E36" s="570"/>
      <c r="F36" s="570"/>
      <c r="G36" s="570"/>
      <c r="H36" s="570"/>
      <c r="I36" s="570"/>
      <c r="J36" s="570"/>
      <c r="K36" s="570"/>
      <c r="L36" s="570"/>
      <c r="M36" s="570"/>
      <c r="N36" s="570"/>
      <c r="O36" s="570"/>
      <c r="P36" s="570"/>
      <c r="Q36" s="571"/>
      <c r="R36" s="572">
        <v>43558235</v>
      </c>
      <c r="S36" s="629"/>
      <c r="T36" s="629"/>
      <c r="U36" s="629"/>
      <c r="V36" s="629"/>
      <c r="W36" s="629"/>
      <c r="X36" s="629"/>
      <c r="Y36" s="632"/>
      <c r="Z36" s="633">
        <v>100</v>
      </c>
      <c r="AA36" s="633"/>
      <c r="AB36" s="633"/>
      <c r="AC36" s="633"/>
      <c r="AD36" s="634">
        <v>16268759</v>
      </c>
      <c r="AE36" s="634"/>
      <c r="AF36" s="634"/>
      <c r="AG36" s="634"/>
      <c r="AH36" s="634"/>
      <c r="AI36" s="634"/>
      <c r="AJ36" s="634"/>
      <c r="AK36" s="634"/>
      <c r="AL36" s="635">
        <v>100</v>
      </c>
      <c r="AM36" s="636"/>
      <c r="AN36" s="636"/>
      <c r="AO36" s="637"/>
      <c r="AQ36" s="614" t="s">
        <v>307</v>
      </c>
      <c r="AR36" s="615"/>
      <c r="AS36" s="615"/>
      <c r="AT36" s="615"/>
      <c r="AU36" s="615"/>
      <c r="AV36" s="615"/>
      <c r="AW36" s="615"/>
      <c r="AX36" s="615"/>
      <c r="AY36" s="616"/>
      <c r="AZ36" s="588">
        <v>314048</v>
      </c>
      <c r="BA36" s="589"/>
      <c r="BB36" s="589"/>
      <c r="BC36" s="589"/>
      <c r="BD36" s="607"/>
      <c r="BE36" s="607"/>
      <c r="BF36" s="617"/>
      <c r="BG36" s="625" t="s">
        <v>308</v>
      </c>
      <c r="BH36" s="622"/>
      <c r="BI36" s="622"/>
      <c r="BJ36" s="622"/>
      <c r="BK36" s="622"/>
      <c r="BL36" s="622"/>
      <c r="BM36" s="622"/>
      <c r="BN36" s="622"/>
      <c r="BO36" s="622"/>
      <c r="BP36" s="622"/>
      <c r="BQ36" s="622"/>
      <c r="BR36" s="622"/>
      <c r="BS36" s="622"/>
      <c r="BT36" s="622"/>
      <c r="BU36" s="623"/>
      <c r="BV36" s="588">
        <v>-679352</v>
      </c>
      <c r="BW36" s="589"/>
      <c r="BX36" s="589"/>
      <c r="BY36" s="589"/>
      <c r="BZ36" s="589"/>
      <c r="CA36" s="589"/>
      <c r="CB36" s="624"/>
      <c r="CD36" s="625" t="s">
        <v>309</v>
      </c>
      <c r="CE36" s="622"/>
      <c r="CF36" s="622"/>
      <c r="CG36" s="622"/>
      <c r="CH36" s="622"/>
      <c r="CI36" s="622"/>
      <c r="CJ36" s="622"/>
      <c r="CK36" s="622"/>
      <c r="CL36" s="622"/>
      <c r="CM36" s="622"/>
      <c r="CN36" s="622"/>
      <c r="CO36" s="622"/>
      <c r="CP36" s="622"/>
      <c r="CQ36" s="623"/>
      <c r="CR36" s="588">
        <v>4443927</v>
      </c>
      <c r="CS36" s="589"/>
      <c r="CT36" s="589"/>
      <c r="CU36" s="589"/>
      <c r="CV36" s="589"/>
      <c r="CW36" s="589"/>
      <c r="CX36" s="589"/>
      <c r="CY36" s="590"/>
      <c r="CZ36" s="591">
        <v>10.7</v>
      </c>
      <c r="DA36" s="609"/>
      <c r="DB36" s="609"/>
      <c r="DC36" s="610"/>
      <c r="DD36" s="594">
        <v>3206092</v>
      </c>
      <c r="DE36" s="589"/>
      <c r="DF36" s="589"/>
      <c r="DG36" s="589"/>
      <c r="DH36" s="589"/>
      <c r="DI36" s="589"/>
      <c r="DJ36" s="589"/>
      <c r="DK36" s="590"/>
      <c r="DL36" s="594">
        <v>2641813</v>
      </c>
      <c r="DM36" s="589"/>
      <c r="DN36" s="589"/>
      <c r="DO36" s="589"/>
      <c r="DP36" s="589"/>
      <c r="DQ36" s="589"/>
      <c r="DR36" s="589"/>
      <c r="DS36" s="589"/>
      <c r="DT36" s="589"/>
      <c r="DU36" s="589"/>
      <c r="DV36" s="590"/>
      <c r="DW36" s="611">
        <v>15.4</v>
      </c>
      <c r="DX36" s="612"/>
      <c r="DY36" s="612"/>
      <c r="DZ36" s="612"/>
      <c r="EA36" s="612"/>
      <c r="EB36" s="612"/>
      <c r="EC36" s="613"/>
    </row>
    <row r="37" spans="2:133" ht="11.25" customHeight="1" x14ac:dyDescent="0.15">
      <c r="AQ37" s="614" t="s">
        <v>310</v>
      </c>
      <c r="AR37" s="615"/>
      <c r="AS37" s="615"/>
      <c r="AT37" s="615"/>
      <c r="AU37" s="615"/>
      <c r="AV37" s="615"/>
      <c r="AW37" s="615"/>
      <c r="AX37" s="615"/>
      <c r="AY37" s="616"/>
      <c r="AZ37" s="588">
        <v>55000</v>
      </c>
      <c r="BA37" s="589"/>
      <c r="BB37" s="589"/>
      <c r="BC37" s="589"/>
      <c r="BD37" s="607"/>
      <c r="BE37" s="607"/>
      <c r="BF37" s="617"/>
      <c r="BG37" s="625" t="s">
        <v>311</v>
      </c>
      <c r="BH37" s="622"/>
      <c r="BI37" s="622"/>
      <c r="BJ37" s="622"/>
      <c r="BK37" s="622"/>
      <c r="BL37" s="622"/>
      <c r="BM37" s="622"/>
      <c r="BN37" s="622"/>
      <c r="BO37" s="622"/>
      <c r="BP37" s="622"/>
      <c r="BQ37" s="622"/>
      <c r="BR37" s="622"/>
      <c r="BS37" s="622"/>
      <c r="BT37" s="622"/>
      <c r="BU37" s="623"/>
      <c r="BV37" s="588">
        <v>10550</v>
      </c>
      <c r="BW37" s="589"/>
      <c r="BX37" s="589"/>
      <c r="BY37" s="589"/>
      <c r="BZ37" s="589"/>
      <c r="CA37" s="589"/>
      <c r="CB37" s="624"/>
      <c r="CD37" s="625" t="s">
        <v>312</v>
      </c>
      <c r="CE37" s="622"/>
      <c r="CF37" s="622"/>
      <c r="CG37" s="622"/>
      <c r="CH37" s="622"/>
      <c r="CI37" s="622"/>
      <c r="CJ37" s="622"/>
      <c r="CK37" s="622"/>
      <c r="CL37" s="622"/>
      <c r="CM37" s="622"/>
      <c r="CN37" s="622"/>
      <c r="CO37" s="622"/>
      <c r="CP37" s="622"/>
      <c r="CQ37" s="623"/>
      <c r="CR37" s="588">
        <v>2224810</v>
      </c>
      <c r="CS37" s="607"/>
      <c r="CT37" s="607"/>
      <c r="CU37" s="607"/>
      <c r="CV37" s="607"/>
      <c r="CW37" s="607"/>
      <c r="CX37" s="607"/>
      <c r="CY37" s="608"/>
      <c r="CZ37" s="591">
        <v>5.4</v>
      </c>
      <c r="DA37" s="609"/>
      <c r="DB37" s="609"/>
      <c r="DC37" s="610"/>
      <c r="DD37" s="594">
        <v>2224714</v>
      </c>
      <c r="DE37" s="607"/>
      <c r="DF37" s="607"/>
      <c r="DG37" s="607"/>
      <c r="DH37" s="607"/>
      <c r="DI37" s="607"/>
      <c r="DJ37" s="607"/>
      <c r="DK37" s="608"/>
      <c r="DL37" s="594">
        <v>2189328</v>
      </c>
      <c r="DM37" s="607"/>
      <c r="DN37" s="607"/>
      <c r="DO37" s="607"/>
      <c r="DP37" s="607"/>
      <c r="DQ37" s="607"/>
      <c r="DR37" s="607"/>
      <c r="DS37" s="607"/>
      <c r="DT37" s="607"/>
      <c r="DU37" s="607"/>
      <c r="DV37" s="608"/>
      <c r="DW37" s="611">
        <v>12.8</v>
      </c>
      <c r="DX37" s="612"/>
      <c r="DY37" s="612"/>
      <c r="DZ37" s="612"/>
      <c r="EA37" s="612"/>
      <c r="EB37" s="612"/>
      <c r="EC37" s="613"/>
    </row>
    <row r="38" spans="2:133" ht="11.25" customHeight="1" x14ac:dyDescent="0.15">
      <c r="AQ38" s="614" t="s">
        <v>313</v>
      </c>
      <c r="AR38" s="615"/>
      <c r="AS38" s="615"/>
      <c r="AT38" s="615"/>
      <c r="AU38" s="615"/>
      <c r="AV38" s="615"/>
      <c r="AW38" s="615"/>
      <c r="AX38" s="615"/>
      <c r="AY38" s="616"/>
      <c r="AZ38" s="588">
        <v>4776</v>
      </c>
      <c r="BA38" s="589"/>
      <c r="BB38" s="589"/>
      <c r="BC38" s="589"/>
      <c r="BD38" s="607"/>
      <c r="BE38" s="607"/>
      <c r="BF38" s="617"/>
      <c r="BG38" s="625" t="s">
        <v>314</v>
      </c>
      <c r="BH38" s="622"/>
      <c r="BI38" s="622"/>
      <c r="BJ38" s="622"/>
      <c r="BK38" s="622"/>
      <c r="BL38" s="622"/>
      <c r="BM38" s="622"/>
      <c r="BN38" s="622"/>
      <c r="BO38" s="622"/>
      <c r="BP38" s="622"/>
      <c r="BQ38" s="622"/>
      <c r="BR38" s="622"/>
      <c r="BS38" s="622"/>
      <c r="BT38" s="622"/>
      <c r="BU38" s="623"/>
      <c r="BV38" s="588">
        <v>18869</v>
      </c>
      <c r="BW38" s="589"/>
      <c r="BX38" s="589"/>
      <c r="BY38" s="589"/>
      <c r="BZ38" s="589"/>
      <c r="CA38" s="589"/>
      <c r="CB38" s="624"/>
      <c r="CD38" s="625" t="s">
        <v>315</v>
      </c>
      <c r="CE38" s="622"/>
      <c r="CF38" s="622"/>
      <c r="CG38" s="622"/>
      <c r="CH38" s="622"/>
      <c r="CI38" s="622"/>
      <c r="CJ38" s="622"/>
      <c r="CK38" s="622"/>
      <c r="CL38" s="622"/>
      <c r="CM38" s="622"/>
      <c r="CN38" s="622"/>
      <c r="CO38" s="622"/>
      <c r="CP38" s="622"/>
      <c r="CQ38" s="623"/>
      <c r="CR38" s="588">
        <v>3231270</v>
      </c>
      <c r="CS38" s="589"/>
      <c r="CT38" s="589"/>
      <c r="CU38" s="589"/>
      <c r="CV38" s="589"/>
      <c r="CW38" s="589"/>
      <c r="CX38" s="589"/>
      <c r="CY38" s="590"/>
      <c r="CZ38" s="591">
        <v>7.8</v>
      </c>
      <c r="DA38" s="609"/>
      <c r="DB38" s="609"/>
      <c r="DC38" s="610"/>
      <c r="DD38" s="594">
        <v>2808386</v>
      </c>
      <c r="DE38" s="589"/>
      <c r="DF38" s="589"/>
      <c r="DG38" s="589"/>
      <c r="DH38" s="589"/>
      <c r="DI38" s="589"/>
      <c r="DJ38" s="589"/>
      <c r="DK38" s="590"/>
      <c r="DL38" s="594">
        <v>1755281</v>
      </c>
      <c r="DM38" s="589"/>
      <c r="DN38" s="589"/>
      <c r="DO38" s="589"/>
      <c r="DP38" s="589"/>
      <c r="DQ38" s="589"/>
      <c r="DR38" s="589"/>
      <c r="DS38" s="589"/>
      <c r="DT38" s="589"/>
      <c r="DU38" s="589"/>
      <c r="DV38" s="590"/>
      <c r="DW38" s="611">
        <v>10.199999999999999</v>
      </c>
      <c r="DX38" s="612"/>
      <c r="DY38" s="612"/>
      <c r="DZ38" s="612"/>
      <c r="EA38" s="612"/>
      <c r="EB38" s="612"/>
      <c r="EC38" s="613"/>
    </row>
    <row r="39" spans="2:133" ht="11.25" customHeight="1" x14ac:dyDescent="0.15">
      <c r="AQ39" s="614" t="s">
        <v>316</v>
      </c>
      <c r="AR39" s="615"/>
      <c r="AS39" s="615"/>
      <c r="AT39" s="615"/>
      <c r="AU39" s="615"/>
      <c r="AV39" s="615"/>
      <c r="AW39" s="615"/>
      <c r="AX39" s="615"/>
      <c r="AY39" s="616"/>
      <c r="AZ39" s="588" t="s">
        <v>107</v>
      </c>
      <c r="BA39" s="589"/>
      <c r="BB39" s="589"/>
      <c r="BC39" s="589"/>
      <c r="BD39" s="607"/>
      <c r="BE39" s="607"/>
      <c r="BF39" s="617"/>
      <c r="BG39" s="618" t="s">
        <v>317</v>
      </c>
      <c r="BH39" s="619"/>
      <c r="BI39" s="619"/>
      <c r="BJ39" s="619"/>
      <c r="BK39" s="619"/>
      <c r="BL39" s="187"/>
      <c r="BM39" s="622" t="s">
        <v>318</v>
      </c>
      <c r="BN39" s="622"/>
      <c r="BO39" s="622"/>
      <c r="BP39" s="622"/>
      <c r="BQ39" s="622"/>
      <c r="BR39" s="622"/>
      <c r="BS39" s="622"/>
      <c r="BT39" s="622"/>
      <c r="BU39" s="623"/>
      <c r="BV39" s="588">
        <v>55</v>
      </c>
      <c r="BW39" s="589"/>
      <c r="BX39" s="589"/>
      <c r="BY39" s="589"/>
      <c r="BZ39" s="589"/>
      <c r="CA39" s="589"/>
      <c r="CB39" s="624"/>
      <c r="CD39" s="625" t="s">
        <v>319</v>
      </c>
      <c r="CE39" s="622"/>
      <c r="CF39" s="622"/>
      <c r="CG39" s="622"/>
      <c r="CH39" s="622"/>
      <c r="CI39" s="622"/>
      <c r="CJ39" s="622"/>
      <c r="CK39" s="622"/>
      <c r="CL39" s="622"/>
      <c r="CM39" s="622"/>
      <c r="CN39" s="622"/>
      <c r="CO39" s="622"/>
      <c r="CP39" s="622"/>
      <c r="CQ39" s="623"/>
      <c r="CR39" s="588">
        <v>1142194</v>
      </c>
      <c r="CS39" s="607"/>
      <c r="CT39" s="607"/>
      <c r="CU39" s="607"/>
      <c r="CV39" s="607"/>
      <c r="CW39" s="607"/>
      <c r="CX39" s="607"/>
      <c r="CY39" s="608"/>
      <c r="CZ39" s="591">
        <v>2.8</v>
      </c>
      <c r="DA39" s="609"/>
      <c r="DB39" s="609"/>
      <c r="DC39" s="610"/>
      <c r="DD39" s="594">
        <v>829468</v>
      </c>
      <c r="DE39" s="607"/>
      <c r="DF39" s="607"/>
      <c r="DG39" s="607"/>
      <c r="DH39" s="607"/>
      <c r="DI39" s="607"/>
      <c r="DJ39" s="607"/>
      <c r="DK39" s="608"/>
      <c r="DL39" s="594" t="s">
        <v>107</v>
      </c>
      <c r="DM39" s="607"/>
      <c r="DN39" s="607"/>
      <c r="DO39" s="607"/>
      <c r="DP39" s="607"/>
      <c r="DQ39" s="607"/>
      <c r="DR39" s="607"/>
      <c r="DS39" s="607"/>
      <c r="DT39" s="607"/>
      <c r="DU39" s="607"/>
      <c r="DV39" s="608"/>
      <c r="DW39" s="611" t="s">
        <v>107</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320</v>
      </c>
      <c r="AR40" s="615"/>
      <c r="AS40" s="615"/>
      <c r="AT40" s="615"/>
      <c r="AU40" s="615"/>
      <c r="AV40" s="615"/>
      <c r="AW40" s="615"/>
      <c r="AX40" s="615"/>
      <c r="AY40" s="616"/>
      <c r="AZ40" s="588">
        <v>1533651</v>
      </c>
      <c r="BA40" s="589"/>
      <c r="BB40" s="589"/>
      <c r="BC40" s="589"/>
      <c r="BD40" s="607"/>
      <c r="BE40" s="607"/>
      <c r="BF40" s="617"/>
      <c r="BG40" s="618"/>
      <c r="BH40" s="619"/>
      <c r="BI40" s="619"/>
      <c r="BJ40" s="619"/>
      <c r="BK40" s="619"/>
      <c r="BL40" s="187"/>
      <c r="BM40" s="622" t="s">
        <v>321</v>
      </c>
      <c r="BN40" s="622"/>
      <c r="BO40" s="622"/>
      <c r="BP40" s="622"/>
      <c r="BQ40" s="622"/>
      <c r="BR40" s="622"/>
      <c r="BS40" s="622"/>
      <c r="BT40" s="622"/>
      <c r="BU40" s="623"/>
      <c r="BV40" s="588">
        <v>166</v>
      </c>
      <c r="BW40" s="589"/>
      <c r="BX40" s="589"/>
      <c r="BY40" s="589"/>
      <c r="BZ40" s="589"/>
      <c r="CA40" s="589"/>
      <c r="CB40" s="624"/>
      <c r="CD40" s="625" t="s">
        <v>322</v>
      </c>
      <c r="CE40" s="622"/>
      <c r="CF40" s="622"/>
      <c r="CG40" s="622"/>
      <c r="CH40" s="622"/>
      <c r="CI40" s="622"/>
      <c r="CJ40" s="622"/>
      <c r="CK40" s="622"/>
      <c r="CL40" s="622"/>
      <c r="CM40" s="622"/>
      <c r="CN40" s="622"/>
      <c r="CO40" s="622"/>
      <c r="CP40" s="622"/>
      <c r="CQ40" s="623"/>
      <c r="CR40" s="588">
        <v>7000</v>
      </c>
      <c r="CS40" s="589"/>
      <c r="CT40" s="589"/>
      <c r="CU40" s="589"/>
      <c r="CV40" s="589"/>
      <c r="CW40" s="589"/>
      <c r="CX40" s="589"/>
      <c r="CY40" s="590"/>
      <c r="CZ40" s="591">
        <v>0</v>
      </c>
      <c r="DA40" s="609"/>
      <c r="DB40" s="609"/>
      <c r="DC40" s="610"/>
      <c r="DD40" s="594">
        <v>7000</v>
      </c>
      <c r="DE40" s="589"/>
      <c r="DF40" s="589"/>
      <c r="DG40" s="589"/>
      <c r="DH40" s="589"/>
      <c r="DI40" s="589"/>
      <c r="DJ40" s="589"/>
      <c r="DK40" s="590"/>
      <c r="DL40" s="594" t="s">
        <v>107</v>
      </c>
      <c r="DM40" s="589"/>
      <c r="DN40" s="589"/>
      <c r="DO40" s="589"/>
      <c r="DP40" s="589"/>
      <c r="DQ40" s="589"/>
      <c r="DR40" s="589"/>
      <c r="DS40" s="589"/>
      <c r="DT40" s="589"/>
      <c r="DU40" s="589"/>
      <c r="DV40" s="590"/>
      <c r="DW40" s="611" t="s">
        <v>107</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323</v>
      </c>
      <c r="AR41" s="627"/>
      <c r="AS41" s="627"/>
      <c r="AT41" s="627"/>
      <c r="AU41" s="627"/>
      <c r="AV41" s="627"/>
      <c r="AW41" s="627"/>
      <c r="AX41" s="627"/>
      <c r="AY41" s="628"/>
      <c r="AZ41" s="572">
        <v>1328571</v>
      </c>
      <c r="BA41" s="629"/>
      <c r="BB41" s="629"/>
      <c r="BC41" s="629"/>
      <c r="BD41" s="573"/>
      <c r="BE41" s="573"/>
      <c r="BF41" s="630"/>
      <c r="BG41" s="620"/>
      <c r="BH41" s="621"/>
      <c r="BI41" s="621"/>
      <c r="BJ41" s="621"/>
      <c r="BK41" s="621"/>
      <c r="BL41" s="189"/>
      <c r="BM41" s="627" t="s">
        <v>324</v>
      </c>
      <c r="BN41" s="627"/>
      <c r="BO41" s="627"/>
      <c r="BP41" s="627"/>
      <c r="BQ41" s="627"/>
      <c r="BR41" s="627"/>
      <c r="BS41" s="627"/>
      <c r="BT41" s="627"/>
      <c r="BU41" s="628"/>
      <c r="BV41" s="572">
        <v>272</v>
      </c>
      <c r="BW41" s="629"/>
      <c r="BX41" s="629"/>
      <c r="BY41" s="629"/>
      <c r="BZ41" s="629"/>
      <c r="CA41" s="629"/>
      <c r="CB41" s="631"/>
      <c r="CD41" s="625" t="s">
        <v>325</v>
      </c>
      <c r="CE41" s="622"/>
      <c r="CF41" s="622"/>
      <c r="CG41" s="622"/>
      <c r="CH41" s="622"/>
      <c r="CI41" s="622"/>
      <c r="CJ41" s="622"/>
      <c r="CK41" s="622"/>
      <c r="CL41" s="622"/>
      <c r="CM41" s="622"/>
      <c r="CN41" s="622"/>
      <c r="CO41" s="622"/>
      <c r="CP41" s="622"/>
      <c r="CQ41" s="623"/>
      <c r="CR41" s="588" t="s">
        <v>205</v>
      </c>
      <c r="CS41" s="607"/>
      <c r="CT41" s="607"/>
      <c r="CU41" s="607"/>
      <c r="CV41" s="607"/>
      <c r="CW41" s="607"/>
      <c r="CX41" s="607"/>
      <c r="CY41" s="608"/>
      <c r="CZ41" s="591" t="s">
        <v>205</v>
      </c>
      <c r="DA41" s="609"/>
      <c r="DB41" s="609"/>
      <c r="DC41" s="610"/>
      <c r="DD41" s="594" t="s">
        <v>205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327</v>
      </c>
      <c r="CE42" s="586"/>
      <c r="CF42" s="586"/>
      <c r="CG42" s="586"/>
      <c r="CH42" s="586"/>
      <c r="CI42" s="586"/>
      <c r="CJ42" s="586"/>
      <c r="CK42" s="586"/>
      <c r="CL42" s="586"/>
      <c r="CM42" s="586"/>
      <c r="CN42" s="586"/>
      <c r="CO42" s="586"/>
      <c r="CP42" s="586"/>
      <c r="CQ42" s="587"/>
      <c r="CR42" s="588">
        <v>12524186</v>
      </c>
      <c r="CS42" s="589"/>
      <c r="CT42" s="589"/>
      <c r="CU42" s="589"/>
      <c r="CV42" s="589"/>
      <c r="CW42" s="589"/>
      <c r="CX42" s="589"/>
      <c r="CY42" s="590"/>
      <c r="CZ42" s="591">
        <v>30.2</v>
      </c>
      <c r="DA42" s="592"/>
      <c r="DB42" s="592"/>
      <c r="DC42" s="593"/>
      <c r="DD42" s="594">
        <v>799556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329</v>
      </c>
      <c r="CE43" s="586"/>
      <c r="CF43" s="586"/>
      <c r="CG43" s="586"/>
      <c r="CH43" s="586"/>
      <c r="CI43" s="586"/>
      <c r="CJ43" s="586"/>
      <c r="CK43" s="586"/>
      <c r="CL43" s="586"/>
      <c r="CM43" s="586"/>
      <c r="CN43" s="586"/>
      <c r="CO43" s="586"/>
      <c r="CP43" s="586"/>
      <c r="CQ43" s="587"/>
      <c r="CR43" s="588" t="s">
        <v>117</v>
      </c>
      <c r="CS43" s="607"/>
      <c r="CT43" s="607"/>
      <c r="CU43" s="607"/>
      <c r="CV43" s="607"/>
      <c r="CW43" s="607"/>
      <c r="CX43" s="607"/>
      <c r="CY43" s="608"/>
      <c r="CZ43" s="591" t="s">
        <v>117</v>
      </c>
      <c r="DA43" s="609"/>
      <c r="DB43" s="609"/>
      <c r="DC43" s="610"/>
      <c r="DD43" s="594" t="s">
        <v>117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330</v>
      </c>
      <c r="CD44" s="601" t="s">
        <v>283</v>
      </c>
      <c r="CE44" s="602"/>
      <c r="CF44" s="585" t="s">
        <v>331</v>
      </c>
      <c r="CG44" s="586"/>
      <c r="CH44" s="586"/>
      <c r="CI44" s="586"/>
      <c r="CJ44" s="586"/>
      <c r="CK44" s="586"/>
      <c r="CL44" s="586"/>
      <c r="CM44" s="586"/>
      <c r="CN44" s="586"/>
      <c r="CO44" s="586"/>
      <c r="CP44" s="586"/>
      <c r="CQ44" s="587"/>
      <c r="CR44" s="588">
        <v>12334073</v>
      </c>
      <c r="CS44" s="589"/>
      <c r="CT44" s="589"/>
      <c r="CU44" s="589"/>
      <c r="CV44" s="589"/>
      <c r="CW44" s="589"/>
      <c r="CX44" s="589"/>
      <c r="CY44" s="590"/>
      <c r="CZ44" s="591">
        <v>29.7</v>
      </c>
      <c r="DA44" s="592"/>
      <c r="DB44" s="592"/>
      <c r="DC44" s="593"/>
      <c r="DD44" s="594">
        <v>798622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332</v>
      </c>
      <c r="CG45" s="586"/>
      <c r="CH45" s="586"/>
      <c r="CI45" s="586"/>
      <c r="CJ45" s="586"/>
      <c r="CK45" s="586"/>
      <c r="CL45" s="586"/>
      <c r="CM45" s="586"/>
      <c r="CN45" s="586"/>
      <c r="CO45" s="586"/>
      <c r="CP45" s="586"/>
      <c r="CQ45" s="587"/>
      <c r="CR45" s="588">
        <v>10216311</v>
      </c>
      <c r="CS45" s="607"/>
      <c r="CT45" s="607"/>
      <c r="CU45" s="607"/>
      <c r="CV45" s="607"/>
      <c r="CW45" s="607"/>
      <c r="CX45" s="607"/>
      <c r="CY45" s="608"/>
      <c r="CZ45" s="591">
        <v>24.6</v>
      </c>
      <c r="DA45" s="609"/>
      <c r="DB45" s="609"/>
      <c r="DC45" s="610"/>
      <c r="DD45" s="594">
        <v>282208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333</v>
      </c>
      <c r="CG46" s="586"/>
      <c r="CH46" s="586"/>
      <c r="CI46" s="586"/>
      <c r="CJ46" s="586"/>
      <c r="CK46" s="586"/>
      <c r="CL46" s="586"/>
      <c r="CM46" s="586"/>
      <c r="CN46" s="586"/>
      <c r="CO46" s="586"/>
      <c r="CP46" s="586"/>
      <c r="CQ46" s="587"/>
      <c r="CR46" s="588">
        <v>2111345</v>
      </c>
      <c r="CS46" s="589"/>
      <c r="CT46" s="589"/>
      <c r="CU46" s="589"/>
      <c r="CV46" s="589"/>
      <c r="CW46" s="589"/>
      <c r="CX46" s="589"/>
      <c r="CY46" s="590"/>
      <c r="CZ46" s="591">
        <v>5.0999999999999996</v>
      </c>
      <c r="DA46" s="592"/>
      <c r="DB46" s="592"/>
      <c r="DC46" s="593"/>
      <c r="DD46" s="594">
        <v>514297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334</v>
      </c>
      <c r="CG47" s="586"/>
      <c r="CH47" s="586"/>
      <c r="CI47" s="586"/>
      <c r="CJ47" s="586"/>
      <c r="CK47" s="586"/>
      <c r="CL47" s="586"/>
      <c r="CM47" s="586"/>
      <c r="CN47" s="586"/>
      <c r="CO47" s="586"/>
      <c r="CP47" s="586"/>
      <c r="CQ47" s="587"/>
      <c r="CR47" s="588">
        <v>190113</v>
      </c>
      <c r="CS47" s="607"/>
      <c r="CT47" s="607"/>
      <c r="CU47" s="607"/>
      <c r="CV47" s="607"/>
      <c r="CW47" s="607"/>
      <c r="CX47" s="607"/>
      <c r="CY47" s="608"/>
      <c r="CZ47" s="591">
        <v>0.5</v>
      </c>
      <c r="DA47" s="609"/>
      <c r="DB47" s="609"/>
      <c r="DC47" s="610"/>
      <c r="DD47" s="594">
        <v>934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335</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336</v>
      </c>
      <c r="CE49" s="570"/>
      <c r="CF49" s="570"/>
      <c r="CG49" s="570"/>
      <c r="CH49" s="570"/>
      <c r="CI49" s="570"/>
      <c r="CJ49" s="570"/>
      <c r="CK49" s="570"/>
      <c r="CL49" s="570"/>
      <c r="CM49" s="570"/>
      <c r="CN49" s="570"/>
      <c r="CO49" s="570"/>
      <c r="CP49" s="570"/>
      <c r="CQ49" s="571"/>
      <c r="CR49" s="572">
        <v>41524827</v>
      </c>
      <c r="CS49" s="573"/>
      <c r="CT49" s="573"/>
      <c r="CU49" s="573"/>
      <c r="CV49" s="573"/>
      <c r="CW49" s="573"/>
      <c r="CX49" s="573"/>
      <c r="CY49" s="574"/>
      <c r="CZ49" s="575">
        <v>100</v>
      </c>
      <c r="DA49" s="576"/>
      <c r="DB49" s="576"/>
      <c r="DC49" s="577"/>
      <c r="DD49" s="578">
        <v>19522641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338</v>
      </c>
      <c r="DK2" s="1107"/>
      <c r="DL2" s="1107"/>
      <c r="DM2" s="1107"/>
      <c r="DN2" s="1107"/>
      <c r="DO2" s="1108"/>
      <c r="DP2" s="200"/>
      <c r="DQ2" s="1106" t="s">
        <v>339</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342</v>
      </c>
      <c r="B5" s="992"/>
      <c r="C5" s="992"/>
      <c r="D5" s="992"/>
      <c r="E5" s="992"/>
      <c r="F5" s="992"/>
      <c r="G5" s="992"/>
      <c r="H5" s="992"/>
      <c r="I5" s="992"/>
      <c r="J5" s="992"/>
      <c r="K5" s="992"/>
      <c r="L5" s="992"/>
      <c r="M5" s="992"/>
      <c r="N5" s="992"/>
      <c r="O5" s="992"/>
      <c r="P5" s="993"/>
      <c r="Q5" s="997" t="s">
        <v>343</v>
      </c>
      <c r="R5" s="998"/>
      <c r="S5" s="998"/>
      <c r="T5" s="998"/>
      <c r="U5" s="999"/>
      <c r="V5" s="997" t="s">
        <v>344</v>
      </c>
      <c r="W5" s="998"/>
      <c r="X5" s="998"/>
      <c r="Y5" s="998"/>
      <c r="Z5" s="999"/>
      <c r="AA5" s="997" t="s">
        <v>345</v>
      </c>
      <c r="AB5" s="998"/>
      <c r="AC5" s="998"/>
      <c r="AD5" s="998"/>
      <c r="AE5" s="998"/>
      <c r="AF5" s="1109" t="s">
        <v>346</v>
      </c>
      <c r="AG5" s="998"/>
      <c r="AH5" s="998"/>
      <c r="AI5" s="998"/>
      <c r="AJ5" s="1013"/>
      <c r="AK5" s="998" t="s">
        <v>347</v>
      </c>
      <c r="AL5" s="998"/>
      <c r="AM5" s="998"/>
      <c r="AN5" s="998"/>
      <c r="AO5" s="999"/>
      <c r="AP5" s="997" t="s">
        <v>348</v>
      </c>
      <c r="AQ5" s="998"/>
      <c r="AR5" s="998"/>
      <c r="AS5" s="998"/>
      <c r="AT5" s="999"/>
      <c r="AU5" s="997" t="s">
        <v>349</v>
      </c>
      <c r="AV5" s="998"/>
      <c r="AW5" s="998"/>
      <c r="AX5" s="998"/>
      <c r="AY5" s="1013"/>
      <c r="AZ5" s="207"/>
      <c r="BA5" s="207"/>
      <c r="BB5" s="207"/>
      <c r="BC5" s="207"/>
      <c r="BD5" s="207"/>
      <c r="BE5" s="208"/>
      <c r="BF5" s="208"/>
      <c r="BG5" s="208"/>
      <c r="BH5" s="208"/>
      <c r="BI5" s="208"/>
      <c r="BJ5" s="208"/>
      <c r="BK5" s="208"/>
      <c r="BL5" s="208"/>
      <c r="BM5" s="208"/>
      <c r="BN5" s="208"/>
      <c r="BO5" s="208"/>
      <c r="BP5" s="208"/>
      <c r="BQ5" s="991" t="s">
        <v>350</v>
      </c>
      <c r="BR5" s="992"/>
      <c r="BS5" s="992"/>
      <c r="BT5" s="992"/>
      <c r="BU5" s="992"/>
      <c r="BV5" s="992"/>
      <c r="BW5" s="992"/>
      <c r="BX5" s="992"/>
      <c r="BY5" s="992"/>
      <c r="BZ5" s="992"/>
      <c r="CA5" s="992"/>
      <c r="CB5" s="992"/>
      <c r="CC5" s="992"/>
      <c r="CD5" s="992"/>
      <c r="CE5" s="992"/>
      <c r="CF5" s="992"/>
      <c r="CG5" s="993"/>
      <c r="CH5" s="997" t="s">
        <v>351</v>
      </c>
      <c r="CI5" s="998"/>
      <c r="CJ5" s="998"/>
      <c r="CK5" s="998"/>
      <c r="CL5" s="999"/>
      <c r="CM5" s="997" t="s">
        <v>352</v>
      </c>
      <c r="CN5" s="998"/>
      <c r="CO5" s="998"/>
      <c r="CP5" s="998"/>
      <c r="CQ5" s="999"/>
      <c r="CR5" s="997" t="s">
        <v>353</v>
      </c>
      <c r="CS5" s="998"/>
      <c r="CT5" s="998"/>
      <c r="CU5" s="998"/>
      <c r="CV5" s="999"/>
      <c r="CW5" s="997" t="s">
        <v>354</v>
      </c>
      <c r="CX5" s="998"/>
      <c r="CY5" s="998"/>
      <c r="CZ5" s="998"/>
      <c r="DA5" s="999"/>
      <c r="DB5" s="997" t="s">
        <v>355</v>
      </c>
      <c r="DC5" s="998"/>
      <c r="DD5" s="998"/>
      <c r="DE5" s="998"/>
      <c r="DF5" s="999"/>
      <c r="DG5" s="1094" t="s">
        <v>356</v>
      </c>
      <c r="DH5" s="1095"/>
      <c r="DI5" s="1095"/>
      <c r="DJ5" s="1095"/>
      <c r="DK5" s="1096"/>
      <c r="DL5" s="1094" t="s">
        <v>357</v>
      </c>
      <c r="DM5" s="1095"/>
      <c r="DN5" s="1095"/>
      <c r="DO5" s="1095"/>
      <c r="DP5" s="1096"/>
      <c r="DQ5" s="997" t="s">
        <v>358</v>
      </c>
      <c r="DR5" s="998"/>
      <c r="DS5" s="998"/>
      <c r="DT5" s="998"/>
      <c r="DU5" s="999"/>
      <c r="DV5" s="997" t="s">
        <v>349</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359</v>
      </c>
      <c r="C7" s="1047"/>
      <c r="D7" s="1047"/>
      <c r="E7" s="1047"/>
      <c r="F7" s="1047"/>
      <c r="G7" s="1047"/>
      <c r="H7" s="1047"/>
      <c r="I7" s="1047"/>
      <c r="J7" s="1047"/>
      <c r="K7" s="1047"/>
      <c r="L7" s="1047"/>
      <c r="M7" s="1047"/>
      <c r="N7" s="1047"/>
      <c r="O7" s="1047"/>
      <c r="P7" s="1048"/>
      <c r="Q7" s="1100">
        <v>43543</v>
      </c>
      <c r="R7" s="1101"/>
      <c r="S7" s="1101"/>
      <c r="T7" s="1101"/>
      <c r="U7" s="1101"/>
      <c r="V7" s="1101">
        <v>41526</v>
      </c>
      <c r="W7" s="1101"/>
      <c r="X7" s="1101"/>
      <c r="Y7" s="1101"/>
      <c r="Z7" s="1101"/>
      <c r="AA7" s="1101">
        <v>2018</v>
      </c>
      <c r="AB7" s="1101"/>
      <c r="AC7" s="1101"/>
      <c r="AD7" s="1101"/>
      <c r="AE7" s="1102"/>
      <c r="AF7" s="1103">
        <v>853</v>
      </c>
      <c r="AG7" s="1104"/>
      <c r="AH7" s="1104"/>
      <c r="AI7" s="1104"/>
      <c r="AJ7" s="1105"/>
      <c r="AK7" s="1087">
        <v>1834</v>
      </c>
      <c r="AL7" s="1088"/>
      <c r="AM7" s="1088"/>
      <c r="AN7" s="1088"/>
      <c r="AO7" s="1088"/>
      <c r="AP7" s="1088">
        <v>26205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547</v>
      </c>
      <c r="BT7" s="1092"/>
      <c r="BU7" s="1092"/>
      <c r="BV7" s="1092"/>
      <c r="BW7" s="1092"/>
      <c r="BX7" s="1092"/>
      <c r="BY7" s="1092"/>
      <c r="BZ7" s="1092"/>
      <c r="CA7" s="1092"/>
      <c r="CB7" s="1092"/>
      <c r="CC7" s="1092"/>
      <c r="CD7" s="1092"/>
      <c r="CE7" s="1092"/>
      <c r="CF7" s="1092"/>
      <c r="CG7" s="1093"/>
      <c r="CH7" s="1084">
        <v>-17</v>
      </c>
      <c r="CI7" s="1085"/>
      <c r="CJ7" s="1085"/>
      <c r="CK7" s="1085"/>
      <c r="CL7" s="1086"/>
      <c r="CM7" s="1084">
        <v>735</v>
      </c>
      <c r="CN7" s="1085"/>
      <c r="CO7" s="1085"/>
      <c r="CP7" s="1085"/>
      <c r="CQ7" s="1086"/>
      <c r="CR7" s="1084">
        <v>5</v>
      </c>
      <c r="CS7" s="1085"/>
      <c r="CT7" s="1085"/>
      <c r="CU7" s="1085"/>
      <c r="CV7" s="1086"/>
      <c r="CW7" s="1084" t="s">
        <v>548</v>
      </c>
      <c r="CX7" s="1085"/>
      <c r="CY7" s="1085"/>
      <c r="CZ7" s="1085"/>
      <c r="DA7" s="1086"/>
      <c r="DB7" s="1084" t="s">
        <v>548</v>
      </c>
      <c r="DC7" s="1085"/>
      <c r="DD7" s="1085"/>
      <c r="DE7" s="1085"/>
      <c r="DF7" s="1086"/>
      <c r="DG7" s="1084" t="s">
        <v>548</v>
      </c>
      <c r="DH7" s="1085"/>
      <c r="DI7" s="1085"/>
      <c r="DJ7" s="1085"/>
      <c r="DK7" s="1086"/>
      <c r="DL7" s="1084" t="s">
        <v>548</v>
      </c>
      <c r="DM7" s="1085"/>
      <c r="DN7" s="1085"/>
      <c r="DO7" s="1085"/>
      <c r="DP7" s="1086"/>
      <c r="DQ7" s="1084" t="s">
        <v>548</v>
      </c>
      <c r="DR7" s="1085"/>
      <c r="DS7" s="1085"/>
      <c r="DT7" s="1085"/>
      <c r="DU7" s="1086"/>
      <c r="DV7" s="1111"/>
      <c r="DW7" s="1112"/>
      <c r="DX7" s="1112"/>
      <c r="DY7" s="1112"/>
      <c r="DZ7" s="1113"/>
      <c r="EA7" s="205"/>
    </row>
    <row r="8" spans="1:131" s="206" customFormat="1" ht="26.25" customHeight="1" thickBot="1" x14ac:dyDescent="0.2">
      <c r="A8" s="212">
        <v>2</v>
      </c>
      <c r="B8" s="1027" t="s">
        <v>360</v>
      </c>
      <c r="C8" s="1028"/>
      <c r="D8" s="1028"/>
      <c r="E8" s="1028"/>
      <c r="F8" s="1028"/>
      <c r="G8" s="1028"/>
      <c r="H8" s="1028"/>
      <c r="I8" s="1028"/>
      <c r="J8" s="1028"/>
      <c r="K8" s="1028"/>
      <c r="L8" s="1028"/>
      <c r="M8" s="1028"/>
      <c r="N8" s="1028"/>
      <c r="O8" s="1028"/>
      <c r="P8" s="1029"/>
      <c r="Q8" s="1039">
        <v>329</v>
      </c>
      <c r="R8" s="1040"/>
      <c r="S8" s="1040"/>
      <c r="T8" s="1040"/>
      <c r="U8" s="1040"/>
      <c r="V8" s="1040">
        <v>301</v>
      </c>
      <c r="W8" s="1040"/>
      <c r="X8" s="1040"/>
      <c r="Y8" s="1040"/>
      <c r="Z8" s="1040"/>
      <c r="AA8" s="1040">
        <v>28</v>
      </c>
      <c r="AB8" s="1040"/>
      <c r="AC8" s="1040"/>
      <c r="AD8" s="1040"/>
      <c r="AE8" s="1041"/>
      <c r="AF8" s="1033">
        <v>28</v>
      </c>
      <c r="AG8" s="1034"/>
      <c r="AH8" s="1034"/>
      <c r="AI8" s="1034"/>
      <c r="AJ8" s="1035"/>
      <c r="AK8" s="1082">
        <v>221</v>
      </c>
      <c r="AL8" s="1083"/>
      <c r="AM8" s="1083"/>
      <c r="AN8" s="1083"/>
      <c r="AO8" s="1083"/>
      <c r="AP8" s="1083">
        <v>215</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549</v>
      </c>
      <c r="BT8" s="1011"/>
      <c r="BU8" s="1011"/>
      <c r="BV8" s="1011"/>
      <c r="BW8" s="1011"/>
      <c r="BX8" s="1011"/>
      <c r="BY8" s="1011"/>
      <c r="BZ8" s="1011"/>
      <c r="CA8" s="1011"/>
      <c r="CB8" s="1011"/>
      <c r="CC8" s="1011"/>
      <c r="CD8" s="1011"/>
      <c r="CE8" s="1011"/>
      <c r="CF8" s="1011"/>
      <c r="CG8" s="1012"/>
      <c r="CH8" s="985">
        <v>1</v>
      </c>
      <c r="CI8" s="986"/>
      <c r="CJ8" s="986"/>
      <c r="CK8" s="986"/>
      <c r="CL8" s="987"/>
      <c r="CM8" s="985">
        <v>42</v>
      </c>
      <c r="CN8" s="986"/>
      <c r="CO8" s="986"/>
      <c r="CP8" s="986"/>
      <c r="CQ8" s="987"/>
      <c r="CR8" s="985">
        <v>30</v>
      </c>
      <c r="CS8" s="986"/>
      <c r="CT8" s="986"/>
      <c r="CU8" s="986"/>
      <c r="CV8" s="987"/>
      <c r="CW8" s="985">
        <v>28</v>
      </c>
      <c r="CX8" s="986"/>
      <c r="CY8" s="986"/>
      <c r="CZ8" s="986"/>
      <c r="DA8" s="987"/>
      <c r="DB8" s="985" t="s">
        <v>552</v>
      </c>
      <c r="DC8" s="986"/>
      <c r="DD8" s="986"/>
      <c r="DE8" s="986"/>
      <c r="DF8" s="987"/>
      <c r="DG8" s="985" t="s">
        <v>553</v>
      </c>
      <c r="DH8" s="986"/>
      <c r="DI8" s="986"/>
      <c r="DJ8" s="986"/>
      <c r="DK8" s="987"/>
      <c r="DL8" s="985" t="s">
        <v>553</v>
      </c>
      <c r="DM8" s="986"/>
      <c r="DN8" s="986"/>
      <c r="DO8" s="986"/>
      <c r="DP8" s="987"/>
      <c r="DQ8" s="985" t="s">
        <v>550</v>
      </c>
      <c r="DR8" s="986"/>
      <c r="DS8" s="986"/>
      <c r="DT8" s="986"/>
      <c r="DU8" s="987"/>
      <c r="DV8" s="988"/>
      <c r="DW8" s="989"/>
      <c r="DX8" s="989"/>
      <c r="DY8" s="989"/>
      <c r="DZ8" s="990"/>
      <c r="EA8" s="205"/>
    </row>
    <row r="9" spans="1:131" s="206" customFormat="1" ht="26.25" hidden="1"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hidden="1" customHeight="1" thickBot="1" x14ac:dyDescent="0.2">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hidden="1"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hidden="1"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hidden="1"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hidden="1"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hidden="1"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hidden="1"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hidden="1"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hidden="1"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hidden="1"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hidden="1"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hidden="1"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361</v>
      </c>
      <c r="BA22" s="1025"/>
      <c r="BB22" s="1025"/>
      <c r="BC22" s="1025"/>
      <c r="BD22" s="1026"/>
      <c r="BE22" s="204"/>
      <c r="BF22" s="204"/>
      <c r="BG22" s="204"/>
      <c r="BH22" s="204"/>
      <c r="BI22" s="204"/>
      <c r="BJ22" s="204"/>
      <c r="BK22" s="204"/>
      <c r="BL22" s="204"/>
      <c r="BM22" s="204"/>
      <c r="BN22" s="204"/>
      <c r="BO22" s="204"/>
      <c r="BP22" s="204"/>
      <c r="BQ22" s="213">
        <v>16</v>
      </c>
      <c r="BR22" s="214"/>
      <c r="BS22" s="1010" t="s">
        <v>551</v>
      </c>
      <c r="BT22" s="1011"/>
      <c r="BU22" s="1011"/>
      <c r="BV22" s="1011"/>
      <c r="BW22" s="1011"/>
      <c r="BX22" s="1011"/>
      <c r="BY22" s="1011"/>
      <c r="BZ22" s="1011"/>
      <c r="CA22" s="1011"/>
      <c r="CB22" s="1011"/>
      <c r="CC22" s="1011"/>
      <c r="CD22" s="1011"/>
      <c r="CE22" s="1011"/>
      <c r="CF22" s="1011"/>
      <c r="CG22" s="1012"/>
      <c r="CH22" s="985">
        <v>84</v>
      </c>
      <c r="CI22" s="986"/>
      <c r="CJ22" s="986"/>
      <c r="CK22" s="986"/>
      <c r="CL22" s="987"/>
      <c r="CM22" s="985">
        <v>366</v>
      </c>
      <c r="CN22" s="986"/>
      <c r="CO22" s="986"/>
      <c r="CP22" s="986"/>
      <c r="CQ22" s="987"/>
      <c r="CR22" s="985">
        <v>20</v>
      </c>
      <c r="CS22" s="986"/>
      <c r="CT22" s="986"/>
      <c r="CU22" s="986"/>
      <c r="CV22" s="987"/>
      <c r="CW22" s="985" t="s">
        <v>553</v>
      </c>
      <c r="CX22" s="986"/>
      <c r="CY22" s="986"/>
      <c r="CZ22" s="986"/>
      <c r="DA22" s="987"/>
      <c r="DB22" s="985" t="s">
        <v>553</v>
      </c>
      <c r="DC22" s="986"/>
      <c r="DD22" s="986"/>
      <c r="DE22" s="986"/>
      <c r="DF22" s="987"/>
      <c r="DG22" s="985" t="s">
        <v>553</v>
      </c>
      <c r="DH22" s="986"/>
      <c r="DI22" s="986"/>
      <c r="DJ22" s="986"/>
      <c r="DK22" s="987"/>
      <c r="DL22" s="985" t="s">
        <v>553</v>
      </c>
      <c r="DM22" s="986"/>
      <c r="DN22" s="986"/>
      <c r="DO22" s="986"/>
      <c r="DP22" s="987"/>
      <c r="DQ22" s="985" t="s">
        <v>553</v>
      </c>
      <c r="DR22" s="986"/>
      <c r="DS22" s="986"/>
      <c r="DT22" s="986"/>
      <c r="DU22" s="987"/>
      <c r="DV22" s="988"/>
      <c r="DW22" s="989"/>
      <c r="DX22" s="989"/>
      <c r="DY22" s="989"/>
      <c r="DZ22" s="990"/>
      <c r="EA22" s="205"/>
    </row>
    <row r="23" spans="1:131" s="206" customFormat="1" ht="26.25" customHeight="1" thickBot="1" x14ac:dyDescent="0.2">
      <c r="A23" s="215" t="s">
        <v>362</v>
      </c>
      <c r="B23" s="940" t="s">
        <v>363</v>
      </c>
      <c r="C23" s="941"/>
      <c r="D23" s="941"/>
      <c r="E23" s="941"/>
      <c r="F23" s="941"/>
      <c r="G23" s="941"/>
      <c r="H23" s="941"/>
      <c r="I23" s="941"/>
      <c r="J23" s="941"/>
      <c r="K23" s="941"/>
      <c r="L23" s="941"/>
      <c r="M23" s="941"/>
      <c r="N23" s="941"/>
      <c r="O23" s="941"/>
      <c r="P23" s="942"/>
      <c r="Q23" s="1064">
        <v>43706</v>
      </c>
      <c r="R23" s="1065"/>
      <c r="S23" s="1065"/>
      <c r="T23" s="1065"/>
      <c r="U23" s="1065"/>
      <c r="V23" s="1065">
        <v>41661</v>
      </c>
      <c r="W23" s="1065"/>
      <c r="X23" s="1065"/>
      <c r="Y23" s="1065"/>
      <c r="Z23" s="1065"/>
      <c r="AA23" s="1065">
        <v>2046</v>
      </c>
      <c r="AB23" s="1065"/>
      <c r="AC23" s="1065"/>
      <c r="AD23" s="1065"/>
      <c r="AE23" s="1066"/>
      <c r="AF23" s="1067">
        <v>881</v>
      </c>
      <c r="AG23" s="1065"/>
      <c r="AH23" s="1065"/>
      <c r="AI23" s="1065"/>
      <c r="AJ23" s="1068"/>
      <c r="AK23" s="1069"/>
      <c r="AL23" s="1070"/>
      <c r="AM23" s="1070"/>
      <c r="AN23" s="1070"/>
      <c r="AO23" s="1070"/>
      <c r="AP23" s="1065">
        <v>26420</v>
      </c>
      <c r="AQ23" s="1065"/>
      <c r="AR23" s="1065"/>
      <c r="AS23" s="1065"/>
      <c r="AT23" s="1065"/>
      <c r="AU23" s="1071"/>
      <c r="AV23" s="1071"/>
      <c r="AW23" s="1071"/>
      <c r="AX23" s="1071"/>
      <c r="AY23" s="1072"/>
      <c r="AZ23" s="1061" t="s">
        <v>364</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342</v>
      </c>
      <c r="B26" s="992"/>
      <c r="C26" s="992"/>
      <c r="D26" s="992"/>
      <c r="E26" s="992"/>
      <c r="F26" s="992"/>
      <c r="G26" s="992"/>
      <c r="H26" s="992"/>
      <c r="I26" s="992"/>
      <c r="J26" s="992"/>
      <c r="K26" s="992"/>
      <c r="L26" s="992"/>
      <c r="M26" s="992"/>
      <c r="N26" s="992"/>
      <c r="O26" s="992"/>
      <c r="P26" s="993"/>
      <c r="Q26" s="997" t="s">
        <v>367</v>
      </c>
      <c r="R26" s="998"/>
      <c r="S26" s="998"/>
      <c r="T26" s="998"/>
      <c r="U26" s="999"/>
      <c r="V26" s="997" t="s">
        <v>368</v>
      </c>
      <c r="W26" s="998"/>
      <c r="X26" s="998"/>
      <c r="Y26" s="998"/>
      <c r="Z26" s="999"/>
      <c r="AA26" s="997" t="s">
        <v>369</v>
      </c>
      <c r="AB26" s="998"/>
      <c r="AC26" s="998"/>
      <c r="AD26" s="998"/>
      <c r="AE26" s="998"/>
      <c r="AF26" s="1055" t="s">
        <v>370</v>
      </c>
      <c r="AG26" s="1004"/>
      <c r="AH26" s="1004"/>
      <c r="AI26" s="1004"/>
      <c r="AJ26" s="1056"/>
      <c r="AK26" s="998" t="s">
        <v>371</v>
      </c>
      <c r="AL26" s="998"/>
      <c r="AM26" s="998"/>
      <c r="AN26" s="998"/>
      <c r="AO26" s="999"/>
      <c r="AP26" s="997" t="s">
        <v>372</v>
      </c>
      <c r="AQ26" s="998"/>
      <c r="AR26" s="998"/>
      <c r="AS26" s="998"/>
      <c r="AT26" s="999"/>
      <c r="AU26" s="997" t="s">
        <v>373</v>
      </c>
      <c r="AV26" s="998"/>
      <c r="AW26" s="998"/>
      <c r="AX26" s="998"/>
      <c r="AY26" s="999"/>
      <c r="AZ26" s="997" t="s">
        <v>374</v>
      </c>
      <c r="BA26" s="998"/>
      <c r="BB26" s="998"/>
      <c r="BC26" s="998"/>
      <c r="BD26" s="999"/>
      <c r="BE26" s="997" t="s">
        <v>349</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375</v>
      </c>
      <c r="C28" s="1047"/>
      <c r="D28" s="1047"/>
      <c r="E28" s="1047"/>
      <c r="F28" s="1047"/>
      <c r="G28" s="1047"/>
      <c r="H28" s="1047"/>
      <c r="I28" s="1047"/>
      <c r="J28" s="1047"/>
      <c r="K28" s="1047"/>
      <c r="L28" s="1047"/>
      <c r="M28" s="1047"/>
      <c r="N28" s="1047"/>
      <c r="O28" s="1047"/>
      <c r="P28" s="1048"/>
      <c r="Q28" s="1049">
        <v>9858</v>
      </c>
      <c r="R28" s="1050"/>
      <c r="S28" s="1050"/>
      <c r="T28" s="1050"/>
      <c r="U28" s="1050"/>
      <c r="V28" s="1050">
        <v>10354</v>
      </c>
      <c r="W28" s="1050"/>
      <c r="X28" s="1050"/>
      <c r="Y28" s="1050"/>
      <c r="Z28" s="1050"/>
      <c r="AA28" s="1050">
        <v>-496</v>
      </c>
      <c r="AB28" s="1050"/>
      <c r="AC28" s="1050"/>
      <c r="AD28" s="1050"/>
      <c r="AE28" s="1051"/>
      <c r="AF28" s="1052">
        <v>-496</v>
      </c>
      <c r="AG28" s="1050"/>
      <c r="AH28" s="1050"/>
      <c r="AI28" s="1050"/>
      <c r="AJ28" s="1053"/>
      <c r="AK28" s="1054">
        <v>1534</v>
      </c>
      <c r="AL28" s="1042"/>
      <c r="AM28" s="1042"/>
      <c r="AN28" s="1042"/>
      <c r="AO28" s="1042"/>
      <c r="AP28" s="1042" t="s">
        <v>548</v>
      </c>
      <c r="AQ28" s="1042"/>
      <c r="AR28" s="1042"/>
      <c r="AS28" s="1042"/>
      <c r="AT28" s="1042"/>
      <c r="AU28" s="1042" t="s">
        <v>548</v>
      </c>
      <c r="AV28" s="1042"/>
      <c r="AW28" s="1042"/>
      <c r="AX28" s="1042"/>
      <c r="AY28" s="1042"/>
      <c r="AZ28" s="1043" t="s">
        <v>548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376</v>
      </c>
      <c r="C29" s="1028"/>
      <c r="D29" s="1028"/>
      <c r="E29" s="1028"/>
      <c r="F29" s="1028"/>
      <c r="G29" s="1028"/>
      <c r="H29" s="1028"/>
      <c r="I29" s="1028"/>
      <c r="J29" s="1028"/>
      <c r="K29" s="1028"/>
      <c r="L29" s="1028"/>
      <c r="M29" s="1028"/>
      <c r="N29" s="1028"/>
      <c r="O29" s="1028"/>
      <c r="P29" s="1029"/>
      <c r="Q29" s="1039">
        <v>4455</v>
      </c>
      <c r="R29" s="1040"/>
      <c r="S29" s="1040"/>
      <c r="T29" s="1040"/>
      <c r="U29" s="1040"/>
      <c r="V29" s="1040">
        <v>4363</v>
      </c>
      <c r="W29" s="1040"/>
      <c r="X29" s="1040"/>
      <c r="Y29" s="1040"/>
      <c r="Z29" s="1040"/>
      <c r="AA29" s="1040">
        <v>93</v>
      </c>
      <c r="AB29" s="1040"/>
      <c r="AC29" s="1040"/>
      <c r="AD29" s="1040"/>
      <c r="AE29" s="1041"/>
      <c r="AF29" s="1033">
        <v>93</v>
      </c>
      <c r="AG29" s="1034"/>
      <c r="AH29" s="1034"/>
      <c r="AI29" s="1034"/>
      <c r="AJ29" s="1035"/>
      <c r="AK29" s="976">
        <v>760</v>
      </c>
      <c r="AL29" s="967"/>
      <c r="AM29" s="967"/>
      <c r="AN29" s="967"/>
      <c r="AO29" s="967"/>
      <c r="AP29" s="967" t="s">
        <v>548</v>
      </c>
      <c r="AQ29" s="967"/>
      <c r="AR29" s="967"/>
      <c r="AS29" s="967"/>
      <c r="AT29" s="967"/>
      <c r="AU29" s="967" t="s">
        <v>548</v>
      </c>
      <c r="AV29" s="967"/>
      <c r="AW29" s="967"/>
      <c r="AX29" s="967"/>
      <c r="AY29" s="967"/>
      <c r="AZ29" s="1038" t="s">
        <v>548</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377</v>
      </c>
      <c r="C30" s="1028"/>
      <c r="D30" s="1028"/>
      <c r="E30" s="1028"/>
      <c r="F30" s="1028"/>
      <c r="G30" s="1028"/>
      <c r="H30" s="1028"/>
      <c r="I30" s="1028"/>
      <c r="J30" s="1028"/>
      <c r="K30" s="1028"/>
      <c r="L30" s="1028"/>
      <c r="M30" s="1028"/>
      <c r="N30" s="1028"/>
      <c r="O30" s="1028"/>
      <c r="P30" s="1029"/>
      <c r="Q30" s="1039">
        <v>402</v>
      </c>
      <c r="R30" s="1040"/>
      <c r="S30" s="1040"/>
      <c r="T30" s="1040"/>
      <c r="U30" s="1040"/>
      <c r="V30" s="1040">
        <v>402</v>
      </c>
      <c r="W30" s="1040"/>
      <c r="X30" s="1040"/>
      <c r="Y30" s="1040"/>
      <c r="Z30" s="1040"/>
      <c r="AA30" s="1040">
        <v>1</v>
      </c>
      <c r="AB30" s="1040"/>
      <c r="AC30" s="1040"/>
      <c r="AD30" s="1040"/>
      <c r="AE30" s="1041"/>
      <c r="AF30" s="1033">
        <v>1</v>
      </c>
      <c r="AG30" s="1034"/>
      <c r="AH30" s="1034"/>
      <c r="AI30" s="1034"/>
      <c r="AJ30" s="1035"/>
      <c r="AK30" s="976">
        <v>152</v>
      </c>
      <c r="AL30" s="967"/>
      <c r="AM30" s="967"/>
      <c r="AN30" s="967"/>
      <c r="AO30" s="967"/>
      <c r="AP30" s="967" t="s">
        <v>548</v>
      </c>
      <c r="AQ30" s="967"/>
      <c r="AR30" s="967"/>
      <c r="AS30" s="967"/>
      <c r="AT30" s="967"/>
      <c r="AU30" s="967" t="s">
        <v>548</v>
      </c>
      <c r="AV30" s="967"/>
      <c r="AW30" s="967"/>
      <c r="AX30" s="967"/>
      <c r="AY30" s="967"/>
      <c r="AZ30" s="1038" t="s">
        <v>548</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378</v>
      </c>
      <c r="C31" s="1028"/>
      <c r="D31" s="1028"/>
      <c r="E31" s="1028"/>
      <c r="F31" s="1028"/>
      <c r="G31" s="1028"/>
      <c r="H31" s="1028"/>
      <c r="I31" s="1028"/>
      <c r="J31" s="1028"/>
      <c r="K31" s="1028"/>
      <c r="L31" s="1028"/>
      <c r="M31" s="1028"/>
      <c r="N31" s="1028"/>
      <c r="O31" s="1028"/>
      <c r="P31" s="1029"/>
      <c r="Q31" s="1039">
        <v>1782</v>
      </c>
      <c r="R31" s="1040"/>
      <c r="S31" s="1040"/>
      <c r="T31" s="1040"/>
      <c r="U31" s="1040"/>
      <c r="V31" s="1040">
        <v>1410</v>
      </c>
      <c r="W31" s="1040"/>
      <c r="X31" s="1040"/>
      <c r="Y31" s="1040"/>
      <c r="Z31" s="1040"/>
      <c r="AA31" s="1040">
        <v>371</v>
      </c>
      <c r="AB31" s="1040"/>
      <c r="AC31" s="1040"/>
      <c r="AD31" s="1040"/>
      <c r="AE31" s="1041"/>
      <c r="AF31" s="1033">
        <v>1162</v>
      </c>
      <c r="AG31" s="1034"/>
      <c r="AH31" s="1034"/>
      <c r="AI31" s="1034"/>
      <c r="AJ31" s="1035"/>
      <c r="AK31" s="976">
        <v>7</v>
      </c>
      <c r="AL31" s="967"/>
      <c r="AM31" s="967"/>
      <c r="AN31" s="967"/>
      <c r="AO31" s="967"/>
      <c r="AP31" s="967">
        <v>2897</v>
      </c>
      <c r="AQ31" s="967"/>
      <c r="AR31" s="967"/>
      <c r="AS31" s="967"/>
      <c r="AT31" s="967"/>
      <c r="AU31" s="967" t="s">
        <v>548</v>
      </c>
      <c r="AV31" s="967"/>
      <c r="AW31" s="967"/>
      <c r="AX31" s="967"/>
      <c r="AY31" s="967"/>
      <c r="AZ31" s="1038" t="s">
        <v>548</v>
      </c>
      <c r="BA31" s="1038"/>
      <c r="BB31" s="1038"/>
      <c r="BC31" s="1038"/>
      <c r="BD31" s="1038"/>
      <c r="BE31" s="1022" t="s">
        <v>379</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thickBot="1" x14ac:dyDescent="0.2">
      <c r="A32" s="217">
        <v>5</v>
      </c>
      <c r="B32" s="1027" t="s">
        <v>380</v>
      </c>
      <c r="C32" s="1028"/>
      <c r="D32" s="1028"/>
      <c r="E32" s="1028"/>
      <c r="F32" s="1028"/>
      <c r="G32" s="1028"/>
      <c r="H32" s="1028"/>
      <c r="I32" s="1028"/>
      <c r="J32" s="1028"/>
      <c r="K32" s="1028"/>
      <c r="L32" s="1028"/>
      <c r="M32" s="1028"/>
      <c r="N32" s="1028"/>
      <c r="O32" s="1028"/>
      <c r="P32" s="1029"/>
      <c r="Q32" s="1039">
        <v>1480</v>
      </c>
      <c r="R32" s="1040"/>
      <c r="S32" s="1040"/>
      <c r="T32" s="1040"/>
      <c r="U32" s="1040"/>
      <c r="V32" s="1040">
        <v>1439</v>
      </c>
      <c r="W32" s="1040"/>
      <c r="X32" s="1040"/>
      <c r="Y32" s="1040"/>
      <c r="Z32" s="1040"/>
      <c r="AA32" s="1040">
        <f>Q32-V32</f>
        <v>41</v>
      </c>
      <c r="AB32" s="1040"/>
      <c r="AC32" s="1040"/>
      <c r="AD32" s="1040"/>
      <c r="AE32" s="1041"/>
      <c r="AF32" s="1033">
        <v>37</v>
      </c>
      <c r="AG32" s="1034"/>
      <c r="AH32" s="1034"/>
      <c r="AI32" s="1034"/>
      <c r="AJ32" s="1035"/>
      <c r="AK32" s="976">
        <v>314</v>
      </c>
      <c r="AL32" s="967"/>
      <c r="AM32" s="967"/>
      <c r="AN32" s="967"/>
      <c r="AO32" s="967"/>
      <c r="AP32" s="967">
        <v>4750</v>
      </c>
      <c r="AQ32" s="967"/>
      <c r="AR32" s="967"/>
      <c r="AS32" s="967"/>
      <c r="AT32" s="967"/>
      <c r="AU32" s="967">
        <v>2850</v>
      </c>
      <c r="AV32" s="967"/>
      <c r="AW32" s="967"/>
      <c r="AX32" s="967"/>
      <c r="AY32" s="967"/>
      <c r="AZ32" s="1038" t="s">
        <v>548</v>
      </c>
      <c r="BA32" s="1038"/>
      <c r="BB32" s="1038"/>
      <c r="BC32" s="1038"/>
      <c r="BD32" s="1038"/>
      <c r="BE32" s="1022" t="s">
        <v>381</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hidden="1" customHeight="1" thickBot="1" x14ac:dyDescent="0.2">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hidden="1"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hidden="1"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hidden="1"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hidden="1"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hidden="1"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hidden="1"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hidden="1"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hidden="1"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hidden="1"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hidden="1"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hidden="1"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hidden="1"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hidden="1"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hidden="1"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hidden="1"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hidden="1"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hidden="1"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hidden="1"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hidden="1"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hidden="1"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hidden="1"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hidden="1"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hidden="1"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hidden="1"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hidden="1"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hidden="1"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hidden="1"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hidden="1"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382</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362</v>
      </c>
      <c r="B63" s="940" t="s">
        <v>383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796</v>
      </c>
      <c r="AG63" s="955"/>
      <c r="AH63" s="955"/>
      <c r="AI63" s="955"/>
      <c r="AJ63" s="1020"/>
      <c r="AK63" s="1021"/>
      <c r="AL63" s="959"/>
      <c r="AM63" s="959"/>
      <c r="AN63" s="959"/>
      <c r="AO63" s="959"/>
      <c r="AP63" s="955">
        <v>7647</v>
      </c>
      <c r="AQ63" s="955"/>
      <c r="AR63" s="955"/>
      <c r="AS63" s="955"/>
      <c r="AT63" s="955"/>
      <c r="AU63" s="955">
        <v>2850</v>
      </c>
      <c r="AV63" s="955"/>
      <c r="AW63" s="955"/>
      <c r="AX63" s="955"/>
      <c r="AY63" s="955"/>
      <c r="AZ63" s="1015"/>
      <c r="BA63" s="1015"/>
      <c r="BB63" s="1015"/>
      <c r="BC63" s="1015"/>
      <c r="BD63" s="1015"/>
      <c r="BE63" s="956"/>
      <c r="BF63" s="956"/>
      <c r="BG63" s="956"/>
      <c r="BH63" s="956"/>
      <c r="BI63" s="957"/>
      <c r="BJ63" s="1016" t="s">
        <v>107</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385</v>
      </c>
      <c r="B66" s="992"/>
      <c r="C66" s="992"/>
      <c r="D66" s="992"/>
      <c r="E66" s="992"/>
      <c r="F66" s="992"/>
      <c r="G66" s="992"/>
      <c r="H66" s="992"/>
      <c r="I66" s="992"/>
      <c r="J66" s="992"/>
      <c r="K66" s="992"/>
      <c r="L66" s="992"/>
      <c r="M66" s="992"/>
      <c r="N66" s="992"/>
      <c r="O66" s="992"/>
      <c r="P66" s="993"/>
      <c r="Q66" s="997" t="s">
        <v>386</v>
      </c>
      <c r="R66" s="998"/>
      <c r="S66" s="998"/>
      <c r="T66" s="998"/>
      <c r="U66" s="999"/>
      <c r="V66" s="997" t="s">
        <v>387</v>
      </c>
      <c r="W66" s="998"/>
      <c r="X66" s="998"/>
      <c r="Y66" s="998"/>
      <c r="Z66" s="999"/>
      <c r="AA66" s="997" t="s">
        <v>388</v>
      </c>
      <c r="AB66" s="998"/>
      <c r="AC66" s="998"/>
      <c r="AD66" s="998"/>
      <c r="AE66" s="999"/>
      <c r="AF66" s="1003" t="s">
        <v>389</v>
      </c>
      <c r="AG66" s="1004"/>
      <c r="AH66" s="1004"/>
      <c r="AI66" s="1004"/>
      <c r="AJ66" s="1005"/>
      <c r="AK66" s="997" t="s">
        <v>390</v>
      </c>
      <c r="AL66" s="992"/>
      <c r="AM66" s="992"/>
      <c r="AN66" s="992"/>
      <c r="AO66" s="993"/>
      <c r="AP66" s="997" t="s">
        <v>391</v>
      </c>
      <c r="AQ66" s="998"/>
      <c r="AR66" s="998"/>
      <c r="AS66" s="998"/>
      <c r="AT66" s="999"/>
      <c r="AU66" s="997" t="s">
        <v>392</v>
      </c>
      <c r="AV66" s="998"/>
      <c r="AW66" s="998"/>
      <c r="AX66" s="998"/>
      <c r="AY66" s="999"/>
      <c r="AZ66" s="997" t="s">
        <v>349</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542</v>
      </c>
      <c r="C68" s="982"/>
      <c r="D68" s="982"/>
      <c r="E68" s="982"/>
      <c r="F68" s="982"/>
      <c r="G68" s="982"/>
      <c r="H68" s="982"/>
      <c r="I68" s="982"/>
      <c r="J68" s="982"/>
      <c r="K68" s="982"/>
      <c r="L68" s="982"/>
      <c r="M68" s="982"/>
      <c r="N68" s="982"/>
      <c r="O68" s="982"/>
      <c r="P68" s="983"/>
      <c r="Q68" s="984">
        <v>2587</v>
      </c>
      <c r="R68" s="978"/>
      <c r="S68" s="978"/>
      <c r="T68" s="978"/>
      <c r="U68" s="978"/>
      <c r="V68" s="978">
        <v>2567</v>
      </c>
      <c r="W68" s="978"/>
      <c r="X68" s="978"/>
      <c r="Y68" s="978"/>
      <c r="Z68" s="978"/>
      <c r="AA68" s="978">
        <v>20</v>
      </c>
      <c r="AB68" s="978"/>
      <c r="AC68" s="978"/>
      <c r="AD68" s="978"/>
      <c r="AE68" s="978"/>
      <c r="AF68" s="978">
        <v>20</v>
      </c>
      <c r="AG68" s="978"/>
      <c r="AH68" s="978"/>
      <c r="AI68" s="978"/>
      <c r="AJ68" s="978"/>
      <c r="AK68" s="978">
        <v>12</v>
      </c>
      <c r="AL68" s="978"/>
      <c r="AM68" s="978"/>
      <c r="AN68" s="978"/>
      <c r="AO68" s="978"/>
      <c r="AP68" s="978">
        <v>263</v>
      </c>
      <c r="AQ68" s="978"/>
      <c r="AR68" s="978"/>
      <c r="AS68" s="978"/>
      <c r="AT68" s="978"/>
      <c r="AU68" s="978">
        <v>91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543</v>
      </c>
      <c r="C69" s="971"/>
      <c r="D69" s="971"/>
      <c r="E69" s="971"/>
      <c r="F69" s="971"/>
      <c r="G69" s="971"/>
      <c r="H69" s="971"/>
      <c r="I69" s="971"/>
      <c r="J69" s="971"/>
      <c r="K69" s="971"/>
      <c r="L69" s="971"/>
      <c r="M69" s="971"/>
      <c r="N69" s="971"/>
      <c r="O69" s="971"/>
      <c r="P69" s="972"/>
      <c r="Q69" s="973">
        <v>9053</v>
      </c>
      <c r="R69" s="967"/>
      <c r="S69" s="967"/>
      <c r="T69" s="967"/>
      <c r="U69" s="967"/>
      <c r="V69" s="967">
        <v>8838</v>
      </c>
      <c r="W69" s="967"/>
      <c r="X69" s="967"/>
      <c r="Y69" s="967"/>
      <c r="Z69" s="967"/>
      <c r="AA69" s="967">
        <v>215</v>
      </c>
      <c r="AB69" s="967"/>
      <c r="AC69" s="967"/>
      <c r="AD69" s="967"/>
      <c r="AE69" s="967"/>
      <c r="AF69" s="967">
        <v>215</v>
      </c>
      <c r="AG69" s="967"/>
      <c r="AH69" s="967"/>
      <c r="AI69" s="967"/>
      <c r="AJ69" s="967"/>
      <c r="AK69" s="967">
        <v>12</v>
      </c>
      <c r="AL69" s="967"/>
      <c r="AM69" s="967"/>
      <c r="AN69" s="967"/>
      <c r="AO69" s="967"/>
      <c r="AP69" s="967" t="s">
        <v>548</v>
      </c>
      <c r="AQ69" s="967"/>
      <c r="AR69" s="967"/>
      <c r="AS69" s="967"/>
      <c r="AT69" s="967"/>
      <c r="AU69" s="967" t="s">
        <v>548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544</v>
      </c>
      <c r="C70" s="971"/>
      <c r="D70" s="971"/>
      <c r="E70" s="971"/>
      <c r="F70" s="971"/>
      <c r="G70" s="971"/>
      <c r="H70" s="971"/>
      <c r="I70" s="971"/>
      <c r="J70" s="971"/>
      <c r="K70" s="971"/>
      <c r="L70" s="971"/>
      <c r="M70" s="971"/>
      <c r="N70" s="971"/>
      <c r="O70" s="971"/>
      <c r="P70" s="972"/>
      <c r="Q70" s="973">
        <v>190</v>
      </c>
      <c r="R70" s="967"/>
      <c r="S70" s="967"/>
      <c r="T70" s="967"/>
      <c r="U70" s="967"/>
      <c r="V70" s="967">
        <v>184</v>
      </c>
      <c r="W70" s="967"/>
      <c r="X70" s="967"/>
      <c r="Y70" s="967"/>
      <c r="Z70" s="967"/>
      <c r="AA70" s="967">
        <v>7</v>
      </c>
      <c r="AB70" s="967"/>
      <c r="AC70" s="967"/>
      <c r="AD70" s="967"/>
      <c r="AE70" s="967"/>
      <c r="AF70" s="967">
        <v>7</v>
      </c>
      <c r="AG70" s="967"/>
      <c r="AH70" s="967"/>
      <c r="AI70" s="967"/>
      <c r="AJ70" s="967"/>
      <c r="AK70" s="967" t="s">
        <v>548</v>
      </c>
      <c r="AL70" s="967"/>
      <c r="AM70" s="967"/>
      <c r="AN70" s="967"/>
      <c r="AO70" s="967"/>
      <c r="AP70" s="967" t="s">
        <v>548</v>
      </c>
      <c r="AQ70" s="967"/>
      <c r="AR70" s="967"/>
      <c r="AS70" s="967"/>
      <c r="AT70" s="967"/>
      <c r="AU70" s="967" t="s">
        <v>548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545</v>
      </c>
      <c r="C71" s="971"/>
      <c r="D71" s="971"/>
      <c r="E71" s="971"/>
      <c r="F71" s="971"/>
      <c r="G71" s="971"/>
      <c r="H71" s="971"/>
      <c r="I71" s="971"/>
      <c r="J71" s="971"/>
      <c r="K71" s="971"/>
      <c r="L71" s="971"/>
      <c r="M71" s="971"/>
      <c r="N71" s="971"/>
      <c r="O71" s="971"/>
      <c r="P71" s="972"/>
      <c r="Q71" s="973">
        <v>269</v>
      </c>
      <c r="R71" s="967"/>
      <c r="S71" s="967"/>
      <c r="T71" s="967"/>
      <c r="U71" s="967"/>
      <c r="V71" s="967">
        <v>241</v>
      </c>
      <c r="W71" s="967"/>
      <c r="X71" s="967"/>
      <c r="Y71" s="967"/>
      <c r="Z71" s="967"/>
      <c r="AA71" s="967">
        <v>28</v>
      </c>
      <c r="AB71" s="967"/>
      <c r="AC71" s="967"/>
      <c r="AD71" s="967"/>
      <c r="AE71" s="967"/>
      <c r="AF71" s="967">
        <v>28</v>
      </c>
      <c r="AG71" s="967"/>
      <c r="AH71" s="967"/>
      <c r="AI71" s="967"/>
      <c r="AJ71" s="967"/>
      <c r="AK71" s="967" t="s">
        <v>548</v>
      </c>
      <c r="AL71" s="967"/>
      <c r="AM71" s="967"/>
      <c r="AN71" s="967"/>
      <c r="AO71" s="967"/>
      <c r="AP71" s="967" t="s">
        <v>548</v>
      </c>
      <c r="AQ71" s="967"/>
      <c r="AR71" s="967"/>
      <c r="AS71" s="967"/>
      <c r="AT71" s="967"/>
      <c r="AU71" s="967" t="s">
        <v>548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546</v>
      </c>
      <c r="C72" s="971"/>
      <c r="D72" s="971"/>
      <c r="E72" s="971"/>
      <c r="F72" s="971"/>
      <c r="G72" s="971"/>
      <c r="H72" s="971"/>
      <c r="I72" s="971"/>
      <c r="J72" s="971"/>
      <c r="K72" s="971"/>
      <c r="L72" s="971"/>
      <c r="M72" s="971"/>
      <c r="N72" s="971"/>
      <c r="O72" s="971"/>
      <c r="P72" s="972"/>
      <c r="Q72" s="973">
        <v>141826</v>
      </c>
      <c r="R72" s="967"/>
      <c r="S72" s="967"/>
      <c r="T72" s="967"/>
      <c r="U72" s="967"/>
      <c r="V72" s="967">
        <v>135893</v>
      </c>
      <c r="W72" s="967"/>
      <c r="X72" s="967"/>
      <c r="Y72" s="967"/>
      <c r="Z72" s="967"/>
      <c r="AA72" s="967">
        <v>5934</v>
      </c>
      <c r="AB72" s="967"/>
      <c r="AC72" s="967"/>
      <c r="AD72" s="967"/>
      <c r="AE72" s="967"/>
      <c r="AF72" s="967">
        <v>5934</v>
      </c>
      <c r="AG72" s="967"/>
      <c r="AH72" s="967"/>
      <c r="AI72" s="967"/>
      <c r="AJ72" s="967"/>
      <c r="AK72" s="967">
        <v>1219</v>
      </c>
      <c r="AL72" s="967"/>
      <c r="AM72" s="967"/>
      <c r="AN72" s="967"/>
      <c r="AO72" s="967"/>
      <c r="AP72" s="967" t="s">
        <v>548</v>
      </c>
      <c r="AQ72" s="967"/>
      <c r="AR72" s="967"/>
      <c r="AS72" s="967"/>
      <c r="AT72" s="967"/>
      <c r="AU72" s="967" t="s">
        <v>548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hidden="1"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hidden="1"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hidden="1"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hidden="1"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hidden="1"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hidden="1"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hidden="1"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hidden="1"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hidden="1"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hidden="1"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hidden="1"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hidden="1"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hidden="1"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hidden="1"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hidden="1"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362</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6204</v>
      </c>
      <c r="AG88" s="955"/>
      <c r="AH88" s="955"/>
      <c r="AI88" s="955"/>
      <c r="AJ88" s="955"/>
      <c r="AK88" s="959"/>
      <c r="AL88" s="959"/>
      <c r="AM88" s="959"/>
      <c r="AN88" s="959"/>
      <c r="AO88" s="959"/>
      <c r="AP88" s="955">
        <v>263</v>
      </c>
      <c r="AQ88" s="955"/>
      <c r="AR88" s="955"/>
      <c r="AS88" s="955"/>
      <c r="AT88" s="955"/>
      <c r="AU88" s="955">
        <v>91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55</v>
      </c>
      <c r="CS102" s="947"/>
      <c r="CT102" s="947"/>
      <c r="CU102" s="947"/>
      <c r="CV102" s="948"/>
      <c r="CW102" s="946">
        <v>28</v>
      </c>
      <c r="CX102" s="947"/>
      <c r="CY102" s="947"/>
      <c r="CZ102" s="947"/>
      <c r="DA102" s="948"/>
      <c r="DB102" s="946" t="s">
        <v>553</v>
      </c>
      <c r="DC102" s="947"/>
      <c r="DD102" s="947"/>
      <c r="DE102" s="947"/>
      <c r="DF102" s="948"/>
      <c r="DG102" s="946" t="s">
        <v>553</v>
      </c>
      <c r="DH102" s="947"/>
      <c r="DI102" s="947"/>
      <c r="DJ102" s="947"/>
      <c r="DK102" s="948"/>
      <c r="DL102" s="946" t="s">
        <v>553</v>
      </c>
      <c r="DM102" s="947"/>
      <c r="DN102" s="947"/>
      <c r="DO102" s="947"/>
      <c r="DP102" s="948"/>
      <c r="DQ102" s="946" t="s">
        <v>553</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282</v>
      </c>
      <c r="AG109" s="888"/>
      <c r="AH109" s="888"/>
      <c r="AI109" s="888"/>
      <c r="AJ109" s="889"/>
      <c r="AK109" s="890" t="s">
        <v>281</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282</v>
      </c>
      <c r="BW109" s="888"/>
      <c r="BX109" s="888"/>
      <c r="BY109" s="888"/>
      <c r="BZ109" s="889"/>
      <c r="CA109" s="890" t="s">
        <v>281</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282</v>
      </c>
      <c r="DM109" s="888"/>
      <c r="DN109" s="888"/>
      <c r="DO109" s="888"/>
      <c r="DP109" s="889"/>
      <c r="DQ109" s="890" t="s">
        <v>281</v>
      </c>
      <c r="DR109" s="888"/>
      <c r="DS109" s="888"/>
      <c r="DT109" s="888"/>
      <c r="DU109" s="889"/>
      <c r="DV109" s="890" t="s">
        <v>403</v>
      </c>
      <c r="DW109" s="888"/>
      <c r="DX109" s="888"/>
      <c r="DY109" s="888"/>
      <c r="DZ109" s="919"/>
    </row>
    <row r="110" spans="1:131" s="197" customFormat="1" ht="26.25" customHeight="1" x14ac:dyDescent="0.15">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2220997</v>
      </c>
      <c r="AB110" s="873"/>
      <c r="AC110" s="873"/>
      <c r="AD110" s="873"/>
      <c r="AE110" s="874"/>
      <c r="AF110" s="875">
        <v>2200468</v>
      </c>
      <c r="AG110" s="873"/>
      <c r="AH110" s="873"/>
      <c r="AI110" s="873"/>
      <c r="AJ110" s="874"/>
      <c r="AK110" s="875">
        <v>2172578</v>
      </c>
      <c r="AL110" s="873"/>
      <c r="AM110" s="873"/>
      <c r="AN110" s="873"/>
      <c r="AO110" s="874"/>
      <c r="AP110" s="876">
        <v>15.4</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23989740</v>
      </c>
      <c r="BR110" s="800"/>
      <c r="BS110" s="800"/>
      <c r="BT110" s="800"/>
      <c r="BU110" s="800"/>
      <c r="BV110" s="800">
        <v>24455855</v>
      </c>
      <c r="BW110" s="800"/>
      <c r="BX110" s="800"/>
      <c r="BY110" s="800"/>
      <c r="BZ110" s="800"/>
      <c r="CA110" s="800">
        <v>26419695</v>
      </c>
      <c r="CB110" s="800"/>
      <c r="CC110" s="800"/>
      <c r="CD110" s="800"/>
      <c r="CE110" s="800"/>
      <c r="CF110" s="861">
        <v>187.5</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409</v>
      </c>
      <c r="DH110" s="800"/>
      <c r="DI110" s="800"/>
      <c r="DJ110" s="800"/>
      <c r="DK110" s="800"/>
      <c r="DL110" s="800" t="s">
        <v>409</v>
      </c>
      <c r="DM110" s="800"/>
      <c r="DN110" s="800"/>
      <c r="DO110" s="800"/>
      <c r="DP110" s="800"/>
      <c r="DQ110" s="800" t="s">
        <v>409</v>
      </c>
      <c r="DR110" s="800"/>
      <c r="DS110" s="800"/>
      <c r="DT110" s="800"/>
      <c r="DU110" s="800"/>
      <c r="DV110" s="801" t="s">
        <v>409</v>
      </c>
      <c r="DW110" s="801"/>
      <c r="DX110" s="801"/>
      <c r="DY110" s="801"/>
      <c r="DZ110" s="802"/>
    </row>
    <row r="111" spans="1:131" s="197" customFormat="1" ht="26.25" customHeight="1" x14ac:dyDescent="0.15">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411</v>
      </c>
      <c r="AB111" s="909"/>
      <c r="AC111" s="909"/>
      <c r="AD111" s="909"/>
      <c r="AE111" s="910"/>
      <c r="AF111" s="911" t="s">
        <v>411</v>
      </c>
      <c r="AG111" s="909"/>
      <c r="AH111" s="909"/>
      <c r="AI111" s="909"/>
      <c r="AJ111" s="910"/>
      <c r="AK111" s="911" t="s">
        <v>411</v>
      </c>
      <c r="AL111" s="909"/>
      <c r="AM111" s="909"/>
      <c r="AN111" s="909"/>
      <c r="AO111" s="910"/>
      <c r="AP111" s="912" t="s">
        <v>411</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394077</v>
      </c>
      <c r="BR111" s="771"/>
      <c r="BS111" s="771"/>
      <c r="BT111" s="771"/>
      <c r="BU111" s="771"/>
      <c r="BV111" s="771">
        <v>394077</v>
      </c>
      <c r="BW111" s="771"/>
      <c r="BX111" s="771"/>
      <c r="BY111" s="771"/>
      <c r="BZ111" s="771"/>
      <c r="CA111" s="771">
        <v>340236</v>
      </c>
      <c r="CB111" s="771"/>
      <c r="CC111" s="771"/>
      <c r="CD111" s="771"/>
      <c r="CE111" s="771"/>
      <c r="CF111" s="848">
        <v>2.4</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409</v>
      </c>
      <c r="DH111" s="771"/>
      <c r="DI111" s="771"/>
      <c r="DJ111" s="771"/>
      <c r="DK111" s="771"/>
      <c r="DL111" s="771" t="s">
        <v>409</v>
      </c>
      <c r="DM111" s="771"/>
      <c r="DN111" s="771"/>
      <c r="DO111" s="771"/>
      <c r="DP111" s="771"/>
      <c r="DQ111" s="771" t="s">
        <v>409</v>
      </c>
      <c r="DR111" s="771"/>
      <c r="DS111" s="771"/>
      <c r="DT111" s="771"/>
      <c r="DU111" s="771"/>
      <c r="DV111" s="823" t="s">
        <v>409</v>
      </c>
      <c r="DW111" s="823"/>
      <c r="DX111" s="823"/>
      <c r="DY111" s="823"/>
      <c r="DZ111" s="824"/>
    </row>
    <row r="112" spans="1:131" s="197" customFormat="1" ht="26.25" customHeight="1" x14ac:dyDescent="0.15">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107</v>
      </c>
      <c r="AB112" s="784"/>
      <c r="AC112" s="784"/>
      <c r="AD112" s="784"/>
      <c r="AE112" s="785"/>
      <c r="AF112" s="786" t="s">
        <v>107</v>
      </c>
      <c r="AG112" s="784"/>
      <c r="AH112" s="784"/>
      <c r="AI112" s="784"/>
      <c r="AJ112" s="785"/>
      <c r="AK112" s="786" t="s">
        <v>107</v>
      </c>
      <c r="AL112" s="784"/>
      <c r="AM112" s="784"/>
      <c r="AN112" s="784"/>
      <c r="AO112" s="785"/>
      <c r="AP112" s="754" t="s">
        <v>107</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2775990</v>
      </c>
      <c r="BR112" s="771"/>
      <c r="BS112" s="771"/>
      <c r="BT112" s="771"/>
      <c r="BU112" s="771"/>
      <c r="BV112" s="771">
        <v>2784165</v>
      </c>
      <c r="BW112" s="771"/>
      <c r="BX112" s="771"/>
      <c r="BY112" s="771"/>
      <c r="BZ112" s="771"/>
      <c r="CA112" s="771">
        <v>2850180</v>
      </c>
      <c r="CB112" s="771"/>
      <c r="CC112" s="771"/>
      <c r="CD112" s="771"/>
      <c r="CE112" s="771"/>
      <c r="CF112" s="848">
        <v>20.2</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382766</v>
      </c>
      <c r="DH112" s="771"/>
      <c r="DI112" s="771"/>
      <c r="DJ112" s="771"/>
      <c r="DK112" s="771"/>
      <c r="DL112" s="771">
        <v>382766</v>
      </c>
      <c r="DM112" s="771"/>
      <c r="DN112" s="771"/>
      <c r="DO112" s="771"/>
      <c r="DP112" s="771"/>
      <c r="DQ112" s="771">
        <v>340236</v>
      </c>
      <c r="DR112" s="771"/>
      <c r="DS112" s="771"/>
      <c r="DT112" s="771"/>
      <c r="DU112" s="771"/>
      <c r="DV112" s="823">
        <v>2.4</v>
      </c>
      <c r="DW112" s="823"/>
      <c r="DX112" s="823"/>
      <c r="DY112" s="823"/>
      <c r="DZ112" s="824"/>
    </row>
    <row r="113" spans="1:130" s="197" customFormat="1" ht="26.25" customHeight="1" x14ac:dyDescent="0.15">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213598</v>
      </c>
      <c r="AB113" s="909"/>
      <c r="AC113" s="909"/>
      <c r="AD113" s="909"/>
      <c r="AE113" s="910"/>
      <c r="AF113" s="911">
        <v>231465</v>
      </c>
      <c r="AG113" s="909"/>
      <c r="AH113" s="909"/>
      <c r="AI113" s="909"/>
      <c r="AJ113" s="910"/>
      <c r="AK113" s="911">
        <v>238976</v>
      </c>
      <c r="AL113" s="909"/>
      <c r="AM113" s="909"/>
      <c r="AN113" s="909"/>
      <c r="AO113" s="910"/>
      <c r="AP113" s="912">
        <v>1.7</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122056</v>
      </c>
      <c r="BR113" s="771"/>
      <c r="BS113" s="771"/>
      <c r="BT113" s="771"/>
      <c r="BU113" s="771"/>
      <c r="BV113" s="771">
        <v>106158</v>
      </c>
      <c r="BW113" s="771"/>
      <c r="BX113" s="771"/>
      <c r="BY113" s="771"/>
      <c r="BZ113" s="771"/>
      <c r="CA113" s="771">
        <v>91490</v>
      </c>
      <c r="CB113" s="771"/>
      <c r="CC113" s="771"/>
      <c r="CD113" s="771"/>
      <c r="CE113" s="771"/>
      <c r="CF113" s="848">
        <v>0.6</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107</v>
      </c>
      <c r="DH113" s="784"/>
      <c r="DI113" s="784"/>
      <c r="DJ113" s="784"/>
      <c r="DK113" s="785"/>
      <c r="DL113" s="786" t="s">
        <v>107</v>
      </c>
      <c r="DM113" s="784"/>
      <c r="DN113" s="784"/>
      <c r="DO113" s="784"/>
      <c r="DP113" s="785"/>
      <c r="DQ113" s="786" t="s">
        <v>107</v>
      </c>
      <c r="DR113" s="784"/>
      <c r="DS113" s="784"/>
      <c r="DT113" s="784"/>
      <c r="DU113" s="785"/>
      <c r="DV113" s="754" t="s">
        <v>107</v>
      </c>
      <c r="DW113" s="755"/>
      <c r="DX113" s="755"/>
      <c r="DY113" s="755"/>
      <c r="DZ113" s="756"/>
    </row>
    <row r="114" spans="1:130" s="197" customFormat="1" ht="26.25" customHeight="1" x14ac:dyDescent="0.15">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19556</v>
      </c>
      <c r="AB114" s="784"/>
      <c r="AC114" s="784"/>
      <c r="AD114" s="784"/>
      <c r="AE114" s="785"/>
      <c r="AF114" s="786">
        <v>29443</v>
      </c>
      <c r="AG114" s="784"/>
      <c r="AH114" s="784"/>
      <c r="AI114" s="784"/>
      <c r="AJ114" s="785"/>
      <c r="AK114" s="786">
        <v>18562</v>
      </c>
      <c r="AL114" s="784"/>
      <c r="AM114" s="784"/>
      <c r="AN114" s="784"/>
      <c r="AO114" s="785"/>
      <c r="AP114" s="754">
        <v>0.1</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1609305</v>
      </c>
      <c r="BR114" s="771"/>
      <c r="BS114" s="771"/>
      <c r="BT114" s="771"/>
      <c r="BU114" s="771"/>
      <c r="BV114" s="771">
        <v>992658</v>
      </c>
      <c r="BW114" s="771"/>
      <c r="BX114" s="771"/>
      <c r="BY114" s="771"/>
      <c r="BZ114" s="771"/>
      <c r="CA114" s="771">
        <v>930998</v>
      </c>
      <c r="CB114" s="771"/>
      <c r="CC114" s="771"/>
      <c r="CD114" s="771"/>
      <c r="CE114" s="771"/>
      <c r="CF114" s="848">
        <v>6.6</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107</v>
      </c>
      <c r="DH114" s="784"/>
      <c r="DI114" s="784"/>
      <c r="DJ114" s="784"/>
      <c r="DK114" s="785"/>
      <c r="DL114" s="786" t="s">
        <v>107</v>
      </c>
      <c r="DM114" s="784"/>
      <c r="DN114" s="784"/>
      <c r="DO114" s="784"/>
      <c r="DP114" s="785"/>
      <c r="DQ114" s="786" t="s">
        <v>107</v>
      </c>
      <c r="DR114" s="784"/>
      <c r="DS114" s="784"/>
      <c r="DT114" s="784"/>
      <c r="DU114" s="785"/>
      <c r="DV114" s="754" t="s">
        <v>107</v>
      </c>
      <c r="DW114" s="755"/>
      <c r="DX114" s="755"/>
      <c r="DY114" s="755"/>
      <c r="DZ114" s="756"/>
    </row>
    <row r="115" spans="1:130" s="197" customFormat="1" ht="26.25" customHeight="1" x14ac:dyDescent="0.15">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42530</v>
      </c>
      <c r="AB115" s="909"/>
      <c r="AC115" s="909"/>
      <c r="AD115" s="909"/>
      <c r="AE115" s="910"/>
      <c r="AF115" s="911">
        <v>42530</v>
      </c>
      <c r="AG115" s="909"/>
      <c r="AH115" s="909"/>
      <c r="AI115" s="909"/>
      <c r="AJ115" s="910"/>
      <c r="AK115" s="911">
        <v>42530</v>
      </c>
      <c r="AL115" s="909"/>
      <c r="AM115" s="909"/>
      <c r="AN115" s="909"/>
      <c r="AO115" s="910"/>
      <c r="AP115" s="912">
        <v>0.3</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107</v>
      </c>
      <c r="BR115" s="771"/>
      <c r="BS115" s="771"/>
      <c r="BT115" s="771"/>
      <c r="BU115" s="771"/>
      <c r="BV115" s="771" t="s">
        <v>107</v>
      </c>
      <c r="BW115" s="771"/>
      <c r="BX115" s="771"/>
      <c r="BY115" s="771"/>
      <c r="BZ115" s="771"/>
      <c r="CA115" s="771" t="s">
        <v>107</v>
      </c>
      <c r="CB115" s="771"/>
      <c r="CC115" s="771"/>
      <c r="CD115" s="771"/>
      <c r="CE115" s="771"/>
      <c r="CF115" s="848" t="s">
        <v>107</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11311</v>
      </c>
      <c r="DH115" s="784"/>
      <c r="DI115" s="784"/>
      <c r="DJ115" s="784"/>
      <c r="DK115" s="785"/>
      <c r="DL115" s="786">
        <v>11311</v>
      </c>
      <c r="DM115" s="784"/>
      <c r="DN115" s="784"/>
      <c r="DO115" s="784"/>
      <c r="DP115" s="785"/>
      <c r="DQ115" s="786" t="s">
        <v>107</v>
      </c>
      <c r="DR115" s="784"/>
      <c r="DS115" s="784"/>
      <c r="DT115" s="784"/>
      <c r="DU115" s="785"/>
      <c r="DV115" s="754" t="s">
        <v>107</v>
      </c>
      <c r="DW115" s="755"/>
      <c r="DX115" s="755"/>
      <c r="DY115" s="755"/>
      <c r="DZ115" s="756"/>
    </row>
    <row r="116" spans="1:130" s="197" customFormat="1" ht="26.25" customHeight="1" x14ac:dyDescent="0.15">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3105</v>
      </c>
      <c r="AB116" s="784"/>
      <c r="AC116" s="784"/>
      <c r="AD116" s="784"/>
      <c r="AE116" s="785"/>
      <c r="AF116" s="786">
        <v>3920</v>
      </c>
      <c r="AG116" s="784"/>
      <c r="AH116" s="784"/>
      <c r="AI116" s="784"/>
      <c r="AJ116" s="785"/>
      <c r="AK116" s="786">
        <v>4433</v>
      </c>
      <c r="AL116" s="784"/>
      <c r="AM116" s="784"/>
      <c r="AN116" s="784"/>
      <c r="AO116" s="785"/>
      <c r="AP116" s="754">
        <v>0</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107</v>
      </c>
      <c r="BR116" s="771"/>
      <c r="BS116" s="771"/>
      <c r="BT116" s="771"/>
      <c r="BU116" s="771"/>
      <c r="BV116" s="771" t="s">
        <v>107</v>
      </c>
      <c r="BW116" s="771"/>
      <c r="BX116" s="771"/>
      <c r="BY116" s="771"/>
      <c r="BZ116" s="771"/>
      <c r="CA116" s="771" t="s">
        <v>107</v>
      </c>
      <c r="CB116" s="771"/>
      <c r="CC116" s="771"/>
      <c r="CD116" s="771"/>
      <c r="CE116" s="771"/>
      <c r="CF116" s="848" t="s">
        <v>107</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107</v>
      </c>
      <c r="DH116" s="784"/>
      <c r="DI116" s="784"/>
      <c r="DJ116" s="784"/>
      <c r="DK116" s="785"/>
      <c r="DL116" s="786" t="s">
        <v>107</v>
      </c>
      <c r="DM116" s="784"/>
      <c r="DN116" s="784"/>
      <c r="DO116" s="784"/>
      <c r="DP116" s="785"/>
      <c r="DQ116" s="786" t="s">
        <v>107</v>
      </c>
      <c r="DR116" s="784"/>
      <c r="DS116" s="784"/>
      <c r="DT116" s="784"/>
      <c r="DU116" s="785"/>
      <c r="DV116" s="754" t="s">
        <v>107</v>
      </c>
      <c r="DW116" s="755"/>
      <c r="DX116" s="755"/>
      <c r="DY116" s="755"/>
      <c r="DZ116" s="756"/>
    </row>
    <row r="117" spans="1:130" s="197" customFormat="1" ht="26.25" customHeight="1" x14ac:dyDescent="0.15">
      <c r="A117" s="887" t="s">
        <v>165</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2499786</v>
      </c>
      <c r="AB117" s="895"/>
      <c r="AC117" s="895"/>
      <c r="AD117" s="895"/>
      <c r="AE117" s="896"/>
      <c r="AF117" s="898">
        <v>2507826</v>
      </c>
      <c r="AG117" s="895"/>
      <c r="AH117" s="895"/>
      <c r="AI117" s="895"/>
      <c r="AJ117" s="896"/>
      <c r="AK117" s="898">
        <v>2477079</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107</v>
      </c>
      <c r="BR117" s="858"/>
      <c r="BS117" s="858"/>
      <c r="BT117" s="858"/>
      <c r="BU117" s="858"/>
      <c r="BV117" s="858" t="s">
        <v>107</v>
      </c>
      <c r="BW117" s="858"/>
      <c r="BX117" s="858"/>
      <c r="BY117" s="858"/>
      <c r="BZ117" s="858"/>
      <c r="CA117" s="858" t="s">
        <v>107</v>
      </c>
      <c r="CB117" s="858"/>
      <c r="CC117" s="858"/>
      <c r="CD117" s="858"/>
      <c r="CE117" s="858"/>
      <c r="CF117" s="848" t="s">
        <v>107</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107</v>
      </c>
      <c r="DH117" s="784"/>
      <c r="DI117" s="784"/>
      <c r="DJ117" s="784"/>
      <c r="DK117" s="785"/>
      <c r="DL117" s="786" t="s">
        <v>107</v>
      </c>
      <c r="DM117" s="784"/>
      <c r="DN117" s="784"/>
      <c r="DO117" s="784"/>
      <c r="DP117" s="785"/>
      <c r="DQ117" s="786" t="s">
        <v>107</v>
      </c>
      <c r="DR117" s="784"/>
      <c r="DS117" s="784"/>
      <c r="DT117" s="784"/>
      <c r="DU117" s="785"/>
      <c r="DV117" s="754" t="s">
        <v>107</v>
      </c>
      <c r="DW117" s="755"/>
      <c r="DX117" s="755"/>
      <c r="DY117" s="755"/>
      <c r="DZ117" s="756"/>
    </row>
    <row r="118" spans="1:130" s="197" customFormat="1" ht="26.25" customHeight="1" x14ac:dyDescent="0.15">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282</v>
      </c>
      <c r="AG118" s="888"/>
      <c r="AH118" s="888"/>
      <c r="AI118" s="888"/>
      <c r="AJ118" s="889"/>
      <c r="AK118" s="890" t="s">
        <v>281</v>
      </c>
      <c r="AL118" s="888"/>
      <c r="AM118" s="888"/>
      <c r="AN118" s="888"/>
      <c r="AO118" s="889"/>
      <c r="AP118" s="891" t="s">
        <v>403</v>
      </c>
      <c r="AQ118" s="892"/>
      <c r="AR118" s="892"/>
      <c r="AS118" s="892"/>
      <c r="AT118" s="893"/>
      <c r="AU118" s="926"/>
      <c r="AV118" s="927"/>
      <c r="AW118" s="927"/>
      <c r="AX118" s="927"/>
      <c r="AY118" s="927"/>
      <c r="AZ118" s="228" t="s">
        <v>165</v>
      </c>
      <c r="BA118" s="228"/>
      <c r="BB118" s="228"/>
      <c r="BC118" s="228"/>
      <c r="BD118" s="228"/>
      <c r="BE118" s="228"/>
      <c r="BF118" s="228"/>
      <c r="BG118" s="228"/>
      <c r="BH118" s="228"/>
      <c r="BI118" s="228"/>
      <c r="BJ118" s="228"/>
      <c r="BK118" s="228"/>
      <c r="BL118" s="228"/>
      <c r="BM118" s="228"/>
      <c r="BN118" s="228"/>
      <c r="BO118" s="837" t="s">
        <v>433</v>
      </c>
      <c r="BP118" s="838"/>
      <c r="BQ118" s="857">
        <v>28891168</v>
      </c>
      <c r="BR118" s="858"/>
      <c r="BS118" s="858"/>
      <c r="BT118" s="858"/>
      <c r="BU118" s="858"/>
      <c r="BV118" s="858">
        <v>28732913</v>
      </c>
      <c r="BW118" s="858"/>
      <c r="BX118" s="858"/>
      <c r="BY118" s="858"/>
      <c r="BZ118" s="858"/>
      <c r="CA118" s="858">
        <v>30632599</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107</v>
      </c>
      <c r="DH118" s="784"/>
      <c r="DI118" s="784"/>
      <c r="DJ118" s="784"/>
      <c r="DK118" s="785"/>
      <c r="DL118" s="786" t="s">
        <v>107</v>
      </c>
      <c r="DM118" s="784"/>
      <c r="DN118" s="784"/>
      <c r="DO118" s="784"/>
      <c r="DP118" s="785"/>
      <c r="DQ118" s="786" t="s">
        <v>107</v>
      </c>
      <c r="DR118" s="784"/>
      <c r="DS118" s="784"/>
      <c r="DT118" s="784"/>
      <c r="DU118" s="785"/>
      <c r="DV118" s="754" t="s">
        <v>107</v>
      </c>
      <c r="DW118" s="755"/>
      <c r="DX118" s="755"/>
      <c r="DY118" s="755"/>
      <c r="DZ118" s="756"/>
    </row>
    <row r="119" spans="1:130" s="197" customFormat="1" ht="26.25" customHeight="1" x14ac:dyDescent="0.15">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107</v>
      </c>
      <c r="AB119" s="873"/>
      <c r="AC119" s="873"/>
      <c r="AD119" s="873"/>
      <c r="AE119" s="874"/>
      <c r="AF119" s="875" t="s">
        <v>107</v>
      </c>
      <c r="AG119" s="873"/>
      <c r="AH119" s="873"/>
      <c r="AI119" s="873"/>
      <c r="AJ119" s="874"/>
      <c r="AK119" s="875" t="s">
        <v>107</v>
      </c>
      <c r="AL119" s="873"/>
      <c r="AM119" s="873"/>
      <c r="AN119" s="873"/>
      <c r="AO119" s="874"/>
      <c r="AP119" s="876" t="s">
        <v>107</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6927296</v>
      </c>
      <c r="BR119" s="800"/>
      <c r="BS119" s="800"/>
      <c r="BT119" s="800"/>
      <c r="BU119" s="800"/>
      <c r="BV119" s="800">
        <v>7106060</v>
      </c>
      <c r="BW119" s="800"/>
      <c r="BX119" s="800"/>
      <c r="BY119" s="800"/>
      <c r="BZ119" s="800"/>
      <c r="CA119" s="800">
        <v>6540757</v>
      </c>
      <c r="CB119" s="800"/>
      <c r="CC119" s="800"/>
      <c r="CD119" s="800"/>
      <c r="CE119" s="800"/>
      <c r="CF119" s="861">
        <v>46.4</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107</v>
      </c>
      <c r="DH119" s="717"/>
      <c r="DI119" s="717"/>
      <c r="DJ119" s="717"/>
      <c r="DK119" s="718"/>
      <c r="DL119" s="719" t="s">
        <v>107</v>
      </c>
      <c r="DM119" s="717"/>
      <c r="DN119" s="717"/>
      <c r="DO119" s="717"/>
      <c r="DP119" s="718"/>
      <c r="DQ119" s="719" t="s">
        <v>107</v>
      </c>
      <c r="DR119" s="717"/>
      <c r="DS119" s="717"/>
      <c r="DT119" s="717"/>
      <c r="DU119" s="718"/>
      <c r="DV119" s="807" t="s">
        <v>107</v>
      </c>
      <c r="DW119" s="808"/>
      <c r="DX119" s="808"/>
      <c r="DY119" s="808"/>
      <c r="DZ119" s="809"/>
    </row>
    <row r="120" spans="1:130" s="197" customFormat="1" ht="26.25" customHeight="1" x14ac:dyDescent="0.15">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107</v>
      </c>
      <c r="AB120" s="784"/>
      <c r="AC120" s="784"/>
      <c r="AD120" s="784"/>
      <c r="AE120" s="785"/>
      <c r="AF120" s="786" t="s">
        <v>107</v>
      </c>
      <c r="AG120" s="784"/>
      <c r="AH120" s="784"/>
      <c r="AI120" s="784"/>
      <c r="AJ120" s="785"/>
      <c r="AK120" s="786" t="s">
        <v>107</v>
      </c>
      <c r="AL120" s="784"/>
      <c r="AM120" s="784"/>
      <c r="AN120" s="784"/>
      <c r="AO120" s="785"/>
      <c r="AP120" s="754" t="s">
        <v>107</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2252985</v>
      </c>
      <c r="BR120" s="771"/>
      <c r="BS120" s="771"/>
      <c r="BT120" s="771"/>
      <c r="BU120" s="771"/>
      <c r="BV120" s="771">
        <v>2368751</v>
      </c>
      <c r="BW120" s="771"/>
      <c r="BX120" s="771"/>
      <c r="BY120" s="771"/>
      <c r="BZ120" s="771"/>
      <c r="CA120" s="771">
        <v>2338110</v>
      </c>
      <c r="CB120" s="771"/>
      <c r="CC120" s="771"/>
      <c r="CD120" s="771"/>
      <c r="CE120" s="771"/>
      <c r="CF120" s="848">
        <v>16.600000000000001</v>
      </c>
      <c r="CG120" s="849"/>
      <c r="CH120" s="849"/>
      <c r="CI120" s="849"/>
      <c r="CJ120" s="849"/>
      <c r="CK120" s="850" t="s">
        <v>439</v>
      </c>
      <c r="CL120" s="810"/>
      <c r="CM120" s="810"/>
      <c r="CN120" s="810"/>
      <c r="CO120" s="811"/>
      <c r="CP120" s="854" t="s">
        <v>440</v>
      </c>
      <c r="CQ120" s="855"/>
      <c r="CR120" s="855"/>
      <c r="CS120" s="855"/>
      <c r="CT120" s="855"/>
      <c r="CU120" s="855"/>
      <c r="CV120" s="855"/>
      <c r="CW120" s="855"/>
      <c r="CX120" s="855"/>
      <c r="CY120" s="855"/>
      <c r="CZ120" s="855"/>
      <c r="DA120" s="855"/>
      <c r="DB120" s="855"/>
      <c r="DC120" s="855"/>
      <c r="DD120" s="855"/>
      <c r="DE120" s="855"/>
      <c r="DF120" s="856"/>
      <c r="DG120" s="799">
        <v>2775990</v>
      </c>
      <c r="DH120" s="800"/>
      <c r="DI120" s="800"/>
      <c r="DJ120" s="800"/>
      <c r="DK120" s="800"/>
      <c r="DL120" s="800">
        <v>2784165</v>
      </c>
      <c r="DM120" s="800"/>
      <c r="DN120" s="800"/>
      <c r="DO120" s="800"/>
      <c r="DP120" s="800"/>
      <c r="DQ120" s="800">
        <v>2850180</v>
      </c>
      <c r="DR120" s="800"/>
      <c r="DS120" s="800"/>
      <c r="DT120" s="800"/>
      <c r="DU120" s="800"/>
      <c r="DV120" s="801">
        <v>20.2</v>
      </c>
      <c r="DW120" s="801"/>
      <c r="DX120" s="801"/>
      <c r="DY120" s="801"/>
      <c r="DZ120" s="802"/>
    </row>
    <row r="121" spans="1:130" s="197" customFormat="1" ht="26.25" customHeight="1" x14ac:dyDescent="0.15">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42530</v>
      </c>
      <c r="AB121" s="784"/>
      <c r="AC121" s="784"/>
      <c r="AD121" s="784"/>
      <c r="AE121" s="785"/>
      <c r="AF121" s="786">
        <v>42530</v>
      </c>
      <c r="AG121" s="784"/>
      <c r="AH121" s="784"/>
      <c r="AI121" s="784"/>
      <c r="AJ121" s="785"/>
      <c r="AK121" s="786">
        <v>42530</v>
      </c>
      <c r="AL121" s="784"/>
      <c r="AM121" s="784"/>
      <c r="AN121" s="784"/>
      <c r="AO121" s="785"/>
      <c r="AP121" s="754">
        <v>0.3</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16449585</v>
      </c>
      <c r="BR121" s="858"/>
      <c r="BS121" s="858"/>
      <c r="BT121" s="858"/>
      <c r="BU121" s="858"/>
      <c r="BV121" s="858">
        <v>17366675</v>
      </c>
      <c r="BW121" s="858"/>
      <c r="BX121" s="858"/>
      <c r="BY121" s="858"/>
      <c r="BZ121" s="858"/>
      <c r="CA121" s="858">
        <v>18563299</v>
      </c>
      <c r="CB121" s="858"/>
      <c r="CC121" s="858"/>
      <c r="CD121" s="858"/>
      <c r="CE121" s="858"/>
      <c r="CF121" s="859">
        <v>131.69999999999999</v>
      </c>
      <c r="CG121" s="860"/>
      <c r="CH121" s="860"/>
      <c r="CI121" s="860"/>
      <c r="CJ121" s="860"/>
      <c r="CK121" s="851"/>
      <c r="CL121" s="812"/>
      <c r="CM121" s="812"/>
      <c r="CN121" s="812"/>
      <c r="CO121" s="813"/>
      <c r="CP121" s="828" t="s">
        <v>443</v>
      </c>
      <c r="CQ121" s="829"/>
      <c r="CR121" s="829"/>
      <c r="CS121" s="829"/>
      <c r="CT121" s="829"/>
      <c r="CU121" s="829"/>
      <c r="CV121" s="829"/>
      <c r="CW121" s="829"/>
      <c r="CX121" s="829"/>
      <c r="CY121" s="829"/>
      <c r="CZ121" s="829"/>
      <c r="DA121" s="829"/>
      <c r="DB121" s="829"/>
      <c r="DC121" s="829"/>
      <c r="DD121" s="829"/>
      <c r="DE121" s="829"/>
      <c r="DF121" s="830"/>
      <c r="DG121" s="770" t="s">
        <v>107</v>
      </c>
      <c r="DH121" s="771"/>
      <c r="DI121" s="771"/>
      <c r="DJ121" s="771"/>
      <c r="DK121" s="771"/>
      <c r="DL121" s="771" t="s">
        <v>107</v>
      </c>
      <c r="DM121" s="771"/>
      <c r="DN121" s="771"/>
      <c r="DO121" s="771"/>
      <c r="DP121" s="771"/>
      <c r="DQ121" s="771" t="s">
        <v>107</v>
      </c>
      <c r="DR121" s="771"/>
      <c r="DS121" s="771"/>
      <c r="DT121" s="771"/>
      <c r="DU121" s="771"/>
      <c r="DV121" s="823" t="s">
        <v>107</v>
      </c>
      <c r="DW121" s="823"/>
      <c r="DX121" s="823"/>
      <c r="DY121" s="823"/>
      <c r="DZ121" s="824"/>
    </row>
    <row r="122" spans="1:130" s="197" customFormat="1" ht="26.25" customHeight="1" x14ac:dyDescent="0.15">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107</v>
      </c>
      <c r="AB122" s="784"/>
      <c r="AC122" s="784"/>
      <c r="AD122" s="784"/>
      <c r="AE122" s="785"/>
      <c r="AF122" s="786" t="s">
        <v>107</v>
      </c>
      <c r="AG122" s="784"/>
      <c r="AH122" s="784"/>
      <c r="AI122" s="784"/>
      <c r="AJ122" s="785"/>
      <c r="AK122" s="786" t="s">
        <v>107</v>
      </c>
      <c r="AL122" s="784"/>
      <c r="AM122" s="784"/>
      <c r="AN122" s="784"/>
      <c r="AO122" s="785"/>
      <c r="AP122" s="754" t="s">
        <v>107</v>
      </c>
      <c r="AQ122" s="755"/>
      <c r="AR122" s="755"/>
      <c r="AS122" s="755"/>
      <c r="AT122" s="756"/>
      <c r="AU122" s="885"/>
      <c r="AV122" s="886"/>
      <c r="AW122" s="886"/>
      <c r="AX122" s="886"/>
      <c r="AY122" s="886"/>
      <c r="AZ122" s="228" t="s">
        <v>165</v>
      </c>
      <c r="BA122" s="228"/>
      <c r="BB122" s="228"/>
      <c r="BC122" s="228"/>
      <c r="BD122" s="228"/>
      <c r="BE122" s="228"/>
      <c r="BF122" s="228"/>
      <c r="BG122" s="228"/>
      <c r="BH122" s="228"/>
      <c r="BI122" s="228"/>
      <c r="BJ122" s="228"/>
      <c r="BK122" s="228"/>
      <c r="BL122" s="228"/>
      <c r="BM122" s="228"/>
      <c r="BN122" s="228"/>
      <c r="BO122" s="837" t="s">
        <v>444</v>
      </c>
      <c r="BP122" s="838"/>
      <c r="BQ122" s="839">
        <v>25629866</v>
      </c>
      <c r="BR122" s="840"/>
      <c r="BS122" s="840"/>
      <c r="BT122" s="840"/>
      <c r="BU122" s="840"/>
      <c r="BV122" s="840">
        <v>26841486</v>
      </c>
      <c r="BW122" s="840"/>
      <c r="BX122" s="840"/>
      <c r="BY122" s="840"/>
      <c r="BZ122" s="840"/>
      <c r="CA122" s="840">
        <v>27442166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107</v>
      </c>
      <c r="AB123" s="784"/>
      <c r="AC123" s="784"/>
      <c r="AD123" s="784"/>
      <c r="AE123" s="785"/>
      <c r="AF123" s="786" t="s">
        <v>107</v>
      </c>
      <c r="AG123" s="784"/>
      <c r="AH123" s="784"/>
      <c r="AI123" s="784"/>
      <c r="AJ123" s="785"/>
      <c r="AK123" s="786" t="s">
        <v>107</v>
      </c>
      <c r="AL123" s="784"/>
      <c r="AM123" s="784"/>
      <c r="AN123" s="784"/>
      <c r="AO123" s="785"/>
      <c r="AP123" s="754" t="s">
        <v>107</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23.4</v>
      </c>
      <c r="BR123" s="832"/>
      <c r="BS123" s="832"/>
      <c r="BT123" s="832"/>
      <c r="BU123" s="832"/>
      <c r="BV123" s="832">
        <v>13.6</v>
      </c>
      <c r="BW123" s="832"/>
      <c r="BX123" s="832"/>
      <c r="BY123" s="832"/>
      <c r="BZ123" s="832"/>
      <c r="CA123" s="832">
        <v>22.6</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446</v>
      </c>
      <c r="AB124" s="784"/>
      <c r="AC124" s="784"/>
      <c r="AD124" s="784"/>
      <c r="AE124" s="785"/>
      <c r="AF124" s="786" t="s">
        <v>446</v>
      </c>
      <c r="AG124" s="784"/>
      <c r="AH124" s="784"/>
      <c r="AI124" s="784"/>
      <c r="AJ124" s="785"/>
      <c r="AK124" s="786" t="s">
        <v>446</v>
      </c>
      <c r="AL124" s="784"/>
      <c r="AM124" s="784"/>
      <c r="AN124" s="784"/>
      <c r="AO124" s="785"/>
      <c r="AP124" s="754" t="s">
        <v>446</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446</v>
      </c>
      <c r="DH124" s="717"/>
      <c r="DI124" s="717"/>
      <c r="DJ124" s="717"/>
      <c r="DK124" s="718"/>
      <c r="DL124" s="719" t="s">
        <v>446</v>
      </c>
      <c r="DM124" s="717"/>
      <c r="DN124" s="717"/>
      <c r="DO124" s="717"/>
      <c r="DP124" s="718"/>
      <c r="DQ124" s="719" t="s">
        <v>446</v>
      </c>
      <c r="DR124" s="717"/>
      <c r="DS124" s="717"/>
      <c r="DT124" s="717"/>
      <c r="DU124" s="718"/>
      <c r="DV124" s="807" t="s">
        <v>446</v>
      </c>
      <c r="DW124" s="808"/>
      <c r="DX124" s="808"/>
      <c r="DY124" s="808"/>
      <c r="DZ124" s="809"/>
    </row>
    <row r="125" spans="1:130" s="197" customFormat="1" ht="26.25" customHeight="1" thickBot="1" x14ac:dyDescent="0.2">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446</v>
      </c>
      <c r="AB125" s="784"/>
      <c r="AC125" s="784"/>
      <c r="AD125" s="784"/>
      <c r="AE125" s="785"/>
      <c r="AF125" s="786" t="s">
        <v>446</v>
      </c>
      <c r="AG125" s="784"/>
      <c r="AH125" s="784"/>
      <c r="AI125" s="784"/>
      <c r="AJ125" s="785"/>
      <c r="AK125" s="786" t="s">
        <v>446</v>
      </c>
      <c r="AL125" s="784"/>
      <c r="AM125" s="784"/>
      <c r="AN125" s="784"/>
      <c r="AO125" s="785"/>
      <c r="AP125" s="754" t="s">
        <v>446</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446</v>
      </c>
      <c r="DH125" s="800"/>
      <c r="DI125" s="800"/>
      <c r="DJ125" s="800"/>
      <c r="DK125" s="800"/>
      <c r="DL125" s="800" t="s">
        <v>446</v>
      </c>
      <c r="DM125" s="800"/>
      <c r="DN125" s="800"/>
      <c r="DO125" s="800"/>
      <c r="DP125" s="800"/>
      <c r="DQ125" s="800" t="s">
        <v>446</v>
      </c>
      <c r="DR125" s="800"/>
      <c r="DS125" s="800"/>
      <c r="DT125" s="800"/>
      <c r="DU125" s="800"/>
      <c r="DV125" s="801" t="s">
        <v>446</v>
      </c>
      <c r="DW125" s="801"/>
      <c r="DX125" s="801"/>
      <c r="DY125" s="801"/>
      <c r="DZ125" s="802"/>
    </row>
    <row r="126" spans="1:130" s="197" customFormat="1" ht="26.25" customHeight="1" x14ac:dyDescent="0.15">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446</v>
      </c>
      <c r="AB126" s="784"/>
      <c r="AC126" s="784"/>
      <c r="AD126" s="784"/>
      <c r="AE126" s="785"/>
      <c r="AF126" s="786" t="s">
        <v>446</v>
      </c>
      <c r="AG126" s="784"/>
      <c r="AH126" s="784"/>
      <c r="AI126" s="784"/>
      <c r="AJ126" s="785"/>
      <c r="AK126" s="786" t="s">
        <v>446</v>
      </c>
      <c r="AL126" s="784"/>
      <c r="AM126" s="784"/>
      <c r="AN126" s="784"/>
      <c r="AO126" s="785"/>
      <c r="AP126" s="754" t="s">
        <v>446</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446</v>
      </c>
      <c r="DH126" s="771"/>
      <c r="DI126" s="771"/>
      <c r="DJ126" s="771"/>
      <c r="DK126" s="771"/>
      <c r="DL126" s="771" t="s">
        <v>446</v>
      </c>
      <c r="DM126" s="771"/>
      <c r="DN126" s="771"/>
      <c r="DO126" s="771"/>
      <c r="DP126" s="771"/>
      <c r="DQ126" s="771" t="s">
        <v>446</v>
      </c>
      <c r="DR126" s="771"/>
      <c r="DS126" s="771"/>
      <c r="DT126" s="771"/>
      <c r="DU126" s="771"/>
      <c r="DV126" s="823" t="s">
        <v>446</v>
      </c>
      <c r="DW126" s="823"/>
      <c r="DX126" s="823"/>
      <c r="DY126" s="823"/>
      <c r="DZ126" s="824"/>
    </row>
    <row r="127" spans="1:130" s="197" customFormat="1" ht="26.25" customHeight="1" thickBot="1" x14ac:dyDescent="0.2">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446</v>
      </c>
      <c r="AB127" s="784"/>
      <c r="AC127" s="784"/>
      <c r="AD127" s="784"/>
      <c r="AE127" s="785"/>
      <c r="AF127" s="786" t="s">
        <v>446</v>
      </c>
      <c r="AG127" s="784"/>
      <c r="AH127" s="784"/>
      <c r="AI127" s="784"/>
      <c r="AJ127" s="785"/>
      <c r="AK127" s="786" t="s">
        <v>446</v>
      </c>
      <c r="AL127" s="784"/>
      <c r="AM127" s="784"/>
      <c r="AN127" s="784"/>
      <c r="AO127" s="785"/>
      <c r="AP127" s="754" t="s">
        <v>446</v>
      </c>
      <c r="AQ127" s="755"/>
      <c r="AR127" s="755"/>
      <c r="AS127" s="755"/>
      <c r="AT127" s="756"/>
      <c r="AU127" s="233"/>
      <c r="AV127" s="233"/>
      <c r="AW127" s="233"/>
      <c r="AX127" s="757" t="s">
        <v>456</v>
      </c>
      <c r="AY127" s="758"/>
      <c r="AZ127" s="758"/>
      <c r="BA127" s="758"/>
      <c r="BB127" s="758"/>
      <c r="BC127" s="758"/>
      <c r="BD127" s="758"/>
      <c r="BE127" s="759"/>
      <c r="BF127" s="760" t="s">
        <v>446</v>
      </c>
      <c r="BG127" s="761"/>
      <c r="BH127" s="761"/>
      <c r="BI127" s="761"/>
      <c r="BJ127" s="761"/>
      <c r="BK127" s="761"/>
      <c r="BL127" s="762"/>
      <c r="BM127" s="760">
        <v>12.74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458</v>
      </c>
      <c r="DH127" s="820"/>
      <c r="DI127" s="820"/>
      <c r="DJ127" s="820"/>
      <c r="DK127" s="820"/>
      <c r="DL127" s="820" t="s">
        <v>459</v>
      </c>
      <c r="DM127" s="820"/>
      <c r="DN127" s="820"/>
      <c r="DO127" s="820"/>
      <c r="DP127" s="820"/>
      <c r="DQ127" s="820" t="s">
        <v>459</v>
      </c>
      <c r="DR127" s="820"/>
      <c r="DS127" s="820"/>
      <c r="DT127" s="820"/>
      <c r="DU127" s="820"/>
      <c r="DV127" s="821" t="s">
        <v>459</v>
      </c>
      <c r="DW127" s="821"/>
      <c r="DX127" s="821"/>
      <c r="DY127" s="821"/>
      <c r="DZ127" s="822"/>
    </row>
    <row r="128" spans="1:130" s="197" customFormat="1" ht="26.25" customHeight="1" x14ac:dyDescent="0.15">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163517</v>
      </c>
      <c r="AB128" s="724"/>
      <c r="AC128" s="724"/>
      <c r="AD128" s="724"/>
      <c r="AE128" s="725"/>
      <c r="AF128" s="726">
        <v>169352</v>
      </c>
      <c r="AG128" s="724"/>
      <c r="AH128" s="724"/>
      <c r="AI128" s="724"/>
      <c r="AJ128" s="725"/>
      <c r="AK128" s="726">
        <v>171169</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446</v>
      </c>
      <c r="BG128" s="791"/>
      <c r="BH128" s="791"/>
      <c r="BI128" s="791"/>
      <c r="BJ128" s="791"/>
      <c r="BK128" s="791"/>
      <c r="BL128" s="792"/>
      <c r="BM128" s="790">
        <v>17.739999999999998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15338534</v>
      </c>
      <c r="AB129" s="784"/>
      <c r="AC129" s="784"/>
      <c r="AD129" s="784"/>
      <c r="AE129" s="785"/>
      <c r="AF129" s="786">
        <v>15340618</v>
      </c>
      <c r="AG129" s="784"/>
      <c r="AH129" s="784"/>
      <c r="AI129" s="784"/>
      <c r="AJ129" s="785"/>
      <c r="AK129" s="786">
        <v>15546431</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6.3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1428983</v>
      </c>
      <c r="AB130" s="784"/>
      <c r="AC130" s="784"/>
      <c r="AD130" s="784"/>
      <c r="AE130" s="785"/>
      <c r="AF130" s="786">
        <v>1455825</v>
      </c>
      <c r="AG130" s="784"/>
      <c r="AH130" s="784"/>
      <c r="AI130" s="784"/>
      <c r="AJ130" s="785"/>
      <c r="AK130" s="786">
        <v>1453630</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v>22.6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13909551</v>
      </c>
      <c r="AB131" s="717"/>
      <c r="AC131" s="717"/>
      <c r="AD131" s="717"/>
      <c r="AE131" s="718"/>
      <c r="AF131" s="719">
        <v>13884793</v>
      </c>
      <c r="AG131" s="717"/>
      <c r="AH131" s="717"/>
      <c r="AI131" s="717"/>
      <c r="AJ131" s="718"/>
      <c r="AK131" s="719">
        <v>14092801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6.5227554789999997</v>
      </c>
      <c r="AB132" s="740"/>
      <c r="AC132" s="740"/>
      <c r="AD132" s="740"/>
      <c r="AE132" s="741"/>
      <c r="AF132" s="742">
        <v>6.3569474890000004</v>
      </c>
      <c r="AG132" s="740"/>
      <c r="AH132" s="740"/>
      <c r="AI132" s="740"/>
      <c r="AJ132" s="741"/>
      <c r="AK132" s="742">
        <v>6.047626728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6.7</v>
      </c>
      <c r="AB133" s="749"/>
      <c r="AC133" s="749"/>
      <c r="AD133" s="749"/>
      <c r="AE133" s="750"/>
      <c r="AF133" s="748">
        <v>6.6</v>
      </c>
      <c r="AG133" s="749"/>
      <c r="AH133" s="749"/>
      <c r="AI133" s="749"/>
      <c r="AJ133" s="750"/>
      <c r="AK133" s="748">
        <v>6.3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rintOptions horizontalCentered="1"/>
  <pageMargins left="0.59055118110236227" right="0" top="0.6692913385826772" bottom="0.59055118110236227" header="0.39370078740157483" footer="0.39370078740157483"/>
  <pageSetup paperSize="8" scale="51"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10"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55"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19" t="s">
        <v>474</v>
      </c>
      <c r="L7" s="254"/>
      <c r="M7" s="255" t="s">
        <v>475</v>
      </c>
      <c r="N7" s="256"/>
    </row>
    <row r="8" spans="1:16" x14ac:dyDescent="0.15">
      <c r="A8" s="248"/>
      <c r="B8" s="244"/>
      <c r="C8" s="244"/>
      <c r="D8" s="244"/>
      <c r="E8" s="244"/>
      <c r="F8" s="244"/>
      <c r="G8" s="257"/>
      <c r="H8" s="258"/>
      <c r="I8" s="258"/>
      <c r="J8" s="259"/>
      <c r="K8" s="1120"/>
      <c r="L8" s="260" t="s">
        <v>476</v>
      </c>
      <c r="M8" s="261" t="s">
        <v>477</v>
      </c>
      <c r="N8" s="262" t="s">
        <v>478</v>
      </c>
    </row>
    <row r="9" spans="1:16" x14ac:dyDescent="0.15">
      <c r="A9" s="248"/>
      <c r="B9" s="244"/>
      <c r="C9" s="244"/>
      <c r="D9" s="244"/>
      <c r="E9" s="244"/>
      <c r="F9" s="244"/>
      <c r="G9" s="1133" t="s">
        <v>479</v>
      </c>
      <c r="H9" s="1134"/>
      <c r="I9" s="1134"/>
      <c r="J9" s="1135"/>
      <c r="K9" s="263">
        <v>4294036</v>
      </c>
      <c r="L9" s="264">
        <v>69006</v>
      </c>
      <c r="M9" s="265">
        <v>72299</v>
      </c>
      <c r="N9" s="266">
        <v>-4.5999999999999996</v>
      </c>
    </row>
    <row r="10" spans="1:16" x14ac:dyDescent="0.15">
      <c r="A10" s="248"/>
      <c r="B10" s="244"/>
      <c r="C10" s="244"/>
      <c r="D10" s="244"/>
      <c r="E10" s="244"/>
      <c r="F10" s="244"/>
      <c r="G10" s="1133" t="s">
        <v>480</v>
      </c>
      <c r="H10" s="1134"/>
      <c r="I10" s="1134"/>
      <c r="J10" s="1135"/>
      <c r="K10" s="267">
        <v>436845</v>
      </c>
      <c r="L10" s="268">
        <v>7020</v>
      </c>
      <c r="M10" s="269">
        <v>5259</v>
      </c>
      <c r="N10" s="270">
        <v>33.5</v>
      </c>
    </row>
    <row r="11" spans="1:16" ht="13.5" customHeight="1" x14ac:dyDescent="0.15">
      <c r="A11" s="248"/>
      <c r="B11" s="244"/>
      <c r="C11" s="244"/>
      <c r="D11" s="244"/>
      <c r="E11" s="244"/>
      <c r="F11" s="244"/>
      <c r="G11" s="1133" t="s">
        <v>481</v>
      </c>
      <c r="H11" s="1134"/>
      <c r="I11" s="1134"/>
      <c r="J11" s="1135"/>
      <c r="K11" s="267">
        <v>54175</v>
      </c>
      <c r="L11" s="268">
        <v>871</v>
      </c>
      <c r="M11" s="269">
        <v>5513</v>
      </c>
      <c r="N11" s="270">
        <v>-84.2</v>
      </c>
    </row>
    <row r="12" spans="1:16" ht="13.5" customHeight="1" x14ac:dyDescent="0.15">
      <c r="A12" s="248"/>
      <c r="B12" s="244"/>
      <c r="C12" s="244"/>
      <c r="D12" s="244"/>
      <c r="E12" s="244"/>
      <c r="F12" s="244"/>
      <c r="G12" s="1133" t="s">
        <v>482</v>
      </c>
      <c r="H12" s="1134"/>
      <c r="I12" s="1134"/>
      <c r="J12" s="1135"/>
      <c r="K12" s="267" t="s">
        <v>483</v>
      </c>
      <c r="L12" s="268" t="s">
        <v>483</v>
      </c>
      <c r="M12" s="269">
        <v>1180</v>
      </c>
      <c r="N12" s="270" t="s">
        <v>483</v>
      </c>
    </row>
    <row r="13" spans="1:16" ht="13.5" customHeight="1" x14ac:dyDescent="0.15">
      <c r="A13" s="248"/>
      <c r="B13" s="244"/>
      <c r="C13" s="244"/>
      <c r="D13" s="244"/>
      <c r="E13" s="244"/>
      <c r="F13" s="244"/>
      <c r="G13" s="1133" t="s">
        <v>484</v>
      </c>
      <c r="H13" s="1134"/>
      <c r="I13" s="1134"/>
      <c r="J13" s="1135"/>
      <c r="K13" s="267" t="s">
        <v>483</v>
      </c>
      <c r="L13" s="268" t="s">
        <v>483</v>
      </c>
      <c r="M13" s="269">
        <v>2</v>
      </c>
      <c r="N13" s="270" t="s">
        <v>483</v>
      </c>
    </row>
    <row r="14" spans="1:16" ht="13.5" customHeight="1" x14ac:dyDescent="0.15">
      <c r="A14" s="248"/>
      <c r="B14" s="244"/>
      <c r="C14" s="244"/>
      <c r="D14" s="244"/>
      <c r="E14" s="244"/>
      <c r="F14" s="244"/>
      <c r="G14" s="1133" t="s">
        <v>485</v>
      </c>
      <c r="H14" s="1134"/>
      <c r="I14" s="1134"/>
      <c r="J14" s="1135"/>
      <c r="K14" s="267">
        <v>259490</v>
      </c>
      <c r="L14" s="268">
        <v>4170</v>
      </c>
      <c r="M14" s="269">
        <v>3170</v>
      </c>
      <c r="N14" s="270">
        <v>31.5</v>
      </c>
    </row>
    <row r="15" spans="1:16" ht="13.5" customHeight="1" x14ac:dyDescent="0.15">
      <c r="A15" s="248"/>
      <c r="B15" s="244"/>
      <c r="C15" s="244"/>
      <c r="D15" s="244"/>
      <c r="E15" s="244"/>
      <c r="F15" s="244"/>
      <c r="G15" s="1133" t="s">
        <v>486</v>
      </c>
      <c r="H15" s="1134"/>
      <c r="I15" s="1134"/>
      <c r="J15" s="1135"/>
      <c r="K15" s="267" t="s">
        <v>483</v>
      </c>
      <c r="L15" s="268" t="s">
        <v>483</v>
      </c>
      <c r="M15" s="269">
        <v>1822</v>
      </c>
      <c r="N15" s="270" t="s">
        <v>483</v>
      </c>
    </row>
    <row r="16" spans="1:16" x14ac:dyDescent="0.15">
      <c r="A16" s="248"/>
      <c r="B16" s="244"/>
      <c r="C16" s="244"/>
      <c r="D16" s="244"/>
      <c r="E16" s="244"/>
      <c r="F16" s="244"/>
      <c r="G16" s="1136" t="s">
        <v>487</v>
      </c>
      <c r="H16" s="1137"/>
      <c r="I16" s="1137"/>
      <c r="J16" s="1138"/>
      <c r="K16" s="268">
        <v>-421483</v>
      </c>
      <c r="L16" s="268">
        <v>-6773</v>
      </c>
      <c r="M16" s="269">
        <v>-7642</v>
      </c>
      <c r="N16" s="270">
        <v>-11.4</v>
      </c>
    </row>
    <row r="17" spans="1:16" x14ac:dyDescent="0.15">
      <c r="A17" s="248"/>
      <c r="B17" s="244"/>
      <c r="C17" s="244"/>
      <c r="D17" s="244"/>
      <c r="E17" s="244"/>
      <c r="F17" s="244"/>
      <c r="G17" s="1136" t="s">
        <v>165</v>
      </c>
      <c r="H17" s="1137"/>
      <c r="I17" s="1137"/>
      <c r="J17" s="1138"/>
      <c r="K17" s="268">
        <v>4623063</v>
      </c>
      <c r="L17" s="268">
        <v>74294</v>
      </c>
      <c r="M17" s="269">
        <v>81603</v>
      </c>
      <c r="N17" s="270">
        <v>-9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30" t="s">
        <v>492</v>
      </c>
      <c r="H21" s="1131"/>
      <c r="I21" s="1131"/>
      <c r="J21" s="1132"/>
      <c r="K21" s="280">
        <v>8.07</v>
      </c>
      <c r="L21" s="281">
        <v>7.96</v>
      </c>
      <c r="M21" s="282">
        <v>0.11</v>
      </c>
      <c r="N21" s="249"/>
      <c r="O21" s="283"/>
      <c r="P21" s="279"/>
    </row>
    <row r="22" spans="1:16" s="284" customFormat="1" x14ac:dyDescent="0.15">
      <c r="A22" s="279"/>
      <c r="B22" s="249"/>
      <c r="C22" s="249"/>
      <c r="D22" s="249"/>
      <c r="E22" s="249"/>
      <c r="F22" s="249"/>
      <c r="G22" s="1130" t="s">
        <v>493</v>
      </c>
      <c r="H22" s="1131"/>
      <c r="I22" s="1131"/>
      <c r="J22" s="1132"/>
      <c r="K22" s="285">
        <v>95.7</v>
      </c>
      <c r="L22" s="286">
        <v>98.3</v>
      </c>
      <c r="M22" s="287">
        <v>-2.6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19" t="s">
        <v>474</v>
      </c>
      <c r="L30" s="254"/>
      <c r="M30" s="255" t="s">
        <v>475</v>
      </c>
      <c r="N30" s="256"/>
    </row>
    <row r="31" spans="1:16" x14ac:dyDescent="0.15">
      <c r="A31" s="248"/>
      <c r="B31" s="244"/>
      <c r="C31" s="244"/>
      <c r="D31" s="244"/>
      <c r="E31" s="244"/>
      <c r="F31" s="244"/>
      <c r="G31" s="257"/>
      <c r="H31" s="258"/>
      <c r="I31" s="258"/>
      <c r="J31" s="259"/>
      <c r="K31" s="1120"/>
      <c r="L31" s="260" t="s">
        <v>476</v>
      </c>
      <c r="M31" s="261" t="s">
        <v>477</v>
      </c>
      <c r="N31" s="262" t="s">
        <v>478</v>
      </c>
    </row>
    <row r="32" spans="1:16" ht="27" customHeight="1" x14ac:dyDescent="0.15">
      <c r="A32" s="248"/>
      <c r="B32" s="244"/>
      <c r="C32" s="244"/>
      <c r="D32" s="244"/>
      <c r="E32" s="244"/>
      <c r="F32" s="244"/>
      <c r="G32" s="1121" t="s">
        <v>497</v>
      </c>
      <c r="H32" s="1122"/>
      <c r="I32" s="1122"/>
      <c r="J32" s="1123"/>
      <c r="K32" s="294">
        <v>2172578</v>
      </c>
      <c r="L32" s="294">
        <v>34914</v>
      </c>
      <c r="M32" s="295">
        <v>50969</v>
      </c>
      <c r="N32" s="296">
        <v>-31.5</v>
      </c>
    </row>
    <row r="33" spans="1:16" ht="13.5" customHeight="1" x14ac:dyDescent="0.15">
      <c r="A33" s="248"/>
      <c r="B33" s="244"/>
      <c r="C33" s="244"/>
      <c r="D33" s="244"/>
      <c r="E33" s="244"/>
      <c r="F33" s="244"/>
      <c r="G33" s="1121" t="s">
        <v>498</v>
      </c>
      <c r="H33" s="1122"/>
      <c r="I33" s="1122"/>
      <c r="J33" s="1123"/>
      <c r="K33" s="294" t="s">
        <v>483</v>
      </c>
      <c r="L33" s="294" t="s">
        <v>483</v>
      </c>
      <c r="M33" s="295" t="s">
        <v>483</v>
      </c>
      <c r="N33" s="296" t="s">
        <v>483</v>
      </c>
    </row>
    <row r="34" spans="1:16" ht="27" customHeight="1" x14ac:dyDescent="0.15">
      <c r="A34" s="248"/>
      <c r="B34" s="244"/>
      <c r="C34" s="244"/>
      <c r="D34" s="244"/>
      <c r="E34" s="244"/>
      <c r="F34" s="244"/>
      <c r="G34" s="1121" t="s">
        <v>499</v>
      </c>
      <c r="H34" s="1122"/>
      <c r="I34" s="1122"/>
      <c r="J34" s="1123"/>
      <c r="K34" s="294" t="s">
        <v>483</v>
      </c>
      <c r="L34" s="294" t="s">
        <v>483</v>
      </c>
      <c r="M34" s="295">
        <v>29</v>
      </c>
      <c r="N34" s="296" t="s">
        <v>483</v>
      </c>
    </row>
    <row r="35" spans="1:16" ht="27" customHeight="1" x14ac:dyDescent="0.15">
      <c r="A35" s="248"/>
      <c r="B35" s="244"/>
      <c r="C35" s="244"/>
      <c r="D35" s="244"/>
      <c r="E35" s="244"/>
      <c r="F35" s="244"/>
      <c r="G35" s="1121" t="s">
        <v>500</v>
      </c>
      <c r="H35" s="1122"/>
      <c r="I35" s="1122"/>
      <c r="J35" s="1123"/>
      <c r="K35" s="294">
        <v>238976</v>
      </c>
      <c r="L35" s="294">
        <v>3840</v>
      </c>
      <c r="M35" s="295">
        <v>14294</v>
      </c>
      <c r="N35" s="296">
        <v>-73.099999999999994</v>
      </c>
    </row>
    <row r="36" spans="1:16" ht="27" customHeight="1" x14ac:dyDescent="0.15">
      <c r="A36" s="248"/>
      <c r="B36" s="244"/>
      <c r="C36" s="244"/>
      <c r="D36" s="244"/>
      <c r="E36" s="244"/>
      <c r="F36" s="244"/>
      <c r="G36" s="1121" t="s">
        <v>501</v>
      </c>
      <c r="H36" s="1122"/>
      <c r="I36" s="1122"/>
      <c r="J36" s="1123"/>
      <c r="K36" s="294">
        <v>18562</v>
      </c>
      <c r="L36" s="294">
        <v>298</v>
      </c>
      <c r="M36" s="295">
        <v>1493</v>
      </c>
      <c r="N36" s="296">
        <v>-80</v>
      </c>
    </row>
    <row r="37" spans="1:16" ht="13.5" customHeight="1" x14ac:dyDescent="0.15">
      <c r="A37" s="248"/>
      <c r="B37" s="244"/>
      <c r="C37" s="244"/>
      <c r="D37" s="244"/>
      <c r="E37" s="244"/>
      <c r="F37" s="244"/>
      <c r="G37" s="1121" t="s">
        <v>502</v>
      </c>
      <c r="H37" s="1122"/>
      <c r="I37" s="1122"/>
      <c r="J37" s="1123"/>
      <c r="K37" s="294">
        <v>42530</v>
      </c>
      <c r="L37" s="294">
        <v>683</v>
      </c>
      <c r="M37" s="295">
        <v>1584</v>
      </c>
      <c r="N37" s="296">
        <v>-56.9</v>
      </c>
    </row>
    <row r="38" spans="1:16" ht="27" customHeight="1" x14ac:dyDescent="0.15">
      <c r="A38" s="248"/>
      <c r="B38" s="244"/>
      <c r="C38" s="244"/>
      <c r="D38" s="244"/>
      <c r="E38" s="244"/>
      <c r="F38" s="244"/>
      <c r="G38" s="1124" t="s">
        <v>503</v>
      </c>
      <c r="H38" s="1125"/>
      <c r="I38" s="1125"/>
      <c r="J38" s="1126"/>
      <c r="K38" s="297">
        <v>4433</v>
      </c>
      <c r="L38" s="297">
        <v>71</v>
      </c>
      <c r="M38" s="298">
        <v>4</v>
      </c>
      <c r="N38" s="299">
        <v>1675</v>
      </c>
      <c r="O38" s="293"/>
    </row>
    <row r="39" spans="1:16" x14ac:dyDescent="0.15">
      <c r="A39" s="248"/>
      <c r="B39" s="244"/>
      <c r="C39" s="244"/>
      <c r="D39" s="244"/>
      <c r="E39" s="244"/>
      <c r="F39" s="244"/>
      <c r="G39" s="1124" t="s">
        <v>504</v>
      </c>
      <c r="H39" s="1125"/>
      <c r="I39" s="1125"/>
      <c r="J39" s="1126"/>
      <c r="K39" s="300">
        <v>-171169</v>
      </c>
      <c r="L39" s="300">
        <v>-2751</v>
      </c>
      <c r="M39" s="301">
        <v>-4432</v>
      </c>
      <c r="N39" s="302">
        <v>-37.9</v>
      </c>
      <c r="O39" s="293"/>
    </row>
    <row r="40" spans="1:16" ht="27" customHeight="1" x14ac:dyDescent="0.15">
      <c r="A40" s="248"/>
      <c r="B40" s="244"/>
      <c r="C40" s="244"/>
      <c r="D40" s="244"/>
      <c r="E40" s="244"/>
      <c r="F40" s="244"/>
      <c r="G40" s="1121" t="s">
        <v>505</v>
      </c>
      <c r="H40" s="1122"/>
      <c r="I40" s="1122"/>
      <c r="J40" s="1123"/>
      <c r="K40" s="300">
        <v>-1453630</v>
      </c>
      <c r="L40" s="300">
        <v>-23360</v>
      </c>
      <c r="M40" s="301">
        <v>-44638</v>
      </c>
      <c r="N40" s="302">
        <v>-47.7</v>
      </c>
      <c r="O40" s="293"/>
    </row>
    <row r="41" spans="1:16" x14ac:dyDescent="0.15">
      <c r="A41" s="248"/>
      <c r="B41" s="244"/>
      <c r="C41" s="244"/>
      <c r="D41" s="244"/>
      <c r="E41" s="244"/>
      <c r="F41" s="244"/>
      <c r="G41" s="1127" t="s">
        <v>276</v>
      </c>
      <c r="H41" s="1128"/>
      <c r="I41" s="1128"/>
      <c r="J41" s="1129"/>
      <c r="K41" s="294">
        <v>852280</v>
      </c>
      <c r="L41" s="300">
        <v>13696</v>
      </c>
      <c r="M41" s="301">
        <v>19303</v>
      </c>
      <c r="N41" s="302">
        <v>-29</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14" t="s">
        <v>474</v>
      </c>
      <c r="J49" s="1116" t="s">
        <v>509</v>
      </c>
      <c r="K49" s="1117"/>
      <c r="L49" s="1117"/>
      <c r="M49" s="1117"/>
      <c r="N49" s="1118"/>
    </row>
    <row r="50" spans="1:14" x14ac:dyDescent="0.15">
      <c r="A50" s="248"/>
      <c r="B50" s="244"/>
      <c r="C50" s="244"/>
      <c r="D50" s="244"/>
      <c r="E50" s="244"/>
      <c r="F50" s="244"/>
      <c r="G50" s="312"/>
      <c r="H50" s="313"/>
      <c r="I50" s="1115"/>
      <c r="J50" s="314" t="s">
        <v>510</v>
      </c>
      <c r="K50" s="315" t="s">
        <v>511</v>
      </c>
      <c r="L50" s="316" t="s">
        <v>512</v>
      </c>
      <c r="M50" s="317" t="s">
        <v>513</v>
      </c>
      <c r="N50" s="318" t="s">
        <v>514</v>
      </c>
    </row>
    <row r="51" spans="1:14" x14ac:dyDescent="0.15">
      <c r="A51" s="248"/>
      <c r="B51" s="244"/>
      <c r="C51" s="244"/>
      <c r="D51" s="244"/>
      <c r="E51" s="244"/>
      <c r="F51" s="244"/>
      <c r="G51" s="310" t="s">
        <v>515</v>
      </c>
      <c r="H51" s="311"/>
      <c r="I51" s="319">
        <v>5700133</v>
      </c>
      <c r="J51" s="320">
        <v>94261</v>
      </c>
      <c r="K51" s="321">
        <v>-24.1</v>
      </c>
      <c r="L51" s="322">
        <v>47569</v>
      </c>
      <c r="M51" s="323">
        <v>-23.1</v>
      </c>
      <c r="N51" s="324">
        <v>-1</v>
      </c>
    </row>
    <row r="52" spans="1:14" x14ac:dyDescent="0.15">
      <c r="A52" s="248"/>
      <c r="B52" s="244"/>
      <c r="C52" s="244"/>
      <c r="D52" s="244"/>
      <c r="E52" s="244"/>
      <c r="F52" s="244"/>
      <c r="G52" s="325"/>
      <c r="H52" s="326" t="s">
        <v>516</v>
      </c>
      <c r="I52" s="327">
        <v>838160</v>
      </c>
      <c r="J52" s="328">
        <v>13860</v>
      </c>
      <c r="K52" s="329">
        <v>-9.1</v>
      </c>
      <c r="L52" s="330">
        <v>26255</v>
      </c>
      <c r="M52" s="331">
        <v>-18.399999999999999</v>
      </c>
      <c r="N52" s="332">
        <v>9.3000000000000007</v>
      </c>
    </row>
    <row r="53" spans="1:14" x14ac:dyDescent="0.15">
      <c r="A53" s="248"/>
      <c r="B53" s="244"/>
      <c r="C53" s="244"/>
      <c r="D53" s="244"/>
      <c r="E53" s="244"/>
      <c r="F53" s="244"/>
      <c r="G53" s="310" t="s">
        <v>517</v>
      </c>
      <c r="H53" s="311"/>
      <c r="I53" s="319">
        <v>5828805</v>
      </c>
      <c r="J53" s="320">
        <v>95429</v>
      </c>
      <c r="K53" s="321">
        <v>1.2</v>
      </c>
      <c r="L53" s="322">
        <v>50880</v>
      </c>
      <c r="M53" s="323">
        <v>7</v>
      </c>
      <c r="N53" s="324">
        <v>-5.8</v>
      </c>
    </row>
    <row r="54" spans="1:14" x14ac:dyDescent="0.15">
      <c r="A54" s="248"/>
      <c r="B54" s="244"/>
      <c r="C54" s="244"/>
      <c r="D54" s="244"/>
      <c r="E54" s="244"/>
      <c r="F54" s="244"/>
      <c r="G54" s="325"/>
      <c r="H54" s="326" t="s">
        <v>516</v>
      </c>
      <c r="I54" s="327">
        <v>719736</v>
      </c>
      <c r="J54" s="328">
        <v>11783</v>
      </c>
      <c r="K54" s="329">
        <v>-15</v>
      </c>
      <c r="L54" s="330">
        <v>26879</v>
      </c>
      <c r="M54" s="331">
        <v>2.4</v>
      </c>
      <c r="N54" s="332">
        <v>-17.399999999999999</v>
      </c>
    </row>
    <row r="55" spans="1:14" x14ac:dyDescent="0.15">
      <c r="A55" s="248"/>
      <c r="B55" s="244"/>
      <c r="C55" s="244"/>
      <c r="D55" s="244"/>
      <c r="E55" s="244"/>
      <c r="F55" s="244"/>
      <c r="G55" s="310" t="s">
        <v>518</v>
      </c>
      <c r="H55" s="311"/>
      <c r="I55" s="319">
        <v>6963562</v>
      </c>
      <c r="J55" s="320">
        <v>112517</v>
      </c>
      <c r="K55" s="321">
        <v>17.899999999999999</v>
      </c>
      <c r="L55" s="322">
        <v>63956</v>
      </c>
      <c r="M55" s="323">
        <v>25.7</v>
      </c>
      <c r="N55" s="324">
        <v>-7.8</v>
      </c>
    </row>
    <row r="56" spans="1:14" x14ac:dyDescent="0.15">
      <c r="A56" s="248"/>
      <c r="B56" s="244"/>
      <c r="C56" s="244"/>
      <c r="D56" s="244"/>
      <c r="E56" s="244"/>
      <c r="F56" s="244"/>
      <c r="G56" s="325"/>
      <c r="H56" s="326" t="s">
        <v>516</v>
      </c>
      <c r="I56" s="327">
        <v>1113897</v>
      </c>
      <c r="J56" s="328">
        <v>17998</v>
      </c>
      <c r="K56" s="329">
        <v>52.7</v>
      </c>
      <c r="L56" s="330">
        <v>29239</v>
      </c>
      <c r="M56" s="331">
        <v>8.8000000000000007</v>
      </c>
      <c r="N56" s="332">
        <v>43.9</v>
      </c>
    </row>
    <row r="57" spans="1:14" x14ac:dyDescent="0.15">
      <c r="A57" s="248"/>
      <c r="B57" s="244"/>
      <c r="C57" s="244"/>
      <c r="D57" s="244"/>
      <c r="E57" s="244"/>
      <c r="F57" s="244"/>
      <c r="G57" s="310" t="s">
        <v>519</v>
      </c>
      <c r="H57" s="311"/>
      <c r="I57" s="319">
        <v>7556750</v>
      </c>
      <c r="J57" s="320">
        <v>121724</v>
      </c>
      <c r="K57" s="321">
        <v>8.1999999999999993</v>
      </c>
      <c r="L57" s="322">
        <v>66255</v>
      </c>
      <c r="M57" s="323">
        <v>3.6</v>
      </c>
      <c r="N57" s="324">
        <v>4.5999999999999996</v>
      </c>
    </row>
    <row r="58" spans="1:14" x14ac:dyDescent="0.15">
      <c r="A58" s="248"/>
      <c r="B58" s="244"/>
      <c r="C58" s="244"/>
      <c r="D58" s="244"/>
      <c r="E58" s="244"/>
      <c r="F58" s="244"/>
      <c r="G58" s="325"/>
      <c r="H58" s="326" t="s">
        <v>516</v>
      </c>
      <c r="I58" s="327">
        <v>528379</v>
      </c>
      <c r="J58" s="328">
        <v>8511</v>
      </c>
      <c r="K58" s="329">
        <v>-52.7</v>
      </c>
      <c r="L58" s="330">
        <v>31822</v>
      </c>
      <c r="M58" s="331">
        <v>8.8000000000000007</v>
      </c>
      <c r="N58" s="332">
        <v>-61.5</v>
      </c>
    </row>
    <row r="59" spans="1:14" x14ac:dyDescent="0.15">
      <c r="A59" s="248"/>
      <c r="B59" s="244"/>
      <c r="C59" s="244"/>
      <c r="D59" s="244"/>
      <c r="E59" s="244"/>
      <c r="F59" s="244"/>
      <c r="G59" s="310" t="s">
        <v>520</v>
      </c>
      <c r="H59" s="311"/>
      <c r="I59" s="319">
        <v>12334073</v>
      </c>
      <c r="J59" s="320">
        <v>198211</v>
      </c>
      <c r="K59" s="321">
        <v>62.8</v>
      </c>
      <c r="L59" s="322">
        <v>92247</v>
      </c>
      <c r="M59" s="323">
        <v>39.200000000000003</v>
      </c>
      <c r="N59" s="324">
        <v>23.6</v>
      </c>
    </row>
    <row r="60" spans="1:14" x14ac:dyDescent="0.15">
      <c r="A60" s="248"/>
      <c r="B60" s="244"/>
      <c r="C60" s="244"/>
      <c r="D60" s="244"/>
      <c r="E60" s="244"/>
      <c r="F60" s="244"/>
      <c r="G60" s="325"/>
      <c r="H60" s="326" t="s">
        <v>516</v>
      </c>
      <c r="I60" s="333">
        <v>2111345</v>
      </c>
      <c r="J60" s="328">
        <v>33930</v>
      </c>
      <c r="K60" s="329">
        <v>298.7</v>
      </c>
      <c r="L60" s="330">
        <v>37204</v>
      </c>
      <c r="M60" s="331">
        <v>16.899999999999999</v>
      </c>
      <c r="N60" s="332">
        <v>281.8</v>
      </c>
    </row>
    <row r="61" spans="1:14" x14ac:dyDescent="0.15">
      <c r="A61" s="248"/>
      <c r="B61" s="244"/>
      <c r="C61" s="244"/>
      <c r="D61" s="244"/>
      <c r="E61" s="244"/>
      <c r="F61" s="244"/>
      <c r="G61" s="310" t="s">
        <v>521</v>
      </c>
      <c r="H61" s="334"/>
      <c r="I61" s="335">
        <v>7676665</v>
      </c>
      <c r="J61" s="336">
        <v>124428</v>
      </c>
      <c r="K61" s="337">
        <v>13.2</v>
      </c>
      <c r="L61" s="338">
        <v>64181</v>
      </c>
      <c r="M61" s="339">
        <v>10.5</v>
      </c>
      <c r="N61" s="324">
        <v>2.7</v>
      </c>
    </row>
    <row r="62" spans="1:14" x14ac:dyDescent="0.15">
      <c r="A62" s="248"/>
      <c r="B62" s="244"/>
      <c r="C62" s="244"/>
      <c r="D62" s="244"/>
      <c r="E62" s="244"/>
      <c r="F62" s="244"/>
      <c r="G62" s="325"/>
      <c r="H62" s="326" t="s">
        <v>516</v>
      </c>
      <c r="I62" s="327">
        <v>1062303</v>
      </c>
      <c r="J62" s="328">
        <v>17216</v>
      </c>
      <c r="K62" s="329">
        <v>54.9</v>
      </c>
      <c r="L62" s="330">
        <v>30280</v>
      </c>
      <c r="M62" s="331">
        <v>3.7</v>
      </c>
      <c r="N62" s="332">
        <v>51.2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8"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39" t="s">
        <v>3</v>
      </c>
      <c r="D47" s="1139"/>
      <c r="E47" s="1140"/>
      <c r="F47" s="11">
        <v>20.92</v>
      </c>
      <c r="G47" s="12">
        <v>23.96</v>
      </c>
      <c r="H47" s="12">
        <v>22.57</v>
      </c>
      <c r="I47" s="12">
        <v>25.14</v>
      </c>
      <c r="J47" s="13">
        <v>22.35</v>
      </c>
    </row>
    <row r="48" spans="2:10" ht="57.75" customHeight="1" x14ac:dyDescent="0.15">
      <c r="B48" s="14"/>
      <c r="C48" s="1141" t="s">
        <v>4</v>
      </c>
      <c r="D48" s="1141"/>
      <c r="E48" s="1142"/>
      <c r="F48" s="15">
        <v>6.71</v>
      </c>
      <c r="G48" s="16">
        <v>4.18</v>
      </c>
      <c r="H48" s="16">
        <v>9.0299999999999994</v>
      </c>
      <c r="I48" s="16">
        <v>8.0500000000000007</v>
      </c>
      <c r="J48" s="17">
        <v>5.59</v>
      </c>
    </row>
    <row r="49" spans="2:10" ht="57.75" customHeight="1" thickBot="1" x14ac:dyDescent="0.2">
      <c r="B49" s="18"/>
      <c r="C49" s="1143" t="s">
        <v>5</v>
      </c>
      <c r="D49" s="1143"/>
      <c r="E49" s="1144"/>
      <c r="F49" s="19">
        <v>4.43</v>
      </c>
      <c r="G49" s="20">
        <v>1.57</v>
      </c>
      <c r="H49" s="20">
        <v>3.77</v>
      </c>
      <c r="I49" s="20">
        <v>1.6</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2017-03-10T01:58:53Z</cp:lastPrinted>
  <dcterms:created xsi:type="dcterms:W3CDTF">2017-02-15T23:43:38Z</dcterms:created>
  <dcterms:modified xsi:type="dcterms:W3CDTF">2017-03-10T01:59:05Z</dcterms:modified>
</cp:coreProperties>
</file>