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340" windowWidth="11715" windowHeight="8445" firstSheet="10" activeTab="17"/>
  </bookViews>
  <sheets>
    <sheet name="1970年" sheetId="1" r:id="rId1"/>
    <sheet name="1972年" sheetId="2" r:id="rId2"/>
    <sheet name="1976年" sheetId="3" r:id="rId3"/>
    <sheet name="1979年" sheetId="4" r:id="rId4"/>
    <sheet name="1980年" sheetId="5" r:id="rId5"/>
    <sheet name="1983年" sheetId="6" r:id="rId6"/>
    <sheet name="1986年" sheetId="7" r:id="rId7"/>
    <sheet name="1990年" sheetId="8" r:id="rId8"/>
    <sheet name="1993年" sheetId="9" r:id="rId9"/>
    <sheet name="1996年" sheetId="10" r:id="rId10"/>
    <sheet name="2000年" sheetId="11" r:id="rId11"/>
    <sheet name="2003年" sheetId="12" r:id="rId12"/>
    <sheet name="2005年" sheetId="13" r:id="rId13"/>
    <sheet name="2009年" sheetId="14" r:id="rId14"/>
    <sheet name="2012年" sheetId="15" r:id="rId15"/>
    <sheet name="2014年" sheetId="16" r:id="rId16"/>
    <sheet name="2017年" sheetId="17" r:id="rId17"/>
    <sheet name="2019年" sheetId="18" r:id="rId18"/>
  </sheets>
  <definedNames/>
  <calcPr fullCalcOnLoad="1"/>
</workbook>
</file>

<file path=xl/sharedStrings.xml><?xml version="1.0" encoding="utf-8"?>
<sst xmlns="http://schemas.openxmlformats.org/spreadsheetml/2006/main" count="1121" uniqueCount="295">
  <si>
    <t>投票の状況</t>
  </si>
  <si>
    <t>性別</t>
  </si>
  <si>
    <t>有権者数</t>
  </si>
  <si>
    <t>投票者数</t>
  </si>
  <si>
    <t>棄権者数</t>
  </si>
  <si>
    <t>有効投票</t>
  </si>
  <si>
    <t>無効投票</t>
  </si>
  <si>
    <t>投票率</t>
  </si>
  <si>
    <t>男</t>
  </si>
  <si>
    <t>女</t>
  </si>
  <si>
    <t>計</t>
  </si>
  <si>
    <t>候　　補　　者　　氏　　名　　・　　年　　令　　等</t>
  </si>
  <si>
    <t>氏名</t>
  </si>
  <si>
    <t>年令</t>
  </si>
  <si>
    <t>生年月日</t>
  </si>
  <si>
    <t>最終学歴</t>
  </si>
  <si>
    <t>党派</t>
  </si>
  <si>
    <t>職業</t>
  </si>
  <si>
    <t>出身地</t>
  </si>
  <si>
    <t>当落</t>
  </si>
  <si>
    <t>西銘　順治</t>
  </si>
  <si>
    <t>1921. 11.  5</t>
  </si>
  <si>
    <t>東大法学部</t>
  </si>
  <si>
    <t>自民</t>
  </si>
  <si>
    <t>自由民主党顧問</t>
  </si>
  <si>
    <t>知念村</t>
  </si>
  <si>
    <t>当</t>
  </si>
  <si>
    <t>瀬長亀次郎</t>
  </si>
  <si>
    <t>1907.  6. 10</t>
  </si>
  <si>
    <t>七高中退</t>
  </si>
  <si>
    <t>人民</t>
  </si>
  <si>
    <t>政党役員</t>
  </si>
  <si>
    <t>豊見城村</t>
  </si>
  <si>
    <t>上原　康助</t>
  </si>
  <si>
    <t>1932.  9. 19</t>
  </si>
  <si>
    <t>北山高卒</t>
  </si>
  <si>
    <t>社会</t>
  </si>
  <si>
    <t>全沖縄軍労働組合
中央執行委員長</t>
  </si>
  <si>
    <t>本部町</t>
  </si>
  <si>
    <t>国場　幸昌</t>
  </si>
  <si>
    <t>1912.  9. 27</t>
  </si>
  <si>
    <t>海軍航海学校卒</t>
  </si>
  <si>
    <t>党副幹事長</t>
  </si>
  <si>
    <t>国頭村</t>
  </si>
  <si>
    <t>安里積千代</t>
  </si>
  <si>
    <t>1903.  8. 22</t>
  </si>
  <si>
    <t>日大法文学部卒</t>
  </si>
  <si>
    <t>社大</t>
  </si>
  <si>
    <t>弁護士</t>
  </si>
  <si>
    <t>座間味村</t>
  </si>
  <si>
    <t>友利　栄吉</t>
  </si>
  <si>
    <t>1922.  1.  6</t>
  </si>
  <si>
    <t>東京農大農学科卒</t>
  </si>
  <si>
    <t>公明</t>
  </si>
  <si>
    <t>団体職員</t>
  </si>
  <si>
    <t>下地町</t>
  </si>
  <si>
    <t>落</t>
  </si>
  <si>
    <t>山川　泰邦</t>
  </si>
  <si>
    <t>1908.  8. 20</t>
  </si>
  <si>
    <t>警察大学校卒</t>
  </si>
  <si>
    <t>沖縄ドレスメーカー
女学院理事長</t>
  </si>
  <si>
    <t>1921. 11.  5</t>
  </si>
  <si>
    <t>東大法学部卒</t>
  </si>
  <si>
    <t>無職</t>
  </si>
  <si>
    <t>1932.  9. 19</t>
  </si>
  <si>
    <t>1912.  9. 27</t>
  </si>
  <si>
    <t>国場組副社長</t>
  </si>
  <si>
    <t>瀬長亀次郎</t>
  </si>
  <si>
    <t>1907.  6. 10</t>
  </si>
  <si>
    <t>沖縄人民党
中央委員会委員長</t>
  </si>
  <si>
    <t>1903.  8. 22</t>
  </si>
  <si>
    <t>日大法文学部卒</t>
  </si>
  <si>
    <t>党役員、弁護士</t>
  </si>
  <si>
    <t>玉城　栄一</t>
  </si>
  <si>
    <t>1934.  2.  9</t>
  </si>
  <si>
    <t>参議院速記者養成所卒</t>
  </si>
  <si>
    <t>公明党県本部書記長</t>
  </si>
  <si>
    <t>那覇市</t>
  </si>
  <si>
    <t>桑江　朝幸</t>
  </si>
  <si>
    <t>1918.  2.  3</t>
  </si>
  <si>
    <t>県立農林卒</t>
  </si>
  <si>
    <t>コザ市</t>
  </si>
  <si>
    <t>山川　泰邦</t>
  </si>
  <si>
    <t>1908.  8. 20</t>
  </si>
  <si>
    <t>無</t>
  </si>
  <si>
    <t>共産</t>
  </si>
  <si>
    <t>衆議院議員</t>
  </si>
  <si>
    <t>公明党沖縄県本部書記長</t>
  </si>
  <si>
    <t>経済企画政務次官</t>
  </si>
  <si>
    <t>〃</t>
  </si>
  <si>
    <t>沖縄開発政務次官</t>
  </si>
  <si>
    <t>〃</t>
  </si>
  <si>
    <t>団体役員</t>
  </si>
  <si>
    <t>沖縄市</t>
  </si>
  <si>
    <t>日大法文学部卒</t>
  </si>
  <si>
    <t>民社</t>
  </si>
  <si>
    <t>1932.  9. 19</t>
  </si>
  <si>
    <t>日本社会党
沖縄県本部委員長</t>
  </si>
  <si>
    <t>1907.  6. 10</t>
  </si>
  <si>
    <t>日本共産党
中央委員会幹部会副委員長</t>
  </si>
  <si>
    <t>1912.  9. 27</t>
  </si>
  <si>
    <t>自由民主党
沖縄県連合会会長</t>
  </si>
  <si>
    <t>大城　真順</t>
  </si>
  <si>
    <t>1927. 10.  5</t>
  </si>
  <si>
    <t>ミズリー州立大政治学部卒</t>
  </si>
  <si>
    <t>〃</t>
  </si>
  <si>
    <t>玉城村</t>
  </si>
  <si>
    <t>1934.  2.  9</t>
  </si>
  <si>
    <t>小渡　三郎</t>
  </si>
  <si>
    <t>1925. 12. 14</t>
  </si>
  <si>
    <t>海軍兵学校終了</t>
  </si>
  <si>
    <t>会社役員</t>
  </si>
  <si>
    <t>1903.  8. 22</t>
  </si>
  <si>
    <t>日大法学部卒</t>
  </si>
  <si>
    <t>翁長　助裕</t>
  </si>
  <si>
    <t>1936.  3. 14</t>
  </si>
  <si>
    <t>法大大学院終了</t>
  </si>
  <si>
    <t>新自由クラブ</t>
  </si>
  <si>
    <t>外間　清隆</t>
  </si>
  <si>
    <t>1950.  3.  5</t>
  </si>
  <si>
    <t>佐賀大中退</t>
  </si>
  <si>
    <t>日本労働党</t>
  </si>
  <si>
    <t>〃</t>
  </si>
  <si>
    <t>糸満市</t>
  </si>
  <si>
    <t>公明党沖縄県本部長</t>
  </si>
  <si>
    <t>会社代表</t>
  </si>
  <si>
    <t>〃</t>
  </si>
  <si>
    <t>日本共産党
中央委員会幹部会副会長</t>
  </si>
  <si>
    <t>仲村　正治</t>
  </si>
  <si>
    <t>1931.  9.  6</t>
  </si>
  <si>
    <t>沖縄外語卒</t>
  </si>
  <si>
    <t>公明党沖縄県本部</t>
  </si>
  <si>
    <t>平良市</t>
  </si>
  <si>
    <t>海軍兵学校卒</t>
  </si>
  <si>
    <t>小渡　三郎</t>
  </si>
  <si>
    <t>日本社会党内閣部会長</t>
  </si>
  <si>
    <t>宮里　松正</t>
  </si>
  <si>
    <t>1927. 11.  3</t>
  </si>
  <si>
    <t>日大法学部卒</t>
  </si>
  <si>
    <t>公明党沖縄県本部長</t>
  </si>
  <si>
    <t>伊差川　昇</t>
  </si>
  <si>
    <t>1950.  6. 15</t>
  </si>
  <si>
    <t>那覇産業技術学校卒</t>
  </si>
  <si>
    <t>(有)メキシコ大理石専務</t>
  </si>
  <si>
    <t>宜野湾市</t>
  </si>
  <si>
    <t>古堅　實吉</t>
  </si>
  <si>
    <t>1929.  7.  5</t>
  </si>
  <si>
    <t>関大法学部卒</t>
  </si>
  <si>
    <t>日本共産党幹部会委員</t>
  </si>
  <si>
    <t>〃</t>
  </si>
  <si>
    <t>日本社会党政審副会長</t>
  </si>
  <si>
    <t>公明党中央委員</t>
  </si>
  <si>
    <t>西銘順志郎</t>
  </si>
  <si>
    <t>1950.  1.  2</t>
  </si>
  <si>
    <t>立正大経済学部卒</t>
  </si>
  <si>
    <t>沖縄政経同友会理事</t>
  </si>
  <si>
    <t>1921. 11.  5</t>
  </si>
  <si>
    <t>新生</t>
  </si>
  <si>
    <t>日本社会党軍縮調査会長</t>
  </si>
  <si>
    <t>1929. 7.  5</t>
  </si>
  <si>
    <t>国頭村</t>
  </si>
  <si>
    <t>白保　台一</t>
  </si>
  <si>
    <t>1942.  8.  3</t>
  </si>
  <si>
    <t>日大卒</t>
  </si>
  <si>
    <t>竹富町</t>
  </si>
  <si>
    <t>島尻　　昇</t>
  </si>
  <si>
    <t>1958.  6. 12</t>
  </si>
  <si>
    <t>慶大法学部卒</t>
  </si>
  <si>
    <t>日本新</t>
  </si>
  <si>
    <t>上原　康助</t>
  </si>
  <si>
    <t>北山高卒</t>
  </si>
  <si>
    <t>社民</t>
  </si>
  <si>
    <t>本部町</t>
  </si>
  <si>
    <t>嘉数　知賢</t>
  </si>
  <si>
    <t>1941.  6.  1</t>
  </si>
  <si>
    <t>早大卒</t>
  </si>
  <si>
    <t>名護市</t>
  </si>
  <si>
    <t>高江州義政</t>
  </si>
  <si>
    <t>1941. 12. 12</t>
  </si>
  <si>
    <t>日大法学部法律学科卒</t>
  </si>
  <si>
    <t>自由</t>
  </si>
  <si>
    <t>古堅　宗嘉</t>
  </si>
  <si>
    <t>1952.  2. 28</t>
  </si>
  <si>
    <t>東門美津子</t>
  </si>
  <si>
    <t>1942. 11. 16</t>
  </si>
  <si>
    <t>オハイオ大学大学院修了</t>
  </si>
  <si>
    <t>勝連町</t>
  </si>
  <si>
    <t>西田健次郎</t>
  </si>
  <si>
    <t>1943.  9.  7</t>
  </si>
  <si>
    <t>党役員</t>
  </si>
  <si>
    <t>民主</t>
  </si>
  <si>
    <t>古堅　宗嘉</t>
  </si>
  <si>
    <t>防衛庁長官政務官</t>
  </si>
  <si>
    <t>国場幸之助</t>
  </si>
  <si>
    <t>1943.  1. 10</t>
  </si>
  <si>
    <t>早大社会科学部</t>
  </si>
  <si>
    <t>猪原　　健</t>
  </si>
  <si>
    <t>1976.  6. 26</t>
  </si>
  <si>
    <t>大庭専門学校卒</t>
  </si>
  <si>
    <t>沖縄県</t>
  </si>
  <si>
    <t>備考</t>
  </si>
  <si>
    <t>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</si>
  <si>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</si>
  <si>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琉大卒</t>
  </si>
  <si>
    <t>琉大法学部卒</t>
  </si>
  <si>
    <t>嘉数　知賢</t>
  </si>
  <si>
    <t>猪原　健</t>
  </si>
  <si>
    <t>東門　美津子</t>
  </si>
  <si>
    <t>玉城　康裕</t>
  </si>
  <si>
    <t>自由民主党沖縄県支部練合会会長</t>
  </si>
  <si>
    <t>ラジオパーソナリティー</t>
  </si>
  <si>
    <t>名護市</t>
  </si>
  <si>
    <t>沖縄市</t>
  </si>
  <si>
    <t>1959. 10. 13</t>
  </si>
  <si>
    <t>党専従</t>
  </si>
  <si>
    <t>（資）　丸菱代表社員</t>
  </si>
  <si>
    <t>（資）　丸菱代表者</t>
  </si>
  <si>
    <t>仲村産業（資）代表者</t>
  </si>
  <si>
    <t>社会民主党副党首</t>
  </si>
  <si>
    <t>仲村産業（資）社社長</t>
  </si>
  <si>
    <t>第3選挙区</t>
  </si>
  <si>
    <t>1970年11月13日執行衆議院議員国政参加特別選挙</t>
  </si>
  <si>
    <t>1972年12月10日執行第33回衆議院議員総選挙</t>
  </si>
  <si>
    <t>1976年12月5日執行第34回衆議院議員総選挙</t>
  </si>
  <si>
    <t>1979年10月7日執行第35回衆議院議員総選挙</t>
  </si>
  <si>
    <t>1980年6月22日執行第36回衆議院議員総選挙</t>
  </si>
  <si>
    <t>1983年12月18日執行第37回衆議院議員総選挙</t>
  </si>
  <si>
    <t>1986年7月6日執行第38回衆議院議員総選挙</t>
  </si>
  <si>
    <t>1990年2月18日執行第39回衆議院議員総選挙</t>
  </si>
  <si>
    <t>1993年7月18日執行第40回衆議院議員総選挙</t>
  </si>
  <si>
    <t>（株）プラスアルファリミテッド
代表取締役社長</t>
  </si>
  <si>
    <t>1996年10月20日執行第41回衆議院議員総選挙</t>
  </si>
  <si>
    <t>2005年9月11日執行第44回衆議院議員総選挙</t>
  </si>
  <si>
    <t>2003年11月9日執行第43回衆議院議員総選挙</t>
  </si>
  <si>
    <t>2000年6月25日執行第42回衆議院議員総選挙</t>
  </si>
  <si>
    <t>2009年８月30日執行第45回衆議院議員総選挙</t>
  </si>
  <si>
    <t>新川　清秀</t>
  </si>
  <si>
    <t>小渡　亨</t>
  </si>
  <si>
    <t>金城　竜郎</t>
  </si>
  <si>
    <t>1937.1.1</t>
  </si>
  <si>
    <t>1952.7.16</t>
  </si>
  <si>
    <t>1964.5.7</t>
  </si>
  <si>
    <t>無所属</t>
  </si>
  <si>
    <t>自由民主党沖縄県第三選挙区支部支部長</t>
  </si>
  <si>
    <t>有限会社丸菱取締役社長</t>
  </si>
  <si>
    <t>幸福の科学沖縄正心館講師</t>
  </si>
  <si>
    <t>1959.10.13</t>
  </si>
  <si>
    <t>1941.6.1</t>
  </si>
  <si>
    <t>自民党</t>
  </si>
  <si>
    <t>社民党</t>
  </si>
  <si>
    <t>幸福党</t>
  </si>
  <si>
    <t>恩納村</t>
  </si>
  <si>
    <t>上智社会福祉専門学校卒</t>
  </si>
  <si>
    <t>早稲田大学卒</t>
  </si>
  <si>
    <t>沖縄国際大学卒</t>
  </si>
  <si>
    <t>日本共産党幹部会副委員長</t>
  </si>
  <si>
    <t>2012年12月16日執行第46回衆議院議員総選挙</t>
  </si>
  <si>
    <t>比嘉　奈津美</t>
  </si>
  <si>
    <t>宮里　昇</t>
  </si>
  <si>
    <t>崎浜　宏信</t>
  </si>
  <si>
    <t>1958.10.3</t>
  </si>
  <si>
    <t>福岡歯科大学卒</t>
  </si>
  <si>
    <t>名護高校卒</t>
  </si>
  <si>
    <t>幸福の科学職員</t>
  </si>
  <si>
    <t>大城　俊男</t>
  </si>
  <si>
    <t>1967.4.4</t>
  </si>
  <si>
    <t>社会福祉法人聖心福祉会夢が丘保育園施設長</t>
  </si>
  <si>
    <t>1947.12.7</t>
  </si>
  <si>
    <t>維新</t>
  </si>
  <si>
    <t>政党職員</t>
  </si>
  <si>
    <t>歯科医師</t>
  </si>
  <si>
    <t>1956.7.6</t>
  </si>
  <si>
    <t>未来の党</t>
  </si>
  <si>
    <t>共産党</t>
  </si>
  <si>
    <t>団体役員</t>
  </si>
  <si>
    <t>沖縄国際大学卒</t>
  </si>
  <si>
    <t>比例当選</t>
  </si>
  <si>
    <t>自由民主党沖縄県第三選挙区支部長</t>
  </si>
  <si>
    <t>生活の党</t>
  </si>
  <si>
    <t>2014年12月14日執行第47回衆議院議員総選挙</t>
  </si>
  <si>
    <t>2017年10月22日執行第48回衆議院議員総選挙</t>
  </si>
  <si>
    <t>金城　竜郎</t>
  </si>
  <si>
    <t>1964. 5. 7</t>
  </si>
  <si>
    <t>恩納村</t>
  </si>
  <si>
    <t>宗教法人幸福の科学沖縄巡回支部長</t>
  </si>
  <si>
    <t>2019年4月21日執行衆議院沖縄県第３区選出議員補欠選挙</t>
  </si>
  <si>
    <t>屋良　朝博</t>
  </si>
  <si>
    <t>島尻　安伊子</t>
  </si>
  <si>
    <t>フリーランスライター</t>
  </si>
  <si>
    <t>自由民主党</t>
  </si>
  <si>
    <t>上智大学卒</t>
  </si>
  <si>
    <t>フィリピン国立大学卒</t>
  </si>
  <si>
    <t>北谷町</t>
  </si>
  <si>
    <t>仙台市</t>
  </si>
  <si>
    <t>宮城県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</si>
</sst>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58" fontId="2" fillId="0" borderId="12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="85" zoomScaleNormal="85" zoomScalePageLayoutView="0" workbookViewId="0" topLeftCell="A1">
      <selection activeCell="H14" sqref="H14:I14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ht="14.25" customHeight="1"/>
    <row r="2" spans="1:16" ht="1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 thickBot="1">
      <c r="A3" s="1"/>
      <c r="B3" s="1"/>
      <c r="C3" s="3" t="s">
        <v>221</v>
      </c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10844</v>
      </c>
      <c r="E6" s="39"/>
      <c r="F6" s="40"/>
      <c r="G6" s="38">
        <v>9047</v>
      </c>
      <c r="H6" s="40"/>
      <c r="I6" s="38">
        <v>1797</v>
      </c>
      <c r="J6" s="40"/>
      <c r="K6" s="57"/>
      <c r="L6" s="58"/>
      <c r="M6" s="57"/>
      <c r="N6" s="58"/>
      <c r="O6" s="61">
        <v>83.42</v>
      </c>
      <c r="P6" s="62"/>
    </row>
    <row r="7" spans="1:16" ht="21.75" customHeight="1">
      <c r="A7" s="43"/>
      <c r="B7" s="44"/>
      <c r="C7" s="4" t="s">
        <v>9</v>
      </c>
      <c r="D7" s="38">
        <v>12684</v>
      </c>
      <c r="E7" s="39"/>
      <c r="F7" s="40"/>
      <c r="G7" s="38">
        <v>10672</v>
      </c>
      <c r="H7" s="40"/>
      <c r="I7" s="38">
        <v>2012</v>
      </c>
      <c r="J7" s="40"/>
      <c r="K7" s="59"/>
      <c r="L7" s="60"/>
      <c r="M7" s="59"/>
      <c r="N7" s="60"/>
      <c r="O7" s="61">
        <v>84.13</v>
      </c>
      <c r="P7" s="62"/>
    </row>
    <row r="8" spans="1:16" ht="21.75" customHeight="1" thickBot="1">
      <c r="A8" s="45"/>
      <c r="B8" s="46"/>
      <c r="C8" s="5" t="s">
        <v>10</v>
      </c>
      <c r="D8" s="70">
        <v>23528</v>
      </c>
      <c r="E8" s="71"/>
      <c r="F8" s="72"/>
      <c r="G8" s="70">
        <v>19719</v>
      </c>
      <c r="H8" s="72"/>
      <c r="I8" s="70">
        <v>3809</v>
      </c>
      <c r="J8" s="72"/>
      <c r="K8" s="70">
        <v>18908</v>
      </c>
      <c r="L8" s="72"/>
      <c r="M8" s="70">
        <v>811</v>
      </c>
      <c r="N8" s="72"/>
      <c r="O8" s="63">
        <v>83.81</v>
      </c>
      <c r="P8" s="64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8" t="s">
        <v>199</v>
      </c>
      <c r="P10" s="7" t="s">
        <v>200</v>
      </c>
    </row>
    <row r="11" spans="1:16" ht="21.75" customHeight="1">
      <c r="A11" s="82" t="s">
        <v>26</v>
      </c>
      <c r="B11" s="83"/>
      <c r="C11" s="78" t="s">
        <v>20</v>
      </c>
      <c r="D11" s="78"/>
      <c r="E11" s="4">
        <v>49</v>
      </c>
      <c r="F11" s="68" t="s">
        <v>21</v>
      </c>
      <c r="G11" s="69"/>
      <c r="H11" s="61" t="s">
        <v>22</v>
      </c>
      <c r="I11" s="77"/>
      <c r="J11" s="6" t="s">
        <v>23</v>
      </c>
      <c r="K11" s="68" t="s">
        <v>24</v>
      </c>
      <c r="L11" s="69"/>
      <c r="M11" s="4" t="s">
        <v>25</v>
      </c>
      <c r="N11" s="8">
        <v>2561</v>
      </c>
      <c r="O11" s="23">
        <v>92596</v>
      </c>
      <c r="P11" s="7"/>
    </row>
    <row r="12" spans="1:16" ht="21.75" customHeight="1">
      <c r="A12" s="82" t="s">
        <v>26</v>
      </c>
      <c r="B12" s="83"/>
      <c r="C12" s="78" t="s">
        <v>27</v>
      </c>
      <c r="D12" s="78"/>
      <c r="E12" s="5">
        <v>63</v>
      </c>
      <c r="F12" s="68" t="s">
        <v>28</v>
      </c>
      <c r="G12" s="69"/>
      <c r="H12" s="61" t="s">
        <v>29</v>
      </c>
      <c r="I12" s="77"/>
      <c r="J12" s="6" t="s">
        <v>30</v>
      </c>
      <c r="K12" s="68" t="s">
        <v>31</v>
      </c>
      <c r="L12" s="69"/>
      <c r="M12" s="4" t="s">
        <v>32</v>
      </c>
      <c r="N12" s="8">
        <v>2161</v>
      </c>
      <c r="O12" s="23">
        <v>76978</v>
      </c>
      <c r="P12" s="7"/>
    </row>
    <row r="13" spans="1:16" ht="21.75" customHeight="1">
      <c r="A13" s="82" t="s">
        <v>26</v>
      </c>
      <c r="B13" s="83"/>
      <c r="C13" s="78" t="s">
        <v>33</v>
      </c>
      <c r="D13" s="78"/>
      <c r="E13" s="5">
        <v>38</v>
      </c>
      <c r="F13" s="68" t="s">
        <v>34</v>
      </c>
      <c r="G13" s="69"/>
      <c r="H13" s="61" t="s">
        <v>35</v>
      </c>
      <c r="I13" s="77"/>
      <c r="J13" s="6" t="s">
        <v>36</v>
      </c>
      <c r="K13" s="86" t="s">
        <v>37</v>
      </c>
      <c r="L13" s="87"/>
      <c r="M13" s="4" t="s">
        <v>38</v>
      </c>
      <c r="N13" s="8">
        <v>3232</v>
      </c>
      <c r="O13" s="23">
        <v>73331</v>
      </c>
      <c r="P13" s="7"/>
    </row>
    <row r="14" spans="1:16" ht="21.75" customHeight="1">
      <c r="A14" s="82" t="s">
        <v>26</v>
      </c>
      <c r="B14" s="83"/>
      <c r="C14" s="78" t="s">
        <v>39</v>
      </c>
      <c r="D14" s="78"/>
      <c r="E14" s="5">
        <v>58</v>
      </c>
      <c r="F14" s="68" t="s">
        <v>40</v>
      </c>
      <c r="G14" s="69"/>
      <c r="H14" s="61" t="s">
        <v>41</v>
      </c>
      <c r="I14" s="77"/>
      <c r="J14" s="6" t="s">
        <v>23</v>
      </c>
      <c r="K14" s="68" t="s">
        <v>42</v>
      </c>
      <c r="L14" s="69"/>
      <c r="M14" s="4" t="s">
        <v>43</v>
      </c>
      <c r="N14" s="8">
        <v>4132</v>
      </c>
      <c r="O14" s="23">
        <v>65104</v>
      </c>
      <c r="P14" s="7"/>
    </row>
    <row r="15" spans="1:16" ht="21.75" customHeight="1">
      <c r="A15" s="82" t="s">
        <v>26</v>
      </c>
      <c r="B15" s="83"/>
      <c r="C15" s="78" t="s">
        <v>44</v>
      </c>
      <c r="D15" s="78"/>
      <c r="E15" s="5">
        <v>67</v>
      </c>
      <c r="F15" s="68" t="s">
        <v>45</v>
      </c>
      <c r="G15" s="69"/>
      <c r="H15" s="61" t="s">
        <v>46</v>
      </c>
      <c r="I15" s="77"/>
      <c r="J15" s="6" t="s">
        <v>47</v>
      </c>
      <c r="K15" s="68" t="s">
        <v>48</v>
      </c>
      <c r="L15" s="69"/>
      <c r="M15" s="4" t="s">
        <v>49</v>
      </c>
      <c r="N15" s="8">
        <v>2519</v>
      </c>
      <c r="O15" s="23">
        <v>53998</v>
      </c>
      <c r="P15" s="7"/>
    </row>
    <row r="16" spans="1:16" ht="21.75" customHeight="1">
      <c r="A16" s="80" t="s">
        <v>56</v>
      </c>
      <c r="B16" s="81"/>
      <c r="C16" s="73" t="s">
        <v>50</v>
      </c>
      <c r="D16" s="73"/>
      <c r="E16" s="5">
        <v>48</v>
      </c>
      <c r="F16" s="68" t="s">
        <v>51</v>
      </c>
      <c r="G16" s="69"/>
      <c r="H16" s="61" t="s">
        <v>52</v>
      </c>
      <c r="I16" s="77"/>
      <c r="J16" s="6" t="s">
        <v>53</v>
      </c>
      <c r="K16" s="68" t="s">
        <v>54</v>
      </c>
      <c r="L16" s="69"/>
      <c r="M16" s="4" t="s">
        <v>55</v>
      </c>
      <c r="N16" s="8">
        <v>1604</v>
      </c>
      <c r="O16" s="23">
        <v>44870</v>
      </c>
      <c r="P16" s="7"/>
    </row>
    <row r="17" spans="1:16" ht="21.75" customHeight="1" thickBot="1">
      <c r="A17" s="84" t="s">
        <v>56</v>
      </c>
      <c r="B17" s="85"/>
      <c r="C17" s="79" t="s">
        <v>57</v>
      </c>
      <c r="D17" s="79"/>
      <c r="E17" s="9">
        <v>62</v>
      </c>
      <c r="F17" s="74" t="s">
        <v>58</v>
      </c>
      <c r="G17" s="75"/>
      <c r="H17" s="63" t="s">
        <v>59</v>
      </c>
      <c r="I17" s="76"/>
      <c r="J17" s="10" t="s">
        <v>23</v>
      </c>
      <c r="K17" s="88" t="s">
        <v>60</v>
      </c>
      <c r="L17" s="89"/>
      <c r="M17" s="9" t="s">
        <v>38</v>
      </c>
      <c r="N17" s="11">
        <v>2699</v>
      </c>
      <c r="O17" s="24">
        <v>34641</v>
      </c>
      <c r="P17" s="12"/>
    </row>
    <row r="18" spans="1:16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 password="C675" sheet="1" selectLockedCells="1" selectUnlockedCells="1"/>
  <mergeCells count="65">
    <mergeCell ref="A17:B17"/>
    <mergeCell ref="K10:L10"/>
    <mergeCell ref="K11:L11"/>
    <mergeCell ref="K12:L12"/>
    <mergeCell ref="K13:L13"/>
    <mergeCell ref="K14:L14"/>
    <mergeCell ref="K15:L15"/>
    <mergeCell ref="K16:L16"/>
    <mergeCell ref="K17:L17"/>
    <mergeCell ref="C15:D15"/>
    <mergeCell ref="C16:D16"/>
    <mergeCell ref="C17:D17"/>
    <mergeCell ref="A10:B10"/>
    <mergeCell ref="A11:B11"/>
    <mergeCell ref="A12:B12"/>
    <mergeCell ref="A13:B13"/>
    <mergeCell ref="A14:B14"/>
    <mergeCell ref="A15:B15"/>
    <mergeCell ref="A16:B16"/>
    <mergeCell ref="C11:D11"/>
    <mergeCell ref="C14:D14"/>
    <mergeCell ref="H12:I12"/>
    <mergeCell ref="H13:I13"/>
    <mergeCell ref="H14:I14"/>
    <mergeCell ref="F11:G11"/>
    <mergeCell ref="H11:I11"/>
    <mergeCell ref="C12:D12"/>
    <mergeCell ref="C13:D13"/>
    <mergeCell ref="F17:G17"/>
    <mergeCell ref="H17:I17"/>
    <mergeCell ref="F12:G12"/>
    <mergeCell ref="F13:G13"/>
    <mergeCell ref="F14:G14"/>
    <mergeCell ref="F15:G15"/>
    <mergeCell ref="H16:I16"/>
    <mergeCell ref="H15:I15"/>
    <mergeCell ref="F16:G16"/>
    <mergeCell ref="O8:P8"/>
    <mergeCell ref="A9:P9"/>
    <mergeCell ref="F10:G10"/>
    <mergeCell ref="H10:I10"/>
    <mergeCell ref="D8:F8"/>
    <mergeCell ref="G8:H8"/>
    <mergeCell ref="I8:J8"/>
    <mergeCell ref="K8:L8"/>
    <mergeCell ref="M8:N8"/>
    <mergeCell ref="C10:D10"/>
    <mergeCell ref="M4:N5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D7:F7"/>
    <mergeCell ref="G7:H7"/>
    <mergeCell ref="A4:B8"/>
    <mergeCell ref="C4:C5"/>
    <mergeCell ref="D4:F5"/>
    <mergeCell ref="G4:H5"/>
    <mergeCell ref="D6:F6"/>
    <mergeCell ref="G6:H6"/>
  </mergeCells>
  <printOptions horizontalCentered="1"/>
  <pageMargins left="0.3937007874015748" right="0.3937007874015748" top="0.984251968503937" bottom="0.1968503937007874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showGridLines="0" zoomScale="85" zoomScaleNormal="85" zoomScalePageLayoutView="0" workbookViewId="0" topLeftCell="A1">
      <selection activeCell="I8" sqref="I8:J8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5" max="5" width="5.75390625" style="0" customWidth="1"/>
    <col min="6" max="7" width="7.75390625" style="0" customWidth="1"/>
    <col min="8" max="8" width="13.125" style="0" customWidth="1"/>
    <col min="9" max="9" width="9.50390625" style="0" customWidth="1"/>
    <col min="10" max="10" width="10.25390625" style="0" customWidth="1"/>
    <col min="11" max="11" width="14.87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18476</v>
      </c>
      <c r="E6" s="39"/>
      <c r="F6" s="40"/>
      <c r="G6" s="38">
        <v>10574</v>
      </c>
      <c r="H6" s="40"/>
      <c r="I6" s="38">
        <v>7902</v>
      </c>
      <c r="J6" s="40"/>
      <c r="K6" s="57"/>
      <c r="L6" s="58"/>
      <c r="M6" s="57"/>
      <c r="N6" s="58"/>
      <c r="O6" s="100">
        <f>G6/D6*100</f>
        <v>57.23100238146785</v>
      </c>
      <c r="P6" s="101"/>
    </row>
    <row r="7" spans="1:16" ht="21.75" customHeight="1">
      <c r="A7" s="43"/>
      <c r="B7" s="44"/>
      <c r="C7" s="5" t="s">
        <v>9</v>
      </c>
      <c r="D7" s="38">
        <v>19289</v>
      </c>
      <c r="E7" s="39"/>
      <c r="F7" s="40"/>
      <c r="G7" s="38">
        <v>11530</v>
      </c>
      <c r="H7" s="40"/>
      <c r="I7" s="38">
        <v>7759</v>
      </c>
      <c r="J7" s="40"/>
      <c r="K7" s="59"/>
      <c r="L7" s="60"/>
      <c r="M7" s="59"/>
      <c r="N7" s="60"/>
      <c r="O7" s="100">
        <f>G7/D7*100</f>
        <v>59.77500129607548</v>
      </c>
      <c r="P7" s="101"/>
    </row>
    <row r="8" spans="1:16" ht="21.75" customHeight="1" thickBot="1">
      <c r="A8" s="45"/>
      <c r="B8" s="46"/>
      <c r="C8" s="9" t="s">
        <v>10</v>
      </c>
      <c r="D8" s="71">
        <f>SUM(D6:F7)</f>
        <v>37765</v>
      </c>
      <c r="E8" s="71"/>
      <c r="F8" s="72"/>
      <c r="G8" s="70">
        <f>SUM(G6:H7)</f>
        <v>22104</v>
      </c>
      <c r="H8" s="72"/>
      <c r="I8" s="70">
        <f>SUM(I6:J7)</f>
        <v>15661</v>
      </c>
      <c r="J8" s="72"/>
      <c r="K8" s="70">
        <v>21601</v>
      </c>
      <c r="L8" s="72"/>
      <c r="M8" s="70">
        <v>503</v>
      </c>
      <c r="N8" s="72"/>
      <c r="O8" s="100">
        <f>G8/D8*100</f>
        <v>58.530385277373234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4" t="s">
        <v>220</v>
      </c>
      <c r="P10" s="7" t="s">
        <v>200</v>
      </c>
    </row>
    <row r="11" spans="1:16" ht="21.75" customHeight="1">
      <c r="A11" s="82" t="s">
        <v>26</v>
      </c>
      <c r="B11" s="83"/>
      <c r="C11" s="78" t="s">
        <v>169</v>
      </c>
      <c r="D11" s="78"/>
      <c r="E11" s="4">
        <v>64</v>
      </c>
      <c r="F11" s="68" t="s">
        <v>96</v>
      </c>
      <c r="G11" s="69"/>
      <c r="H11" s="61" t="s">
        <v>170</v>
      </c>
      <c r="I11" s="77"/>
      <c r="J11" s="6" t="s">
        <v>171</v>
      </c>
      <c r="K11" s="91" t="s">
        <v>31</v>
      </c>
      <c r="L11" s="92"/>
      <c r="M11" s="4" t="s">
        <v>172</v>
      </c>
      <c r="N11" s="8">
        <v>7853</v>
      </c>
      <c r="O11" s="21">
        <v>80534</v>
      </c>
      <c r="P11" s="7"/>
    </row>
    <row r="12" spans="1:16" ht="21.75" customHeight="1">
      <c r="A12" s="80" t="s">
        <v>56</v>
      </c>
      <c r="B12" s="81"/>
      <c r="C12" s="73" t="s">
        <v>173</v>
      </c>
      <c r="D12" s="73"/>
      <c r="E12" s="5">
        <v>55</v>
      </c>
      <c r="F12" s="95" t="s">
        <v>174</v>
      </c>
      <c r="G12" s="96"/>
      <c r="H12" s="61" t="s">
        <v>175</v>
      </c>
      <c r="I12" s="77"/>
      <c r="J12" s="6" t="s">
        <v>23</v>
      </c>
      <c r="K12" s="91" t="s">
        <v>31</v>
      </c>
      <c r="L12" s="92"/>
      <c r="M12" s="4" t="s">
        <v>176</v>
      </c>
      <c r="N12" s="8">
        <v>10518</v>
      </c>
      <c r="O12" s="21">
        <v>45591</v>
      </c>
      <c r="P12" s="7"/>
    </row>
    <row r="13" spans="1:16" ht="21.75" customHeight="1">
      <c r="A13" s="80" t="s">
        <v>56</v>
      </c>
      <c r="B13" s="81"/>
      <c r="C13" s="73" t="s">
        <v>177</v>
      </c>
      <c r="D13" s="73"/>
      <c r="E13" s="5">
        <v>54</v>
      </c>
      <c r="F13" s="68" t="s">
        <v>178</v>
      </c>
      <c r="G13" s="69"/>
      <c r="H13" s="61" t="s">
        <v>179</v>
      </c>
      <c r="I13" s="77"/>
      <c r="J13" s="6" t="s">
        <v>180</v>
      </c>
      <c r="K13" s="91" t="s">
        <v>31</v>
      </c>
      <c r="L13" s="92"/>
      <c r="M13" s="4" t="s">
        <v>172</v>
      </c>
      <c r="N13" s="8">
        <v>599</v>
      </c>
      <c r="O13" s="21">
        <v>24699</v>
      </c>
      <c r="P13" s="7"/>
    </row>
    <row r="14" spans="1:16" ht="21.75" customHeight="1" thickBot="1">
      <c r="A14" s="84" t="s">
        <v>56</v>
      </c>
      <c r="B14" s="85"/>
      <c r="C14" s="79" t="s">
        <v>181</v>
      </c>
      <c r="D14" s="79"/>
      <c r="E14" s="9">
        <v>44</v>
      </c>
      <c r="F14" s="74" t="s">
        <v>182</v>
      </c>
      <c r="G14" s="75"/>
      <c r="H14" s="63" t="s">
        <v>203</v>
      </c>
      <c r="I14" s="76"/>
      <c r="J14" s="10" t="s">
        <v>85</v>
      </c>
      <c r="K14" s="93" t="s">
        <v>31</v>
      </c>
      <c r="L14" s="94"/>
      <c r="M14" s="9" t="s">
        <v>172</v>
      </c>
      <c r="N14" s="11">
        <v>2631</v>
      </c>
      <c r="O14" s="22">
        <v>20532</v>
      </c>
      <c r="P14" s="12"/>
    </row>
    <row r="15" spans="1:1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 password="C675" sheet="1" selectLockedCells="1" selectUnlockedCells="1"/>
  <mergeCells count="50">
    <mergeCell ref="K11:L11"/>
    <mergeCell ref="K12:L12"/>
    <mergeCell ref="K13:L13"/>
    <mergeCell ref="F11:G11"/>
    <mergeCell ref="H11:I11"/>
    <mergeCell ref="K14:L14"/>
    <mergeCell ref="F14:G14"/>
    <mergeCell ref="H14:I14"/>
    <mergeCell ref="F13:G13"/>
    <mergeCell ref="H13:I13"/>
    <mergeCell ref="A11:B11"/>
    <mergeCell ref="A12:B12"/>
    <mergeCell ref="A13:B13"/>
    <mergeCell ref="A14:B14"/>
    <mergeCell ref="C11:D11"/>
    <mergeCell ref="C12:D12"/>
    <mergeCell ref="C13:D13"/>
    <mergeCell ref="C14:D14"/>
    <mergeCell ref="F12:G12"/>
    <mergeCell ref="H12:I12"/>
    <mergeCell ref="A10:B10"/>
    <mergeCell ref="K10:L10"/>
    <mergeCell ref="I8:J8"/>
    <mergeCell ref="K8:L8"/>
    <mergeCell ref="A4:B8"/>
    <mergeCell ref="A9:P9"/>
    <mergeCell ref="F10:G10"/>
    <mergeCell ref="H10:I10"/>
    <mergeCell ref="C10:D10"/>
    <mergeCell ref="M8:N8"/>
    <mergeCell ref="O8:P8"/>
    <mergeCell ref="I6:J6"/>
    <mergeCell ref="K6:L7"/>
    <mergeCell ref="M6:N7"/>
    <mergeCell ref="O6:P6"/>
    <mergeCell ref="I7:J7"/>
    <mergeCell ref="O7:P7"/>
    <mergeCell ref="D6:F6"/>
    <mergeCell ref="K4:L5"/>
    <mergeCell ref="M4:N5"/>
    <mergeCell ref="O4:P5"/>
    <mergeCell ref="C4:C5"/>
    <mergeCell ref="D4:F5"/>
    <mergeCell ref="G4:H5"/>
    <mergeCell ref="G6:H6"/>
    <mergeCell ref="D7:F7"/>
    <mergeCell ref="G7:H7"/>
    <mergeCell ref="D8:F8"/>
    <mergeCell ref="G8:H8"/>
    <mergeCell ref="I4:J5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17"/>
  <sheetViews>
    <sheetView showGridLines="0" zoomScale="85" zoomScaleNormal="85" zoomScalePageLayoutView="0" workbookViewId="0" topLeftCell="A1">
      <selection activeCell="K6" sqref="K6:L7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19691</v>
      </c>
      <c r="E6" s="39"/>
      <c r="F6" s="40"/>
      <c r="G6" s="38">
        <v>12760</v>
      </c>
      <c r="H6" s="40"/>
      <c r="I6" s="38">
        <v>6931</v>
      </c>
      <c r="J6" s="40"/>
      <c r="K6" s="57"/>
      <c r="L6" s="58"/>
      <c r="M6" s="57"/>
      <c r="N6" s="58"/>
      <c r="O6" s="100">
        <f>G6/D6*100</f>
        <v>64.80117820324006</v>
      </c>
      <c r="P6" s="101"/>
    </row>
    <row r="7" spans="1:16" ht="21.75" customHeight="1">
      <c r="A7" s="43"/>
      <c r="B7" s="44"/>
      <c r="C7" s="5" t="s">
        <v>9</v>
      </c>
      <c r="D7" s="38">
        <v>20346</v>
      </c>
      <c r="E7" s="39"/>
      <c r="F7" s="40"/>
      <c r="G7" s="38">
        <v>13523</v>
      </c>
      <c r="H7" s="40"/>
      <c r="I7" s="38">
        <v>6823</v>
      </c>
      <c r="J7" s="40"/>
      <c r="K7" s="59"/>
      <c r="L7" s="60"/>
      <c r="M7" s="59"/>
      <c r="N7" s="60"/>
      <c r="O7" s="100">
        <f>G7/D7*100</f>
        <v>66.46515285559815</v>
      </c>
      <c r="P7" s="101"/>
    </row>
    <row r="8" spans="1:16" ht="21.75" customHeight="1" thickBot="1">
      <c r="A8" s="45"/>
      <c r="B8" s="46"/>
      <c r="C8" s="9" t="s">
        <v>10</v>
      </c>
      <c r="D8" s="71">
        <f>SUM(D6:F7)</f>
        <v>40037</v>
      </c>
      <c r="E8" s="71"/>
      <c r="F8" s="72"/>
      <c r="G8" s="70">
        <f>SUM(G6:H7)</f>
        <v>26283</v>
      </c>
      <c r="H8" s="72"/>
      <c r="I8" s="70">
        <f>SUM(I6:J7)</f>
        <v>13754</v>
      </c>
      <c r="J8" s="72"/>
      <c r="K8" s="70">
        <v>25859</v>
      </c>
      <c r="L8" s="72"/>
      <c r="M8" s="70">
        <v>420</v>
      </c>
      <c r="N8" s="72"/>
      <c r="O8" s="100">
        <f>G8/D8*100</f>
        <v>65.64677673152333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4" t="s">
        <v>16</v>
      </c>
      <c r="K10" s="73" t="s">
        <v>17</v>
      </c>
      <c r="L10" s="73"/>
      <c r="M10" s="4" t="s">
        <v>18</v>
      </c>
      <c r="N10" s="4" t="s">
        <v>176</v>
      </c>
      <c r="O10" s="14" t="s">
        <v>220</v>
      </c>
      <c r="P10" s="7" t="s">
        <v>200</v>
      </c>
    </row>
    <row r="11" spans="1:16" ht="21.75" customHeight="1">
      <c r="A11" s="82" t="s">
        <v>26</v>
      </c>
      <c r="B11" s="83"/>
      <c r="C11" s="78" t="s">
        <v>183</v>
      </c>
      <c r="D11" s="78"/>
      <c r="E11" s="4">
        <v>57</v>
      </c>
      <c r="F11" s="68" t="s">
        <v>184</v>
      </c>
      <c r="G11" s="69"/>
      <c r="H11" s="104" t="s">
        <v>185</v>
      </c>
      <c r="I11" s="105"/>
      <c r="J11" s="4" t="s">
        <v>171</v>
      </c>
      <c r="K11" s="106" t="s">
        <v>63</v>
      </c>
      <c r="L11" s="106"/>
      <c r="M11" s="4" t="s">
        <v>186</v>
      </c>
      <c r="N11" s="21">
        <v>6733</v>
      </c>
      <c r="O11" s="8">
        <v>68378</v>
      </c>
      <c r="P11" s="7"/>
    </row>
    <row r="12" spans="1:16" ht="21.75" customHeight="1">
      <c r="A12" s="80" t="s">
        <v>56</v>
      </c>
      <c r="B12" s="81"/>
      <c r="C12" s="73" t="s">
        <v>187</v>
      </c>
      <c r="D12" s="73"/>
      <c r="E12" s="4">
        <v>56</v>
      </c>
      <c r="F12" s="95" t="s">
        <v>188</v>
      </c>
      <c r="G12" s="96"/>
      <c r="H12" s="102" t="s">
        <v>204</v>
      </c>
      <c r="I12" s="103"/>
      <c r="J12" s="4" t="s">
        <v>84</v>
      </c>
      <c r="K12" s="106" t="s">
        <v>189</v>
      </c>
      <c r="L12" s="106"/>
      <c r="M12" s="4" t="s">
        <v>93</v>
      </c>
      <c r="N12" s="21">
        <v>3818</v>
      </c>
      <c r="O12" s="8">
        <v>52089</v>
      </c>
      <c r="P12" s="7"/>
    </row>
    <row r="13" spans="1:16" ht="21.75" customHeight="1">
      <c r="A13" s="80" t="s">
        <v>56</v>
      </c>
      <c r="B13" s="81"/>
      <c r="C13" s="73" t="s">
        <v>173</v>
      </c>
      <c r="D13" s="73"/>
      <c r="E13" s="5">
        <v>59</v>
      </c>
      <c r="F13" s="95" t="s">
        <v>174</v>
      </c>
      <c r="G13" s="96"/>
      <c r="H13" s="61" t="s">
        <v>175</v>
      </c>
      <c r="I13" s="77"/>
      <c r="J13" s="4" t="s">
        <v>23</v>
      </c>
      <c r="K13" s="106" t="s">
        <v>92</v>
      </c>
      <c r="L13" s="106"/>
      <c r="M13" s="4" t="s">
        <v>176</v>
      </c>
      <c r="N13" s="21">
        <v>11576</v>
      </c>
      <c r="O13" s="8">
        <v>48622</v>
      </c>
      <c r="P13" s="7"/>
    </row>
    <row r="14" spans="1:16" ht="21.75" customHeight="1">
      <c r="A14" s="80" t="s">
        <v>56</v>
      </c>
      <c r="B14" s="81"/>
      <c r="C14" s="73" t="s">
        <v>169</v>
      </c>
      <c r="D14" s="73"/>
      <c r="E14" s="5">
        <v>67</v>
      </c>
      <c r="F14" s="68" t="s">
        <v>96</v>
      </c>
      <c r="G14" s="69"/>
      <c r="H14" s="61" t="s">
        <v>170</v>
      </c>
      <c r="I14" s="77"/>
      <c r="J14" s="4" t="s">
        <v>190</v>
      </c>
      <c r="K14" s="106" t="s">
        <v>31</v>
      </c>
      <c r="L14" s="106"/>
      <c r="M14" s="5" t="s">
        <v>38</v>
      </c>
      <c r="N14" s="21">
        <v>2303</v>
      </c>
      <c r="O14" s="13">
        <v>32917</v>
      </c>
      <c r="P14" s="7"/>
    </row>
    <row r="15" spans="1:16" ht="21.75" customHeight="1" thickBot="1">
      <c r="A15" s="84" t="s">
        <v>56</v>
      </c>
      <c r="B15" s="85"/>
      <c r="C15" s="79" t="s">
        <v>191</v>
      </c>
      <c r="D15" s="79"/>
      <c r="E15" s="9">
        <v>48</v>
      </c>
      <c r="F15" s="74" t="s">
        <v>182</v>
      </c>
      <c r="G15" s="75"/>
      <c r="H15" s="63" t="s">
        <v>203</v>
      </c>
      <c r="I15" s="76"/>
      <c r="J15" s="9" t="s">
        <v>85</v>
      </c>
      <c r="K15" s="107" t="s">
        <v>31</v>
      </c>
      <c r="L15" s="107"/>
      <c r="M15" s="9" t="s">
        <v>38</v>
      </c>
      <c r="N15" s="22">
        <v>1429</v>
      </c>
      <c r="O15" s="11">
        <v>10431</v>
      </c>
      <c r="P15" s="12"/>
    </row>
    <row r="16" spans="1:1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ht="13.5">
      <c r="P17" t="s">
        <v>202</v>
      </c>
    </row>
  </sheetData>
  <sheetProtection password="C675" sheet="1" selectLockedCells="1" selectUnlockedCells="1"/>
  <mergeCells count="55">
    <mergeCell ref="A11:B11"/>
    <mergeCell ref="A12:B12"/>
    <mergeCell ref="A13:B13"/>
    <mergeCell ref="A14:B14"/>
    <mergeCell ref="A15:B15"/>
    <mergeCell ref="A4:B8"/>
    <mergeCell ref="A9:P9"/>
    <mergeCell ref="I8:J8"/>
    <mergeCell ref="K8:L8"/>
    <mergeCell ref="M8:N8"/>
    <mergeCell ref="K12:L12"/>
    <mergeCell ref="C10:D10"/>
    <mergeCell ref="C11:D11"/>
    <mergeCell ref="C12:D12"/>
    <mergeCell ref="F10:G10"/>
    <mergeCell ref="H10:I10"/>
    <mergeCell ref="C15:D15"/>
    <mergeCell ref="F15:G15"/>
    <mergeCell ref="K13:L13"/>
    <mergeCell ref="K14:L14"/>
    <mergeCell ref="K15:L15"/>
    <mergeCell ref="H15:I15"/>
    <mergeCell ref="C13:D13"/>
    <mergeCell ref="C14:D14"/>
    <mergeCell ref="F13:G13"/>
    <mergeCell ref="H13:I13"/>
    <mergeCell ref="D6:F6"/>
    <mergeCell ref="G6:H6"/>
    <mergeCell ref="K10:L10"/>
    <mergeCell ref="F14:G14"/>
    <mergeCell ref="H14:I14"/>
    <mergeCell ref="F12:G12"/>
    <mergeCell ref="H12:I12"/>
    <mergeCell ref="F11:G11"/>
    <mergeCell ref="H11:I11"/>
    <mergeCell ref="K11:L11"/>
    <mergeCell ref="I6:J6"/>
    <mergeCell ref="K6:L7"/>
    <mergeCell ref="M6:N7"/>
    <mergeCell ref="O6:P6"/>
    <mergeCell ref="I7:J7"/>
    <mergeCell ref="O7:P7"/>
    <mergeCell ref="O8:P8"/>
    <mergeCell ref="D7:F7"/>
    <mergeCell ref="G7:H7"/>
    <mergeCell ref="D8:F8"/>
    <mergeCell ref="G8:H8"/>
    <mergeCell ref="A10:B10"/>
    <mergeCell ref="I4:J5"/>
    <mergeCell ref="K4:L5"/>
    <mergeCell ref="M4:N5"/>
    <mergeCell ref="O4:P5"/>
    <mergeCell ref="C4:C5"/>
    <mergeCell ref="D4:F5"/>
    <mergeCell ref="G4:H5"/>
  </mergeCells>
  <printOptions horizontalCentered="1" vertic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85" zoomScaleNormal="85" zoomScalePageLayoutView="0" workbookViewId="0" topLeftCell="A1">
      <selection activeCell="K6" sqref="K6:L7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20697</v>
      </c>
      <c r="E6" s="39"/>
      <c r="F6" s="40"/>
      <c r="G6" s="38">
        <v>13361</v>
      </c>
      <c r="H6" s="40"/>
      <c r="I6" s="38">
        <v>7336</v>
      </c>
      <c r="J6" s="40"/>
      <c r="K6" s="57"/>
      <c r="L6" s="58"/>
      <c r="M6" s="57"/>
      <c r="N6" s="58"/>
      <c r="O6" s="100">
        <f>G6/D6*100</f>
        <v>64.55524955307533</v>
      </c>
      <c r="P6" s="101"/>
    </row>
    <row r="7" spans="1:16" ht="21.75" customHeight="1">
      <c r="A7" s="43"/>
      <c r="B7" s="44"/>
      <c r="C7" s="5" t="s">
        <v>9</v>
      </c>
      <c r="D7" s="38">
        <v>21216</v>
      </c>
      <c r="E7" s="39"/>
      <c r="F7" s="40"/>
      <c r="G7" s="38">
        <v>13932</v>
      </c>
      <c r="H7" s="40"/>
      <c r="I7" s="38">
        <v>7284</v>
      </c>
      <c r="J7" s="40"/>
      <c r="K7" s="59"/>
      <c r="L7" s="60"/>
      <c r="M7" s="59"/>
      <c r="N7" s="60"/>
      <c r="O7" s="100">
        <f>G7/D7*100</f>
        <v>65.66742081447964</v>
      </c>
      <c r="P7" s="101"/>
    </row>
    <row r="8" spans="1:16" ht="21.75" customHeight="1" thickBot="1">
      <c r="A8" s="45"/>
      <c r="B8" s="46"/>
      <c r="C8" s="9" t="s">
        <v>10</v>
      </c>
      <c r="D8" s="71">
        <f>SUM(D6:F7)</f>
        <v>41913</v>
      </c>
      <c r="E8" s="71"/>
      <c r="F8" s="72"/>
      <c r="G8" s="70">
        <f>SUM(G6:H7)</f>
        <v>27293</v>
      </c>
      <c r="H8" s="72"/>
      <c r="I8" s="70">
        <f>SUM(I6:J7)</f>
        <v>14620</v>
      </c>
      <c r="J8" s="72"/>
      <c r="K8" s="70">
        <v>26916</v>
      </c>
      <c r="L8" s="72"/>
      <c r="M8" s="70">
        <v>374</v>
      </c>
      <c r="N8" s="72"/>
      <c r="O8" s="100">
        <f>G8/D8*100</f>
        <v>65.11822107699282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4" t="s">
        <v>220</v>
      </c>
      <c r="P10" s="7" t="s">
        <v>200</v>
      </c>
    </row>
    <row r="11" spans="1:16" ht="21.75" customHeight="1">
      <c r="A11" s="112" t="s">
        <v>26</v>
      </c>
      <c r="B11" s="90"/>
      <c r="C11" s="78" t="s">
        <v>173</v>
      </c>
      <c r="D11" s="78"/>
      <c r="E11" s="4">
        <v>62</v>
      </c>
      <c r="F11" s="95" t="s">
        <v>174</v>
      </c>
      <c r="G11" s="96"/>
      <c r="H11" s="61" t="s">
        <v>175</v>
      </c>
      <c r="I11" s="77"/>
      <c r="J11" s="6" t="s">
        <v>23</v>
      </c>
      <c r="K11" s="91" t="s">
        <v>192</v>
      </c>
      <c r="L11" s="92"/>
      <c r="M11" s="4" t="s">
        <v>176</v>
      </c>
      <c r="N11" s="8">
        <v>12668</v>
      </c>
      <c r="O11" s="23">
        <v>62975</v>
      </c>
      <c r="P11" s="15"/>
    </row>
    <row r="12" spans="1:16" ht="21.75" customHeight="1">
      <c r="A12" s="113" t="s">
        <v>56</v>
      </c>
      <c r="B12" s="69"/>
      <c r="C12" s="73" t="s">
        <v>183</v>
      </c>
      <c r="D12" s="73"/>
      <c r="E12" s="5">
        <v>60</v>
      </c>
      <c r="F12" s="68" t="s">
        <v>184</v>
      </c>
      <c r="G12" s="69"/>
      <c r="H12" s="108" t="s">
        <v>185</v>
      </c>
      <c r="I12" s="109"/>
      <c r="J12" s="6" t="s">
        <v>171</v>
      </c>
      <c r="K12" s="91" t="s">
        <v>218</v>
      </c>
      <c r="L12" s="92"/>
      <c r="M12" s="4" t="s">
        <v>93</v>
      </c>
      <c r="N12" s="8">
        <v>8265</v>
      </c>
      <c r="O12" s="23">
        <v>58931</v>
      </c>
      <c r="P12" s="15"/>
    </row>
    <row r="13" spans="1:16" ht="21.75" customHeight="1">
      <c r="A13" s="113" t="s">
        <v>56</v>
      </c>
      <c r="B13" s="69"/>
      <c r="C13" s="73" t="s">
        <v>193</v>
      </c>
      <c r="D13" s="73"/>
      <c r="E13" s="5">
        <v>30</v>
      </c>
      <c r="F13" s="68" t="s">
        <v>194</v>
      </c>
      <c r="G13" s="69"/>
      <c r="H13" s="102" t="s">
        <v>195</v>
      </c>
      <c r="I13" s="103"/>
      <c r="J13" s="6" t="s">
        <v>84</v>
      </c>
      <c r="K13" s="91" t="s">
        <v>63</v>
      </c>
      <c r="L13" s="92"/>
      <c r="M13" s="5" t="s">
        <v>77</v>
      </c>
      <c r="N13" s="13">
        <v>5163</v>
      </c>
      <c r="O13" s="23">
        <v>35149</v>
      </c>
      <c r="P13" s="15"/>
    </row>
    <row r="14" spans="1:16" ht="21.75" customHeight="1" thickBot="1">
      <c r="A14" s="114" t="s">
        <v>56</v>
      </c>
      <c r="B14" s="75"/>
      <c r="C14" s="79" t="s">
        <v>196</v>
      </c>
      <c r="D14" s="79"/>
      <c r="E14" s="9">
        <v>27</v>
      </c>
      <c r="F14" s="74" t="s">
        <v>197</v>
      </c>
      <c r="G14" s="75"/>
      <c r="H14" s="63" t="s">
        <v>198</v>
      </c>
      <c r="I14" s="76"/>
      <c r="J14" s="10" t="s">
        <v>85</v>
      </c>
      <c r="K14" s="110" t="s">
        <v>92</v>
      </c>
      <c r="L14" s="111"/>
      <c r="M14" s="9" t="s">
        <v>77</v>
      </c>
      <c r="N14" s="11">
        <v>820</v>
      </c>
      <c r="O14" s="24">
        <v>6581</v>
      </c>
      <c r="P14" s="16"/>
    </row>
    <row r="16" ht="13.5">
      <c r="P16" t="s">
        <v>202</v>
      </c>
    </row>
  </sheetData>
  <sheetProtection password="C675" sheet="1" selectLockedCells="1" selectUnlockedCells="1"/>
  <mergeCells count="50">
    <mergeCell ref="K14:L14"/>
    <mergeCell ref="A11:B11"/>
    <mergeCell ref="A12:B12"/>
    <mergeCell ref="A13:B13"/>
    <mergeCell ref="A14:B14"/>
    <mergeCell ref="C11:D11"/>
    <mergeCell ref="C12:D12"/>
    <mergeCell ref="C13:D13"/>
    <mergeCell ref="C14:D14"/>
    <mergeCell ref="F14:G14"/>
    <mergeCell ref="C4:C5"/>
    <mergeCell ref="D4:F5"/>
    <mergeCell ref="G4:H5"/>
    <mergeCell ref="I4:J5"/>
    <mergeCell ref="K4:L5"/>
    <mergeCell ref="K13:L13"/>
    <mergeCell ref="A9:P9"/>
    <mergeCell ref="A4:B8"/>
    <mergeCell ref="O4:P5"/>
    <mergeCell ref="D6:F6"/>
    <mergeCell ref="G6:H6"/>
    <mergeCell ref="I6:J6"/>
    <mergeCell ref="K6:L7"/>
    <mergeCell ref="M6:N7"/>
    <mergeCell ref="O6:P6"/>
    <mergeCell ref="M4:N5"/>
    <mergeCell ref="D7:F7"/>
    <mergeCell ref="G7:H7"/>
    <mergeCell ref="O7:P7"/>
    <mergeCell ref="D8:F8"/>
    <mergeCell ref="G8:H8"/>
    <mergeCell ref="I8:J8"/>
    <mergeCell ref="K8:L8"/>
    <mergeCell ref="M8:N8"/>
    <mergeCell ref="O8:P8"/>
    <mergeCell ref="I7:J7"/>
    <mergeCell ref="A10:B10"/>
    <mergeCell ref="K10:L10"/>
    <mergeCell ref="F12:G12"/>
    <mergeCell ref="H12:I12"/>
    <mergeCell ref="F11:G11"/>
    <mergeCell ref="H11:I11"/>
    <mergeCell ref="K11:L11"/>
    <mergeCell ref="K12:L12"/>
    <mergeCell ref="H14:I14"/>
    <mergeCell ref="F13:G13"/>
    <mergeCell ref="H13:I13"/>
    <mergeCell ref="F10:G10"/>
    <mergeCell ref="H10:I10"/>
    <mergeCell ref="C10:D10"/>
  </mergeCells>
  <printOptions horizontalCentered="1" vertic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4"/>
  <sheetViews>
    <sheetView showGridLines="0" zoomScale="85" zoomScaleNormal="85" zoomScalePageLayoutView="0" workbookViewId="0" topLeftCell="A1">
      <selection activeCell="H12" sqref="H12:I12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21295</v>
      </c>
      <c r="E6" s="39"/>
      <c r="F6" s="40"/>
      <c r="G6" s="38">
        <v>13516</v>
      </c>
      <c r="H6" s="40"/>
      <c r="I6" s="38">
        <v>7779</v>
      </c>
      <c r="J6" s="40"/>
      <c r="K6" s="57"/>
      <c r="L6" s="58"/>
      <c r="M6" s="57"/>
      <c r="N6" s="58"/>
      <c r="O6" s="100">
        <v>63.47</v>
      </c>
      <c r="P6" s="101"/>
    </row>
    <row r="7" spans="1:16" ht="21.75" customHeight="1">
      <c r="A7" s="43"/>
      <c r="B7" s="44"/>
      <c r="C7" s="5" t="s">
        <v>9</v>
      </c>
      <c r="D7" s="38">
        <v>21891</v>
      </c>
      <c r="E7" s="39"/>
      <c r="F7" s="40"/>
      <c r="G7" s="38">
        <v>14131</v>
      </c>
      <c r="H7" s="40"/>
      <c r="I7" s="38">
        <v>7760</v>
      </c>
      <c r="J7" s="40"/>
      <c r="K7" s="59"/>
      <c r="L7" s="60"/>
      <c r="M7" s="59"/>
      <c r="N7" s="60"/>
      <c r="O7" s="100">
        <v>64.55</v>
      </c>
      <c r="P7" s="101"/>
    </row>
    <row r="8" spans="1:16" ht="21.75" customHeight="1" thickBot="1">
      <c r="A8" s="45"/>
      <c r="B8" s="46"/>
      <c r="C8" s="9" t="s">
        <v>10</v>
      </c>
      <c r="D8" s="71">
        <f>D6+D7</f>
        <v>43186</v>
      </c>
      <c r="E8" s="71"/>
      <c r="F8" s="72"/>
      <c r="G8" s="70">
        <v>27647</v>
      </c>
      <c r="H8" s="72"/>
      <c r="I8" s="38">
        <v>15539</v>
      </c>
      <c r="J8" s="40"/>
      <c r="K8" s="70">
        <v>27101</v>
      </c>
      <c r="L8" s="72"/>
      <c r="M8" s="70">
        <v>546</v>
      </c>
      <c r="N8" s="72"/>
      <c r="O8" s="100">
        <v>64.02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4" t="s">
        <v>220</v>
      </c>
      <c r="P10" s="7" t="s">
        <v>200</v>
      </c>
    </row>
    <row r="11" spans="1:16" ht="21.75" customHeight="1">
      <c r="A11" s="112" t="s">
        <v>26</v>
      </c>
      <c r="B11" s="90"/>
      <c r="C11" s="78" t="s">
        <v>205</v>
      </c>
      <c r="D11" s="78"/>
      <c r="E11" s="4">
        <v>64</v>
      </c>
      <c r="F11" s="95" t="s">
        <v>174</v>
      </c>
      <c r="G11" s="96"/>
      <c r="H11" s="61" t="s">
        <v>175</v>
      </c>
      <c r="I11" s="77"/>
      <c r="J11" s="6" t="s">
        <v>23</v>
      </c>
      <c r="K11" s="91" t="s">
        <v>209</v>
      </c>
      <c r="L11" s="92"/>
      <c r="M11" s="4" t="s">
        <v>211</v>
      </c>
      <c r="N11" s="8">
        <v>13639</v>
      </c>
      <c r="O11" s="23">
        <v>72407</v>
      </c>
      <c r="P11" s="15"/>
    </row>
    <row r="12" spans="1:16" ht="21.75" customHeight="1">
      <c r="A12" s="113" t="s">
        <v>56</v>
      </c>
      <c r="B12" s="69"/>
      <c r="C12" s="73" t="s">
        <v>207</v>
      </c>
      <c r="D12" s="73"/>
      <c r="E12" s="5">
        <v>62</v>
      </c>
      <c r="F12" s="68" t="s">
        <v>184</v>
      </c>
      <c r="G12" s="69"/>
      <c r="H12" s="108" t="s">
        <v>185</v>
      </c>
      <c r="I12" s="109"/>
      <c r="J12" s="6" t="s">
        <v>171</v>
      </c>
      <c r="K12" s="91" t="s">
        <v>31</v>
      </c>
      <c r="L12" s="92"/>
      <c r="M12" s="4" t="s">
        <v>212</v>
      </c>
      <c r="N12" s="8">
        <v>7962</v>
      </c>
      <c r="O12" s="23">
        <v>51074</v>
      </c>
      <c r="P12" s="15"/>
    </row>
    <row r="13" spans="1:16" ht="21.75" customHeight="1">
      <c r="A13" s="113" t="s">
        <v>56</v>
      </c>
      <c r="B13" s="69"/>
      <c r="C13" s="73" t="s">
        <v>208</v>
      </c>
      <c r="D13" s="73"/>
      <c r="E13" s="5">
        <v>45</v>
      </c>
      <c r="F13" s="68" t="s">
        <v>213</v>
      </c>
      <c r="G13" s="69"/>
      <c r="H13" s="102"/>
      <c r="I13" s="103"/>
      <c r="J13" s="6" t="s">
        <v>190</v>
      </c>
      <c r="K13" s="91" t="s">
        <v>210</v>
      </c>
      <c r="L13" s="92"/>
      <c r="M13" s="5" t="s">
        <v>212</v>
      </c>
      <c r="N13" s="13">
        <v>4691</v>
      </c>
      <c r="O13" s="23">
        <v>40819</v>
      </c>
      <c r="P13" s="15"/>
    </row>
    <row r="14" spans="1:16" ht="21.75" customHeight="1" thickBot="1">
      <c r="A14" s="114" t="s">
        <v>56</v>
      </c>
      <c r="B14" s="75"/>
      <c r="C14" s="79" t="s">
        <v>206</v>
      </c>
      <c r="D14" s="79"/>
      <c r="E14" s="9">
        <v>29</v>
      </c>
      <c r="F14" s="74" t="s">
        <v>197</v>
      </c>
      <c r="G14" s="75"/>
      <c r="H14" s="63" t="s">
        <v>198</v>
      </c>
      <c r="I14" s="76"/>
      <c r="J14" s="10" t="s">
        <v>85</v>
      </c>
      <c r="K14" s="110" t="s">
        <v>214</v>
      </c>
      <c r="L14" s="111"/>
      <c r="M14" s="9" t="s">
        <v>77</v>
      </c>
      <c r="N14" s="11">
        <v>809</v>
      </c>
      <c r="O14" s="24">
        <v>6043</v>
      </c>
      <c r="P14" s="16"/>
    </row>
  </sheetData>
  <sheetProtection password="C675" sheet="1" selectLockedCells="1" selectUnlockedCells="1"/>
  <mergeCells count="50">
    <mergeCell ref="K13:L13"/>
    <mergeCell ref="A14:B14"/>
    <mergeCell ref="C14:D14"/>
    <mergeCell ref="F14:G14"/>
    <mergeCell ref="H14:I14"/>
    <mergeCell ref="K14:L14"/>
    <mergeCell ref="A13:B13"/>
    <mergeCell ref="C13:D13"/>
    <mergeCell ref="F13:G13"/>
    <mergeCell ref="H13:I13"/>
    <mergeCell ref="K11:L11"/>
    <mergeCell ref="A12:B12"/>
    <mergeCell ref="C12:D12"/>
    <mergeCell ref="F12:G12"/>
    <mergeCell ref="H12:I12"/>
    <mergeCell ref="K12:L12"/>
    <mergeCell ref="A11:B11"/>
    <mergeCell ref="C11:D11"/>
    <mergeCell ref="F11:G11"/>
    <mergeCell ref="H11:I11"/>
    <mergeCell ref="A9:P9"/>
    <mergeCell ref="A10:B10"/>
    <mergeCell ref="C10:D10"/>
    <mergeCell ref="F10:G10"/>
    <mergeCell ref="H10:I10"/>
    <mergeCell ref="K10:L10"/>
    <mergeCell ref="M8:N8"/>
    <mergeCell ref="O8:P8"/>
    <mergeCell ref="I6:J6"/>
    <mergeCell ref="K6:L7"/>
    <mergeCell ref="M6:N7"/>
    <mergeCell ref="O6:P6"/>
    <mergeCell ref="I7:J7"/>
    <mergeCell ref="O7:P7"/>
    <mergeCell ref="M4:N5"/>
    <mergeCell ref="O4:P5"/>
    <mergeCell ref="A4:B8"/>
    <mergeCell ref="C4:C5"/>
    <mergeCell ref="D4:F5"/>
    <mergeCell ref="G4:H5"/>
    <mergeCell ref="D6:F6"/>
    <mergeCell ref="G6:H6"/>
    <mergeCell ref="I8:J8"/>
    <mergeCell ref="K8:L8"/>
    <mergeCell ref="D7:F7"/>
    <mergeCell ref="G7:H7"/>
    <mergeCell ref="D8:F8"/>
    <mergeCell ref="G8:H8"/>
    <mergeCell ref="I4:J5"/>
    <mergeCell ref="K4:L5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15"/>
  <sheetViews>
    <sheetView showGridLines="0" zoomScale="85" zoomScaleNormal="85" zoomScalePageLayoutView="0" workbookViewId="0" topLeftCell="A1">
      <selection activeCell="I4" sqref="I4:J5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22308</v>
      </c>
      <c r="E6" s="39"/>
      <c r="F6" s="40"/>
      <c r="G6" s="38">
        <v>14287</v>
      </c>
      <c r="H6" s="40"/>
      <c r="I6" s="38">
        <f>D6-G6</f>
        <v>8021</v>
      </c>
      <c r="J6" s="40"/>
      <c r="K6" s="57"/>
      <c r="L6" s="58"/>
      <c r="M6" s="57"/>
      <c r="N6" s="58"/>
      <c r="O6" s="100">
        <f>G6/D6*100</f>
        <v>64.04428904428904</v>
      </c>
      <c r="P6" s="101"/>
    </row>
    <row r="7" spans="1:16" ht="21.75" customHeight="1">
      <c r="A7" s="43"/>
      <c r="B7" s="44"/>
      <c r="C7" s="5" t="s">
        <v>9</v>
      </c>
      <c r="D7" s="38">
        <v>23165</v>
      </c>
      <c r="E7" s="39"/>
      <c r="F7" s="40"/>
      <c r="G7" s="38">
        <v>14802</v>
      </c>
      <c r="H7" s="40"/>
      <c r="I7" s="38">
        <f>D7-G7</f>
        <v>8363</v>
      </c>
      <c r="J7" s="40"/>
      <c r="K7" s="59"/>
      <c r="L7" s="60"/>
      <c r="M7" s="59"/>
      <c r="N7" s="60"/>
      <c r="O7" s="100">
        <f>G7/D7*100</f>
        <v>63.898122167062375</v>
      </c>
      <c r="P7" s="101"/>
    </row>
    <row r="8" spans="1:16" ht="21.75" customHeight="1" thickBot="1">
      <c r="A8" s="45"/>
      <c r="B8" s="46"/>
      <c r="C8" s="9" t="s">
        <v>10</v>
      </c>
      <c r="D8" s="71">
        <f>D6+D7</f>
        <v>45473</v>
      </c>
      <c r="E8" s="71"/>
      <c r="F8" s="72"/>
      <c r="G8" s="70">
        <f>SUM(G6:H7)</f>
        <v>29089</v>
      </c>
      <c r="H8" s="72"/>
      <c r="I8" s="38">
        <f>D8-G8</f>
        <v>16384</v>
      </c>
      <c r="J8" s="40"/>
      <c r="K8" s="70">
        <v>28595</v>
      </c>
      <c r="L8" s="72"/>
      <c r="M8" s="70">
        <v>494</v>
      </c>
      <c r="N8" s="72"/>
      <c r="O8" s="100">
        <f>G8/D8*100</f>
        <v>63.96982824973061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117" t="s">
        <v>19</v>
      </c>
      <c r="B10" s="118"/>
      <c r="C10" s="106" t="s">
        <v>12</v>
      </c>
      <c r="D10" s="106"/>
      <c r="E10" s="28" t="s">
        <v>13</v>
      </c>
      <c r="F10" s="91" t="s">
        <v>14</v>
      </c>
      <c r="G10" s="92"/>
      <c r="H10" s="91" t="s">
        <v>15</v>
      </c>
      <c r="I10" s="92"/>
      <c r="J10" s="17" t="s">
        <v>16</v>
      </c>
      <c r="K10" s="91" t="s">
        <v>17</v>
      </c>
      <c r="L10" s="92"/>
      <c r="M10" s="28" t="s">
        <v>18</v>
      </c>
      <c r="N10" s="28" t="s">
        <v>176</v>
      </c>
      <c r="O10" s="27" t="s">
        <v>220</v>
      </c>
      <c r="P10" s="29" t="s">
        <v>200</v>
      </c>
    </row>
    <row r="11" spans="1:16" ht="21.75" customHeight="1">
      <c r="A11" s="112" t="s">
        <v>26</v>
      </c>
      <c r="B11" s="90"/>
      <c r="C11" s="78" t="s">
        <v>208</v>
      </c>
      <c r="D11" s="78"/>
      <c r="E11" s="5">
        <v>49</v>
      </c>
      <c r="F11" s="68" t="s">
        <v>246</v>
      </c>
      <c r="G11" s="69"/>
      <c r="H11" s="108" t="s">
        <v>252</v>
      </c>
      <c r="I11" s="109"/>
      <c r="J11" s="6" t="s">
        <v>190</v>
      </c>
      <c r="K11" s="91" t="s">
        <v>31</v>
      </c>
      <c r="L11" s="92"/>
      <c r="M11" s="5" t="s">
        <v>212</v>
      </c>
      <c r="N11" s="8">
        <v>12975</v>
      </c>
      <c r="O11" s="25">
        <v>89266</v>
      </c>
      <c r="P11" s="15"/>
    </row>
    <row r="12" spans="1:16" ht="21.75" customHeight="1">
      <c r="A12" s="113" t="s">
        <v>56</v>
      </c>
      <c r="B12" s="69"/>
      <c r="C12" s="73" t="s">
        <v>205</v>
      </c>
      <c r="D12" s="73"/>
      <c r="E12" s="4">
        <v>68</v>
      </c>
      <c r="F12" s="95" t="s">
        <v>247</v>
      </c>
      <c r="G12" s="96"/>
      <c r="H12" s="104" t="s">
        <v>253</v>
      </c>
      <c r="I12" s="105"/>
      <c r="J12" s="6" t="s">
        <v>248</v>
      </c>
      <c r="K12" s="91" t="s">
        <v>243</v>
      </c>
      <c r="L12" s="92"/>
      <c r="M12" s="4" t="s">
        <v>211</v>
      </c>
      <c r="N12" s="8">
        <v>9906</v>
      </c>
      <c r="O12" s="25">
        <v>43513</v>
      </c>
      <c r="P12" s="15"/>
    </row>
    <row r="13" spans="1:16" ht="21.75" customHeight="1">
      <c r="A13" s="113" t="s">
        <v>56</v>
      </c>
      <c r="B13" s="69"/>
      <c r="C13" s="73" t="s">
        <v>236</v>
      </c>
      <c r="D13" s="73"/>
      <c r="E13" s="5">
        <v>72</v>
      </c>
      <c r="F13" s="68" t="s">
        <v>239</v>
      </c>
      <c r="G13" s="69"/>
      <c r="H13" s="108"/>
      <c r="I13" s="109"/>
      <c r="J13" s="6" t="s">
        <v>249</v>
      </c>
      <c r="K13" s="91" t="s">
        <v>31</v>
      </c>
      <c r="L13" s="92"/>
      <c r="M13" s="5" t="s">
        <v>212</v>
      </c>
      <c r="N13" s="13">
        <v>2793</v>
      </c>
      <c r="O13" s="25">
        <v>24911</v>
      </c>
      <c r="P13" s="15"/>
    </row>
    <row r="14" spans="1:16" ht="21.75" customHeight="1">
      <c r="A14" s="113" t="s">
        <v>56</v>
      </c>
      <c r="B14" s="69"/>
      <c r="C14" s="73" t="s">
        <v>237</v>
      </c>
      <c r="D14" s="73"/>
      <c r="E14" s="5">
        <v>57</v>
      </c>
      <c r="F14" s="68" t="s">
        <v>240</v>
      </c>
      <c r="G14" s="69"/>
      <c r="H14" s="108"/>
      <c r="I14" s="109"/>
      <c r="J14" s="6" t="s">
        <v>242</v>
      </c>
      <c r="K14" s="91" t="s">
        <v>244</v>
      </c>
      <c r="L14" s="92"/>
      <c r="M14" s="5" t="s">
        <v>212</v>
      </c>
      <c r="N14" s="13">
        <v>2709</v>
      </c>
      <c r="O14" s="25">
        <v>23920</v>
      </c>
      <c r="P14" s="15"/>
    </row>
    <row r="15" spans="1:16" ht="21.75" customHeight="1" thickBot="1">
      <c r="A15" s="114" t="s">
        <v>56</v>
      </c>
      <c r="B15" s="75"/>
      <c r="C15" s="79" t="s">
        <v>238</v>
      </c>
      <c r="D15" s="79"/>
      <c r="E15" s="9">
        <v>45</v>
      </c>
      <c r="F15" s="74" t="s">
        <v>241</v>
      </c>
      <c r="G15" s="75"/>
      <c r="H15" s="115"/>
      <c r="I15" s="116"/>
      <c r="J15" s="10" t="s">
        <v>250</v>
      </c>
      <c r="K15" s="93" t="s">
        <v>245</v>
      </c>
      <c r="L15" s="94"/>
      <c r="M15" s="9" t="s">
        <v>251</v>
      </c>
      <c r="N15" s="11">
        <v>212</v>
      </c>
      <c r="O15" s="26">
        <v>1613</v>
      </c>
      <c r="P15" s="16"/>
    </row>
  </sheetData>
  <sheetProtection password="C675" sheet="1" selectLockedCells="1" selectUnlockedCells="1"/>
  <mergeCells count="55">
    <mergeCell ref="A4:B8"/>
    <mergeCell ref="C4:C5"/>
    <mergeCell ref="D4:F5"/>
    <mergeCell ref="G4:H5"/>
    <mergeCell ref="D6:F6"/>
    <mergeCell ref="G6:H6"/>
    <mergeCell ref="D7:F7"/>
    <mergeCell ref="G7:H7"/>
    <mergeCell ref="D8:F8"/>
    <mergeCell ref="G8:H8"/>
    <mergeCell ref="I4:J5"/>
    <mergeCell ref="K4:L5"/>
    <mergeCell ref="M4:N5"/>
    <mergeCell ref="O4:P5"/>
    <mergeCell ref="I6:J6"/>
    <mergeCell ref="K6:L7"/>
    <mergeCell ref="M6:N7"/>
    <mergeCell ref="O6:P6"/>
    <mergeCell ref="I7:J7"/>
    <mergeCell ref="O7:P7"/>
    <mergeCell ref="I8:J8"/>
    <mergeCell ref="K8:L8"/>
    <mergeCell ref="M8:N8"/>
    <mergeCell ref="O8:P8"/>
    <mergeCell ref="A9:P9"/>
    <mergeCell ref="A10:B10"/>
    <mergeCell ref="C10:D10"/>
    <mergeCell ref="F10:G10"/>
    <mergeCell ref="H10:I10"/>
    <mergeCell ref="K10:L10"/>
    <mergeCell ref="K11:L11"/>
    <mergeCell ref="A12:B12"/>
    <mergeCell ref="C12:D12"/>
    <mergeCell ref="F12:G12"/>
    <mergeCell ref="H12:I12"/>
    <mergeCell ref="K12:L12"/>
    <mergeCell ref="A11:B11"/>
    <mergeCell ref="C11:D11"/>
    <mergeCell ref="F11:G11"/>
    <mergeCell ref="H11:I11"/>
    <mergeCell ref="A15:B15"/>
    <mergeCell ref="C15:D15"/>
    <mergeCell ref="F15:G15"/>
    <mergeCell ref="H15:I15"/>
    <mergeCell ref="K15:L15"/>
    <mergeCell ref="A14:B14"/>
    <mergeCell ref="C14:D14"/>
    <mergeCell ref="F14:G14"/>
    <mergeCell ref="H14:I14"/>
    <mergeCell ref="K13:L13"/>
    <mergeCell ref="A13:B13"/>
    <mergeCell ref="C13:D13"/>
    <mergeCell ref="F13:G13"/>
    <mergeCell ref="H13:I13"/>
    <mergeCell ref="K14:L14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6"/>
  <sheetViews>
    <sheetView showGridLines="0" zoomScale="85" zoomScaleNormal="85" zoomScalePageLayoutView="0" workbookViewId="0" topLeftCell="A1">
      <selection activeCell="I7" sqref="I7:J7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22692</v>
      </c>
      <c r="E6" s="39"/>
      <c r="F6" s="40"/>
      <c r="G6" s="38">
        <v>12687</v>
      </c>
      <c r="H6" s="40"/>
      <c r="I6" s="38">
        <f>D6-G6</f>
        <v>10005</v>
      </c>
      <c r="J6" s="40"/>
      <c r="K6" s="57"/>
      <c r="L6" s="58"/>
      <c r="M6" s="57"/>
      <c r="N6" s="58"/>
      <c r="O6" s="100">
        <f>G6/D6*100</f>
        <v>55.90957165520889</v>
      </c>
      <c r="P6" s="101"/>
    </row>
    <row r="7" spans="1:16" ht="21.75" customHeight="1">
      <c r="A7" s="43"/>
      <c r="B7" s="44"/>
      <c r="C7" s="5" t="s">
        <v>9</v>
      </c>
      <c r="D7" s="38">
        <v>23662</v>
      </c>
      <c r="E7" s="39"/>
      <c r="F7" s="40"/>
      <c r="G7" s="38">
        <v>12913</v>
      </c>
      <c r="H7" s="40"/>
      <c r="I7" s="38">
        <f>D7-G7</f>
        <v>10749</v>
      </c>
      <c r="J7" s="40"/>
      <c r="K7" s="59"/>
      <c r="L7" s="60"/>
      <c r="M7" s="59"/>
      <c r="N7" s="60"/>
      <c r="O7" s="100">
        <f>G7/D7*100</f>
        <v>54.57273265150875</v>
      </c>
      <c r="P7" s="101"/>
    </row>
    <row r="8" spans="1:16" ht="21.75" customHeight="1" thickBot="1">
      <c r="A8" s="45"/>
      <c r="B8" s="46"/>
      <c r="C8" s="9" t="s">
        <v>10</v>
      </c>
      <c r="D8" s="71">
        <f>D6+D7</f>
        <v>46354</v>
      </c>
      <c r="E8" s="71"/>
      <c r="F8" s="72"/>
      <c r="G8" s="70">
        <f>SUM(G6:H7)</f>
        <v>25600</v>
      </c>
      <c r="H8" s="72"/>
      <c r="I8" s="38">
        <f>D8-G8</f>
        <v>20754</v>
      </c>
      <c r="J8" s="40"/>
      <c r="K8" s="70">
        <v>25095</v>
      </c>
      <c r="L8" s="72"/>
      <c r="M8" s="70">
        <v>505</v>
      </c>
      <c r="N8" s="72"/>
      <c r="O8" s="100">
        <f>G8/D8*100</f>
        <v>55.22716486171636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117" t="s">
        <v>19</v>
      </c>
      <c r="B10" s="118"/>
      <c r="C10" s="106" t="s">
        <v>12</v>
      </c>
      <c r="D10" s="106"/>
      <c r="E10" s="28" t="s">
        <v>13</v>
      </c>
      <c r="F10" s="91" t="s">
        <v>14</v>
      </c>
      <c r="G10" s="92"/>
      <c r="H10" s="91" t="s">
        <v>15</v>
      </c>
      <c r="I10" s="92"/>
      <c r="J10" s="17" t="s">
        <v>16</v>
      </c>
      <c r="K10" s="91" t="s">
        <v>17</v>
      </c>
      <c r="L10" s="92"/>
      <c r="M10" s="28" t="s">
        <v>18</v>
      </c>
      <c r="N10" s="28" t="s">
        <v>176</v>
      </c>
      <c r="O10" s="27" t="s">
        <v>220</v>
      </c>
      <c r="P10" s="29" t="s">
        <v>200</v>
      </c>
    </row>
    <row r="11" spans="1:16" ht="49.5" customHeight="1">
      <c r="A11" s="112" t="s">
        <v>26</v>
      </c>
      <c r="B11" s="90"/>
      <c r="C11" s="78" t="s">
        <v>257</v>
      </c>
      <c r="D11" s="78"/>
      <c r="E11" s="5">
        <v>54</v>
      </c>
      <c r="F11" s="68" t="s">
        <v>260</v>
      </c>
      <c r="G11" s="69"/>
      <c r="H11" s="108" t="s">
        <v>261</v>
      </c>
      <c r="I11" s="109"/>
      <c r="J11" s="6" t="s">
        <v>248</v>
      </c>
      <c r="K11" s="91" t="s">
        <v>270</v>
      </c>
      <c r="L11" s="92"/>
      <c r="M11" s="5" t="s">
        <v>212</v>
      </c>
      <c r="N11" s="8">
        <v>12354</v>
      </c>
      <c r="O11" s="25">
        <v>68523</v>
      </c>
      <c r="P11" s="15"/>
    </row>
    <row r="12" spans="1:16" ht="49.5" customHeight="1">
      <c r="A12" s="113" t="s">
        <v>56</v>
      </c>
      <c r="B12" s="69"/>
      <c r="C12" s="73" t="s">
        <v>208</v>
      </c>
      <c r="D12" s="73"/>
      <c r="E12" s="5">
        <v>53</v>
      </c>
      <c r="F12" s="68" t="s">
        <v>246</v>
      </c>
      <c r="G12" s="69"/>
      <c r="H12" s="108" t="s">
        <v>252</v>
      </c>
      <c r="I12" s="109"/>
      <c r="J12" s="32" t="s">
        <v>272</v>
      </c>
      <c r="K12" s="91" t="s">
        <v>31</v>
      </c>
      <c r="L12" s="92"/>
      <c r="M12" s="5" t="s">
        <v>212</v>
      </c>
      <c r="N12" s="8">
        <v>7842</v>
      </c>
      <c r="O12" s="25">
        <v>56711</v>
      </c>
      <c r="P12" s="15" t="s">
        <v>276</v>
      </c>
    </row>
    <row r="13" spans="1:16" ht="49.5" customHeight="1">
      <c r="A13" s="113" t="s">
        <v>56</v>
      </c>
      <c r="B13" s="69"/>
      <c r="C13" s="73" t="s">
        <v>264</v>
      </c>
      <c r="D13" s="73"/>
      <c r="E13" s="5">
        <v>45</v>
      </c>
      <c r="F13" s="68" t="s">
        <v>265</v>
      </c>
      <c r="G13" s="69"/>
      <c r="H13" s="108" t="s">
        <v>262</v>
      </c>
      <c r="I13" s="109"/>
      <c r="J13" s="32" t="s">
        <v>268</v>
      </c>
      <c r="K13" s="119" t="s">
        <v>266</v>
      </c>
      <c r="L13" s="120"/>
      <c r="M13" s="5" t="s">
        <v>211</v>
      </c>
      <c r="N13" s="13">
        <v>1834</v>
      </c>
      <c r="O13" s="25">
        <v>12503</v>
      </c>
      <c r="P13" s="15"/>
    </row>
    <row r="14" spans="1:16" ht="49.5" customHeight="1">
      <c r="A14" s="113" t="s">
        <v>56</v>
      </c>
      <c r="B14" s="69"/>
      <c r="C14" s="73" t="s">
        <v>258</v>
      </c>
      <c r="D14" s="73"/>
      <c r="E14" s="5">
        <v>65</v>
      </c>
      <c r="F14" s="68" t="s">
        <v>267</v>
      </c>
      <c r="G14" s="69"/>
      <c r="H14" s="108" t="s">
        <v>262</v>
      </c>
      <c r="I14" s="109"/>
      <c r="J14" s="6" t="s">
        <v>273</v>
      </c>
      <c r="K14" s="91" t="s">
        <v>269</v>
      </c>
      <c r="L14" s="92"/>
      <c r="M14" s="5" t="s">
        <v>211</v>
      </c>
      <c r="N14" s="13">
        <v>1735</v>
      </c>
      <c r="O14" s="25">
        <v>10269</v>
      </c>
      <c r="P14" s="15"/>
    </row>
    <row r="15" spans="1:16" ht="49.5" customHeight="1">
      <c r="A15" s="113" t="s">
        <v>56</v>
      </c>
      <c r="B15" s="69"/>
      <c r="C15" s="68" t="s">
        <v>259</v>
      </c>
      <c r="D15" s="69"/>
      <c r="E15" s="5">
        <v>56</v>
      </c>
      <c r="F15" s="68" t="s">
        <v>271</v>
      </c>
      <c r="G15" s="69"/>
      <c r="H15" s="121" t="s">
        <v>275</v>
      </c>
      <c r="I15" s="122"/>
      <c r="J15" s="6" t="s">
        <v>190</v>
      </c>
      <c r="K15" s="91" t="s">
        <v>274</v>
      </c>
      <c r="L15" s="92"/>
      <c r="M15" s="5" t="s">
        <v>211</v>
      </c>
      <c r="N15" s="13">
        <v>1126</v>
      </c>
      <c r="O15" s="30">
        <v>7404</v>
      </c>
      <c r="P15" s="31"/>
    </row>
    <row r="16" spans="1:16" ht="49.5" customHeight="1" thickBot="1">
      <c r="A16" s="114" t="s">
        <v>56</v>
      </c>
      <c r="B16" s="75"/>
      <c r="C16" s="79" t="s">
        <v>238</v>
      </c>
      <c r="D16" s="79"/>
      <c r="E16" s="9">
        <v>48</v>
      </c>
      <c r="F16" s="74" t="s">
        <v>241</v>
      </c>
      <c r="G16" s="75"/>
      <c r="H16" s="115" t="s">
        <v>254</v>
      </c>
      <c r="I16" s="116"/>
      <c r="J16" s="10" t="s">
        <v>84</v>
      </c>
      <c r="K16" s="93" t="s">
        <v>263</v>
      </c>
      <c r="L16" s="94"/>
      <c r="M16" s="9" t="s">
        <v>251</v>
      </c>
      <c r="N16" s="11">
        <v>204</v>
      </c>
      <c r="O16" s="26">
        <v>1874</v>
      </c>
      <c r="P16" s="16"/>
    </row>
  </sheetData>
  <sheetProtection password="C675" sheet="1" selectLockedCells="1" selectUnlockedCells="1"/>
  <mergeCells count="60">
    <mergeCell ref="C15:D15"/>
    <mergeCell ref="A15:B15"/>
    <mergeCell ref="F15:G15"/>
    <mergeCell ref="K15:L15"/>
    <mergeCell ref="H15:I15"/>
    <mergeCell ref="A4:B8"/>
    <mergeCell ref="C4:C5"/>
    <mergeCell ref="D4:F5"/>
    <mergeCell ref="G4:H5"/>
    <mergeCell ref="I4:J5"/>
    <mergeCell ref="K4:L5"/>
    <mergeCell ref="I7:J7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K10:L10"/>
    <mergeCell ref="O7:P7"/>
    <mergeCell ref="D8:F8"/>
    <mergeCell ref="G8:H8"/>
    <mergeCell ref="I8:J8"/>
    <mergeCell ref="K8:L8"/>
    <mergeCell ref="M8:N8"/>
    <mergeCell ref="O8:P8"/>
    <mergeCell ref="A12:B12"/>
    <mergeCell ref="C12:D12"/>
    <mergeCell ref="F12:G12"/>
    <mergeCell ref="H12:I12"/>
    <mergeCell ref="K12:L12"/>
    <mergeCell ref="A9:P9"/>
    <mergeCell ref="A10:B10"/>
    <mergeCell ref="C10:D10"/>
    <mergeCell ref="F10:G10"/>
    <mergeCell ref="H10:I10"/>
    <mergeCell ref="A14:B14"/>
    <mergeCell ref="C14:D14"/>
    <mergeCell ref="F14:G14"/>
    <mergeCell ref="H14:I14"/>
    <mergeCell ref="K14:L14"/>
    <mergeCell ref="A11:B11"/>
    <mergeCell ref="C11:D11"/>
    <mergeCell ref="F11:G11"/>
    <mergeCell ref="H11:I11"/>
    <mergeCell ref="K11:L11"/>
    <mergeCell ref="A16:B16"/>
    <mergeCell ref="C16:D16"/>
    <mergeCell ref="F16:G16"/>
    <mergeCell ref="H16:I16"/>
    <mergeCell ref="K16:L16"/>
    <mergeCell ref="A13:B13"/>
    <mergeCell ref="C13:D13"/>
    <mergeCell ref="F13:G13"/>
    <mergeCell ref="H13:I13"/>
    <mergeCell ref="K13:L13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2"/>
  <sheetViews>
    <sheetView showGridLines="0" zoomScale="85" zoomScaleNormal="85" zoomScalePageLayoutView="0" workbookViewId="0" topLeftCell="A1">
      <selection activeCell="K12" sqref="K12:L12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23134</v>
      </c>
      <c r="E6" s="39"/>
      <c r="F6" s="40"/>
      <c r="G6" s="38">
        <v>12125</v>
      </c>
      <c r="H6" s="40"/>
      <c r="I6" s="38">
        <f>D6-G6</f>
        <v>11009</v>
      </c>
      <c r="J6" s="40"/>
      <c r="K6" s="57"/>
      <c r="L6" s="58"/>
      <c r="M6" s="57"/>
      <c r="N6" s="58"/>
      <c r="O6" s="100">
        <f>G6/D6*100</f>
        <v>52.41203423532463</v>
      </c>
      <c r="P6" s="101"/>
    </row>
    <row r="7" spans="1:16" ht="21.75" customHeight="1">
      <c r="A7" s="43"/>
      <c r="B7" s="44"/>
      <c r="C7" s="5" t="s">
        <v>9</v>
      </c>
      <c r="D7" s="38">
        <v>24030</v>
      </c>
      <c r="E7" s="39"/>
      <c r="F7" s="40"/>
      <c r="G7" s="38">
        <v>12348</v>
      </c>
      <c r="H7" s="40"/>
      <c r="I7" s="38">
        <f>D7-G7</f>
        <v>11682</v>
      </c>
      <c r="J7" s="40"/>
      <c r="K7" s="59"/>
      <c r="L7" s="60"/>
      <c r="M7" s="59"/>
      <c r="N7" s="60"/>
      <c r="O7" s="100">
        <f>G7/D7*100</f>
        <v>51.38576779026217</v>
      </c>
      <c r="P7" s="101"/>
    </row>
    <row r="8" spans="1:16" ht="21.75" customHeight="1" thickBot="1">
      <c r="A8" s="45"/>
      <c r="B8" s="46"/>
      <c r="C8" s="9" t="s">
        <v>10</v>
      </c>
      <c r="D8" s="71">
        <f>D6+D7</f>
        <v>47164</v>
      </c>
      <c r="E8" s="71"/>
      <c r="F8" s="72"/>
      <c r="G8" s="70">
        <f>SUM(G6:H7)</f>
        <v>24473</v>
      </c>
      <c r="H8" s="72"/>
      <c r="I8" s="38">
        <f>D8-G8</f>
        <v>22691</v>
      </c>
      <c r="J8" s="40"/>
      <c r="K8" s="70">
        <v>24073</v>
      </c>
      <c r="L8" s="72"/>
      <c r="M8" s="70">
        <v>400</v>
      </c>
      <c r="N8" s="72"/>
      <c r="O8" s="100">
        <f>G8/D8*100</f>
        <v>51.88915274361802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117" t="s">
        <v>19</v>
      </c>
      <c r="B10" s="118"/>
      <c r="C10" s="106" t="s">
        <v>12</v>
      </c>
      <c r="D10" s="106"/>
      <c r="E10" s="28" t="s">
        <v>13</v>
      </c>
      <c r="F10" s="91" t="s">
        <v>14</v>
      </c>
      <c r="G10" s="92"/>
      <c r="H10" s="91" t="s">
        <v>15</v>
      </c>
      <c r="I10" s="92"/>
      <c r="J10" s="17" t="s">
        <v>16</v>
      </c>
      <c r="K10" s="91" t="s">
        <v>17</v>
      </c>
      <c r="L10" s="92"/>
      <c r="M10" s="28" t="s">
        <v>18</v>
      </c>
      <c r="N10" s="28" t="s">
        <v>176</v>
      </c>
      <c r="O10" s="27" t="s">
        <v>220</v>
      </c>
      <c r="P10" s="29" t="s">
        <v>200</v>
      </c>
    </row>
    <row r="11" spans="1:16" ht="49.5" customHeight="1">
      <c r="A11" s="112" t="s">
        <v>26</v>
      </c>
      <c r="B11" s="90"/>
      <c r="C11" s="78" t="s">
        <v>208</v>
      </c>
      <c r="D11" s="78"/>
      <c r="E11" s="5">
        <v>55</v>
      </c>
      <c r="F11" s="68" t="s">
        <v>246</v>
      </c>
      <c r="G11" s="69"/>
      <c r="H11" s="108" t="s">
        <v>252</v>
      </c>
      <c r="I11" s="109"/>
      <c r="J11" s="32" t="s">
        <v>278</v>
      </c>
      <c r="K11" s="91" t="s">
        <v>31</v>
      </c>
      <c r="L11" s="92"/>
      <c r="M11" s="5" t="s">
        <v>212</v>
      </c>
      <c r="N11" s="8">
        <v>13976</v>
      </c>
      <c r="O11" s="33">
        <v>89110</v>
      </c>
      <c r="P11" s="15"/>
    </row>
    <row r="12" spans="1:16" ht="49.5" customHeight="1" thickBot="1">
      <c r="A12" s="114" t="s">
        <v>56</v>
      </c>
      <c r="B12" s="75"/>
      <c r="C12" s="79" t="s">
        <v>257</v>
      </c>
      <c r="D12" s="79"/>
      <c r="E12" s="9">
        <v>56</v>
      </c>
      <c r="F12" s="74" t="s">
        <v>260</v>
      </c>
      <c r="G12" s="75"/>
      <c r="H12" s="123" t="s">
        <v>261</v>
      </c>
      <c r="I12" s="124"/>
      <c r="J12" s="10" t="s">
        <v>248</v>
      </c>
      <c r="K12" s="110" t="s">
        <v>277</v>
      </c>
      <c r="L12" s="111"/>
      <c r="M12" s="9" t="s">
        <v>212</v>
      </c>
      <c r="N12" s="11">
        <v>10097</v>
      </c>
      <c r="O12" s="34">
        <v>59491</v>
      </c>
      <c r="P12" s="16" t="s">
        <v>276</v>
      </c>
    </row>
  </sheetData>
  <sheetProtection password="C675" sheet="1" selectLockedCells="1" selectUnlockedCells="1"/>
  <mergeCells count="40">
    <mergeCell ref="A4:B8"/>
    <mergeCell ref="C4:C5"/>
    <mergeCell ref="D4:F5"/>
    <mergeCell ref="G4:H5"/>
    <mergeCell ref="I4:J5"/>
    <mergeCell ref="K4:L5"/>
    <mergeCell ref="I7:J7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O7:P7"/>
    <mergeCell ref="D8:F8"/>
    <mergeCell ref="G8:H8"/>
    <mergeCell ref="I8:J8"/>
    <mergeCell ref="K8:L8"/>
    <mergeCell ref="M8:N8"/>
    <mergeCell ref="O8:P8"/>
    <mergeCell ref="A9:P9"/>
    <mergeCell ref="A10:B10"/>
    <mergeCell ref="C10:D10"/>
    <mergeCell ref="F10:G10"/>
    <mergeCell ref="H10:I10"/>
    <mergeCell ref="K10:L10"/>
    <mergeCell ref="A11:B11"/>
    <mergeCell ref="C11:D11"/>
    <mergeCell ref="F11:G11"/>
    <mergeCell ref="H11:I11"/>
    <mergeCell ref="K11:L11"/>
    <mergeCell ref="A12:B12"/>
    <mergeCell ref="C12:D12"/>
    <mergeCell ref="F12:G12"/>
    <mergeCell ref="H12:I12"/>
    <mergeCell ref="K12:L12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7"/>
  <sheetViews>
    <sheetView showGridLines="0" zoomScale="85" zoomScaleNormal="85" zoomScalePageLayoutView="0" workbookViewId="0" topLeftCell="A1">
      <selection activeCell="J11" sqref="J11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24322</v>
      </c>
      <c r="E6" s="39"/>
      <c r="F6" s="40"/>
      <c r="G6" s="38">
        <v>13357</v>
      </c>
      <c r="H6" s="40"/>
      <c r="I6" s="38">
        <f>D6-G6</f>
        <v>10965</v>
      </c>
      <c r="J6" s="40"/>
      <c r="K6" s="57"/>
      <c r="L6" s="58"/>
      <c r="M6" s="57"/>
      <c r="N6" s="58"/>
      <c r="O6" s="100">
        <f>G6/D6*100</f>
        <v>54.91735876983801</v>
      </c>
      <c r="P6" s="101"/>
    </row>
    <row r="7" spans="1:16" ht="21.75" customHeight="1">
      <c r="A7" s="43"/>
      <c r="B7" s="44"/>
      <c r="C7" s="5" t="s">
        <v>9</v>
      </c>
      <c r="D7" s="38">
        <v>25079</v>
      </c>
      <c r="E7" s="39"/>
      <c r="F7" s="40"/>
      <c r="G7" s="38">
        <v>13852</v>
      </c>
      <c r="H7" s="40"/>
      <c r="I7" s="38">
        <f>D7-G7</f>
        <v>11227</v>
      </c>
      <c r="J7" s="40"/>
      <c r="K7" s="59"/>
      <c r="L7" s="60"/>
      <c r="M7" s="59"/>
      <c r="N7" s="60"/>
      <c r="O7" s="100">
        <f>G7/D7*100</f>
        <v>55.23346225926073</v>
      </c>
      <c r="P7" s="101"/>
    </row>
    <row r="8" spans="1:16" ht="21.75" customHeight="1" thickBot="1">
      <c r="A8" s="45"/>
      <c r="B8" s="46"/>
      <c r="C8" s="9" t="s">
        <v>10</v>
      </c>
      <c r="D8" s="71">
        <f>D6+D7</f>
        <v>49401</v>
      </c>
      <c r="E8" s="71"/>
      <c r="F8" s="72"/>
      <c r="G8" s="70">
        <f>SUM(G6:H7)</f>
        <v>27209</v>
      </c>
      <c r="H8" s="72"/>
      <c r="I8" s="38">
        <f>D8-G8</f>
        <v>22192</v>
      </c>
      <c r="J8" s="40"/>
      <c r="K8" s="70">
        <v>26743</v>
      </c>
      <c r="L8" s="72"/>
      <c r="M8" s="70">
        <v>465</v>
      </c>
      <c r="N8" s="72"/>
      <c r="O8" s="100">
        <f>G8/D8*100</f>
        <v>55.077832432541854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117" t="s">
        <v>19</v>
      </c>
      <c r="B10" s="118"/>
      <c r="C10" s="106" t="s">
        <v>12</v>
      </c>
      <c r="D10" s="106"/>
      <c r="E10" s="28" t="s">
        <v>13</v>
      </c>
      <c r="F10" s="91" t="s">
        <v>14</v>
      </c>
      <c r="G10" s="92"/>
      <c r="H10" s="91" t="s">
        <v>15</v>
      </c>
      <c r="I10" s="92"/>
      <c r="J10" s="17" t="s">
        <v>16</v>
      </c>
      <c r="K10" s="91" t="s">
        <v>17</v>
      </c>
      <c r="L10" s="92"/>
      <c r="M10" s="28" t="s">
        <v>18</v>
      </c>
      <c r="N10" s="28" t="s">
        <v>176</v>
      </c>
      <c r="O10" s="27" t="s">
        <v>220</v>
      </c>
      <c r="P10" s="29" t="s">
        <v>200</v>
      </c>
    </row>
    <row r="11" spans="1:16" ht="49.5" customHeight="1">
      <c r="A11" s="112" t="s">
        <v>26</v>
      </c>
      <c r="B11" s="90"/>
      <c r="C11" s="78" t="s">
        <v>208</v>
      </c>
      <c r="D11" s="78"/>
      <c r="E11" s="5">
        <v>58</v>
      </c>
      <c r="F11" s="68" t="s">
        <v>246</v>
      </c>
      <c r="G11" s="69"/>
      <c r="H11" s="108" t="s">
        <v>252</v>
      </c>
      <c r="I11" s="109"/>
      <c r="J11" s="32"/>
      <c r="K11" s="91" t="s">
        <v>31</v>
      </c>
      <c r="L11" s="92"/>
      <c r="M11" s="5" t="s">
        <v>212</v>
      </c>
      <c r="N11" s="8">
        <v>14655</v>
      </c>
      <c r="O11" s="33">
        <v>95517</v>
      </c>
      <c r="P11" s="15"/>
    </row>
    <row r="12" spans="1:16" ht="49.5" customHeight="1">
      <c r="A12" s="113" t="s">
        <v>56</v>
      </c>
      <c r="B12" s="81"/>
      <c r="C12" s="68" t="s">
        <v>281</v>
      </c>
      <c r="D12" s="125"/>
      <c r="E12" s="5">
        <v>53</v>
      </c>
      <c r="F12" s="68" t="s">
        <v>282</v>
      </c>
      <c r="G12" s="81"/>
      <c r="H12" s="108" t="s">
        <v>254</v>
      </c>
      <c r="I12" s="126"/>
      <c r="J12" s="36"/>
      <c r="K12" s="127" t="s">
        <v>284</v>
      </c>
      <c r="L12" s="128"/>
      <c r="M12" s="5" t="s">
        <v>283</v>
      </c>
      <c r="N12" s="13">
        <v>467</v>
      </c>
      <c r="O12" s="37">
        <v>3031</v>
      </c>
      <c r="P12" s="31"/>
    </row>
    <row r="13" spans="1:16" ht="49.5" customHeight="1" thickBot="1">
      <c r="A13" s="114" t="s">
        <v>56</v>
      </c>
      <c r="B13" s="75"/>
      <c r="C13" s="79" t="s">
        <v>257</v>
      </c>
      <c r="D13" s="79"/>
      <c r="E13" s="9">
        <v>59</v>
      </c>
      <c r="F13" s="74" t="s">
        <v>260</v>
      </c>
      <c r="G13" s="75"/>
      <c r="H13" s="123" t="s">
        <v>261</v>
      </c>
      <c r="I13" s="124"/>
      <c r="J13" s="10" t="s">
        <v>248</v>
      </c>
      <c r="K13" s="110" t="s">
        <v>277</v>
      </c>
      <c r="L13" s="111"/>
      <c r="M13" s="9" t="s">
        <v>212</v>
      </c>
      <c r="N13" s="11">
        <v>11621</v>
      </c>
      <c r="O13" s="34">
        <v>66527</v>
      </c>
      <c r="P13" s="16"/>
    </row>
    <row r="17" ht="13.5">
      <c r="I17" s="35"/>
    </row>
  </sheetData>
  <sheetProtection password="C675" sheet="1" selectLockedCells="1" selectUnlockedCells="1"/>
  <mergeCells count="45">
    <mergeCell ref="C12:D12"/>
    <mergeCell ref="A12:B12"/>
    <mergeCell ref="F12:G12"/>
    <mergeCell ref="H12:I12"/>
    <mergeCell ref="K12:L12"/>
    <mergeCell ref="A11:B11"/>
    <mergeCell ref="C11:D11"/>
    <mergeCell ref="F11:G11"/>
    <mergeCell ref="H11:I11"/>
    <mergeCell ref="K11:L11"/>
    <mergeCell ref="A13:B13"/>
    <mergeCell ref="C13:D13"/>
    <mergeCell ref="F13:G13"/>
    <mergeCell ref="H13:I13"/>
    <mergeCell ref="K13:L13"/>
    <mergeCell ref="A9:P9"/>
    <mergeCell ref="A10:B10"/>
    <mergeCell ref="C10:D10"/>
    <mergeCell ref="F10:G10"/>
    <mergeCell ref="H10:I10"/>
    <mergeCell ref="K10:L10"/>
    <mergeCell ref="O7:P7"/>
    <mergeCell ref="D8:F8"/>
    <mergeCell ref="G8:H8"/>
    <mergeCell ref="I8:J8"/>
    <mergeCell ref="K8:L8"/>
    <mergeCell ref="M8:N8"/>
    <mergeCell ref="O8:P8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A4:B8"/>
    <mergeCell ref="C4:C5"/>
    <mergeCell ref="D4:F5"/>
    <mergeCell ref="G4:H5"/>
    <mergeCell ref="I4:J5"/>
    <mergeCell ref="K4:L5"/>
    <mergeCell ref="I7:J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6"/>
  <sheetViews>
    <sheetView showGridLines="0" tabSelected="1" zoomScale="85" zoomScaleNormal="85" zoomScalePageLayoutView="0" workbookViewId="0" topLeftCell="A1">
      <selection activeCell="K12" sqref="K12:L12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625" style="0" customWidth="1"/>
    <col min="16" max="16" width="10.75390625" style="0" customWidth="1"/>
  </cols>
  <sheetData>
    <row r="3" spans="1:16" ht="15" thickBot="1">
      <c r="A3" s="1"/>
      <c r="B3" s="1"/>
      <c r="C3" s="1" t="s">
        <v>285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3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33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33.75" customHeight="1">
      <c r="A6" s="43"/>
      <c r="B6" s="44"/>
      <c r="C6" s="4" t="s">
        <v>8</v>
      </c>
      <c r="D6" s="38">
        <v>24653</v>
      </c>
      <c r="E6" s="39"/>
      <c r="F6" s="40"/>
      <c r="G6" s="38">
        <v>11239</v>
      </c>
      <c r="H6" s="40"/>
      <c r="I6" s="38">
        <f>D6-G6</f>
        <v>13414</v>
      </c>
      <c r="J6" s="40"/>
      <c r="K6" s="57"/>
      <c r="L6" s="58"/>
      <c r="M6" s="57"/>
      <c r="N6" s="58"/>
      <c r="O6" s="100">
        <f>G6/D6*100</f>
        <v>45.58877215754675</v>
      </c>
      <c r="P6" s="101"/>
    </row>
    <row r="7" spans="1:16" ht="33.75" customHeight="1">
      <c r="A7" s="43"/>
      <c r="B7" s="44"/>
      <c r="C7" s="5" t="s">
        <v>9</v>
      </c>
      <c r="D7" s="38">
        <v>25291</v>
      </c>
      <c r="E7" s="39"/>
      <c r="F7" s="40"/>
      <c r="G7" s="38">
        <v>11553</v>
      </c>
      <c r="H7" s="40"/>
      <c r="I7" s="38">
        <f>D7-G7</f>
        <v>13738</v>
      </c>
      <c r="J7" s="40"/>
      <c r="K7" s="59"/>
      <c r="L7" s="60"/>
      <c r="M7" s="59"/>
      <c r="N7" s="60"/>
      <c r="O7" s="100">
        <f>G7/D7*100</f>
        <v>45.68028152307145</v>
      </c>
      <c r="P7" s="101"/>
    </row>
    <row r="8" spans="1:16" ht="33.75" customHeight="1" thickBot="1">
      <c r="A8" s="45"/>
      <c r="B8" s="46"/>
      <c r="C8" s="9" t="s">
        <v>10</v>
      </c>
      <c r="D8" s="71">
        <f>D6+D7</f>
        <v>49944</v>
      </c>
      <c r="E8" s="71"/>
      <c r="F8" s="72"/>
      <c r="G8" s="70">
        <f>SUM(G6:H7)</f>
        <v>22792</v>
      </c>
      <c r="H8" s="72"/>
      <c r="I8" s="38">
        <f>D8-G8</f>
        <v>27152</v>
      </c>
      <c r="J8" s="40"/>
      <c r="K8" s="70">
        <v>22606</v>
      </c>
      <c r="L8" s="72"/>
      <c r="M8" s="70">
        <v>186</v>
      </c>
      <c r="N8" s="72"/>
      <c r="O8" s="100">
        <f>G8/D8*100</f>
        <v>45.63511132468365</v>
      </c>
      <c r="P8" s="101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117" t="s">
        <v>19</v>
      </c>
      <c r="B10" s="118"/>
      <c r="C10" s="106" t="s">
        <v>12</v>
      </c>
      <c r="D10" s="106"/>
      <c r="E10" s="28" t="s">
        <v>13</v>
      </c>
      <c r="F10" s="91" t="s">
        <v>14</v>
      </c>
      <c r="G10" s="92"/>
      <c r="H10" s="91" t="s">
        <v>15</v>
      </c>
      <c r="I10" s="92"/>
      <c r="J10" s="17" t="s">
        <v>16</v>
      </c>
      <c r="K10" s="91" t="s">
        <v>17</v>
      </c>
      <c r="L10" s="92"/>
      <c r="M10" s="28" t="s">
        <v>18</v>
      </c>
      <c r="N10" s="28" t="s">
        <v>176</v>
      </c>
      <c r="O10" s="27" t="s">
        <v>220</v>
      </c>
      <c r="P10" s="29" t="s">
        <v>200</v>
      </c>
    </row>
    <row r="11" spans="1:16" ht="49.5" customHeight="1">
      <c r="A11" s="112" t="s">
        <v>26</v>
      </c>
      <c r="B11" s="90"/>
      <c r="C11" s="78" t="s">
        <v>286</v>
      </c>
      <c r="D11" s="78"/>
      <c r="E11" s="5">
        <v>56</v>
      </c>
      <c r="F11" s="133">
        <v>22880</v>
      </c>
      <c r="G11" s="92"/>
      <c r="H11" s="108" t="s">
        <v>291</v>
      </c>
      <c r="I11" s="109"/>
      <c r="J11" s="32"/>
      <c r="K11" s="91" t="s">
        <v>288</v>
      </c>
      <c r="L11" s="92"/>
      <c r="M11" s="5" t="s">
        <v>292</v>
      </c>
      <c r="N11" s="8">
        <v>12497</v>
      </c>
      <c r="O11" s="33">
        <v>77156</v>
      </c>
      <c r="P11" s="15"/>
    </row>
    <row r="12" spans="1:16" ht="49.5" customHeight="1" thickBot="1">
      <c r="A12" s="114" t="s">
        <v>56</v>
      </c>
      <c r="B12" s="85"/>
      <c r="C12" s="74" t="s">
        <v>287</v>
      </c>
      <c r="D12" s="129"/>
      <c r="E12" s="9">
        <v>54</v>
      </c>
      <c r="F12" s="135">
        <v>23805</v>
      </c>
      <c r="G12" s="134"/>
      <c r="H12" s="123" t="s">
        <v>290</v>
      </c>
      <c r="I12" s="130"/>
      <c r="J12" s="19" t="s">
        <v>289</v>
      </c>
      <c r="K12" s="131" t="s">
        <v>63</v>
      </c>
      <c r="L12" s="132"/>
      <c r="M12" s="9" t="s">
        <v>293</v>
      </c>
      <c r="N12" s="11">
        <v>10109</v>
      </c>
      <c r="O12" s="34">
        <v>59428</v>
      </c>
      <c r="P12" s="16" t="s">
        <v>294</v>
      </c>
    </row>
    <row r="16" ht="13.5">
      <c r="I16" s="35"/>
    </row>
  </sheetData>
  <sheetProtection password="C675" sheet="1" selectLockedCells="1" selectUnlockedCells="1"/>
  <mergeCells count="40">
    <mergeCell ref="A11:B11"/>
    <mergeCell ref="C11:D11"/>
    <mergeCell ref="F11:G11"/>
    <mergeCell ref="H11:I11"/>
    <mergeCell ref="K11:L11"/>
    <mergeCell ref="A12:B12"/>
    <mergeCell ref="C12:D12"/>
    <mergeCell ref="F12:G12"/>
    <mergeCell ref="H12:I12"/>
    <mergeCell ref="K12:L12"/>
    <mergeCell ref="A9:P9"/>
    <mergeCell ref="A10:B10"/>
    <mergeCell ref="C10:D10"/>
    <mergeCell ref="F10:G10"/>
    <mergeCell ref="H10:I10"/>
    <mergeCell ref="K10:L10"/>
    <mergeCell ref="O7:P7"/>
    <mergeCell ref="D8:F8"/>
    <mergeCell ref="G8:H8"/>
    <mergeCell ref="I8:J8"/>
    <mergeCell ref="K8:L8"/>
    <mergeCell ref="M8:N8"/>
    <mergeCell ref="O8:P8"/>
    <mergeCell ref="M4:N5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A4:B8"/>
    <mergeCell ref="C4:C5"/>
    <mergeCell ref="D4:F5"/>
    <mergeCell ref="G4:H5"/>
    <mergeCell ref="I4:J5"/>
    <mergeCell ref="K4:L5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="85" zoomScaleNormal="85" zoomScalePageLayoutView="0" workbookViewId="0" topLeftCell="A1">
      <selection activeCell="H11" sqref="H11:I11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5" max="5" width="5.75390625" style="0" customWidth="1"/>
    <col min="6" max="7" width="7.75390625" style="0" customWidth="1"/>
    <col min="8" max="8" width="13.125" style="0" customWidth="1"/>
    <col min="9" max="9" width="9.50390625" style="0" customWidth="1"/>
    <col min="10" max="10" width="10.25390625" style="0" customWidth="1"/>
    <col min="11" max="11" width="15.1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5" thickBot="1">
      <c r="A3" s="1"/>
      <c r="B3" s="1"/>
      <c r="C3" s="3" t="s">
        <v>222</v>
      </c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" customHeight="1">
      <c r="A6" s="43"/>
      <c r="B6" s="44"/>
      <c r="C6" s="4" t="s">
        <v>8</v>
      </c>
      <c r="D6" s="38">
        <v>12139</v>
      </c>
      <c r="E6" s="39"/>
      <c r="F6" s="40"/>
      <c r="G6" s="38">
        <v>8848</v>
      </c>
      <c r="H6" s="40"/>
      <c r="I6" s="38">
        <v>3291</v>
      </c>
      <c r="J6" s="40"/>
      <c r="K6" s="57"/>
      <c r="L6" s="58"/>
      <c r="M6" s="57"/>
      <c r="N6" s="58"/>
      <c r="O6" s="61">
        <v>72.89</v>
      </c>
      <c r="P6" s="62"/>
    </row>
    <row r="7" spans="1:16" ht="21" customHeight="1">
      <c r="A7" s="43"/>
      <c r="B7" s="44"/>
      <c r="C7" s="4" t="s">
        <v>9</v>
      </c>
      <c r="D7" s="38">
        <v>14084</v>
      </c>
      <c r="E7" s="39"/>
      <c r="F7" s="40"/>
      <c r="G7" s="38">
        <v>10280</v>
      </c>
      <c r="H7" s="40"/>
      <c r="I7" s="38">
        <v>3804</v>
      </c>
      <c r="J7" s="40"/>
      <c r="K7" s="59"/>
      <c r="L7" s="60"/>
      <c r="M7" s="59"/>
      <c r="N7" s="60"/>
      <c r="O7" s="61">
        <v>72.99</v>
      </c>
      <c r="P7" s="62"/>
    </row>
    <row r="8" spans="1:16" ht="21" customHeight="1" thickBot="1">
      <c r="A8" s="45"/>
      <c r="B8" s="46"/>
      <c r="C8" s="9" t="s">
        <v>10</v>
      </c>
      <c r="D8" s="70">
        <v>26223</v>
      </c>
      <c r="E8" s="71"/>
      <c r="F8" s="72"/>
      <c r="G8" s="70">
        <v>19128</v>
      </c>
      <c r="H8" s="72"/>
      <c r="I8" s="70">
        <v>7095</v>
      </c>
      <c r="J8" s="72"/>
      <c r="K8" s="70">
        <v>19007</v>
      </c>
      <c r="L8" s="72"/>
      <c r="M8" s="70">
        <v>121</v>
      </c>
      <c r="N8" s="72"/>
      <c r="O8" s="63">
        <v>72.94</v>
      </c>
      <c r="P8" s="64"/>
    </row>
    <row r="9" spans="1:16" ht="21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8" t="s">
        <v>199</v>
      </c>
      <c r="P10" s="7" t="s">
        <v>200</v>
      </c>
    </row>
    <row r="11" spans="1:16" ht="21" customHeight="1">
      <c r="A11" s="82" t="s">
        <v>26</v>
      </c>
      <c r="B11" s="83"/>
      <c r="C11" s="78" t="s">
        <v>20</v>
      </c>
      <c r="D11" s="78"/>
      <c r="E11" s="4">
        <v>51</v>
      </c>
      <c r="F11" s="68" t="s">
        <v>61</v>
      </c>
      <c r="G11" s="69"/>
      <c r="H11" s="61" t="s">
        <v>62</v>
      </c>
      <c r="I11" s="77"/>
      <c r="J11" s="6" t="s">
        <v>23</v>
      </c>
      <c r="K11" s="68" t="s">
        <v>63</v>
      </c>
      <c r="L11" s="69"/>
      <c r="M11" s="4" t="s">
        <v>25</v>
      </c>
      <c r="N11" s="8">
        <v>2321</v>
      </c>
      <c r="O11" s="23">
        <v>74073</v>
      </c>
      <c r="P11" s="7"/>
    </row>
    <row r="12" spans="1:16" ht="21" customHeight="1">
      <c r="A12" s="82" t="s">
        <v>26</v>
      </c>
      <c r="B12" s="83"/>
      <c r="C12" s="78" t="s">
        <v>33</v>
      </c>
      <c r="D12" s="78"/>
      <c r="E12" s="4">
        <v>40</v>
      </c>
      <c r="F12" s="68" t="s">
        <v>64</v>
      </c>
      <c r="G12" s="69"/>
      <c r="H12" s="61" t="s">
        <v>35</v>
      </c>
      <c r="I12" s="77"/>
      <c r="J12" s="6" t="s">
        <v>36</v>
      </c>
      <c r="K12" s="68" t="s">
        <v>201</v>
      </c>
      <c r="L12" s="69"/>
      <c r="M12" s="4" t="s">
        <v>38</v>
      </c>
      <c r="N12" s="8">
        <v>2797</v>
      </c>
      <c r="O12" s="23">
        <v>68999</v>
      </c>
      <c r="P12" s="7"/>
    </row>
    <row r="13" spans="1:16" ht="21" customHeight="1">
      <c r="A13" s="82" t="s">
        <v>26</v>
      </c>
      <c r="B13" s="83"/>
      <c r="C13" s="78" t="s">
        <v>39</v>
      </c>
      <c r="D13" s="78"/>
      <c r="E13" s="4">
        <v>60</v>
      </c>
      <c r="F13" s="68" t="s">
        <v>65</v>
      </c>
      <c r="G13" s="69"/>
      <c r="H13" s="61" t="s">
        <v>41</v>
      </c>
      <c r="I13" s="77"/>
      <c r="J13" s="6" t="s">
        <v>23</v>
      </c>
      <c r="K13" s="68" t="s">
        <v>66</v>
      </c>
      <c r="L13" s="69"/>
      <c r="M13" s="4" t="s">
        <v>43</v>
      </c>
      <c r="N13" s="8">
        <v>3801</v>
      </c>
      <c r="O13" s="23">
        <v>65961</v>
      </c>
      <c r="P13" s="7"/>
    </row>
    <row r="14" spans="1:16" ht="21" customHeight="1">
      <c r="A14" s="82" t="s">
        <v>26</v>
      </c>
      <c r="B14" s="83"/>
      <c r="C14" s="78" t="s">
        <v>67</v>
      </c>
      <c r="D14" s="78"/>
      <c r="E14" s="4">
        <v>65</v>
      </c>
      <c r="F14" s="68" t="s">
        <v>68</v>
      </c>
      <c r="G14" s="69"/>
      <c r="H14" s="61" t="s">
        <v>29</v>
      </c>
      <c r="I14" s="77"/>
      <c r="J14" s="6" t="s">
        <v>30</v>
      </c>
      <c r="K14" s="86" t="s">
        <v>69</v>
      </c>
      <c r="L14" s="87"/>
      <c r="M14" s="4" t="s">
        <v>32</v>
      </c>
      <c r="N14" s="8">
        <v>1586</v>
      </c>
      <c r="O14" s="23">
        <v>64433</v>
      </c>
      <c r="P14" s="7"/>
    </row>
    <row r="15" spans="1:16" ht="21" customHeight="1">
      <c r="A15" s="82" t="s">
        <v>26</v>
      </c>
      <c r="B15" s="83"/>
      <c r="C15" s="78" t="s">
        <v>44</v>
      </c>
      <c r="D15" s="78"/>
      <c r="E15" s="4">
        <v>69</v>
      </c>
      <c r="F15" s="68" t="s">
        <v>70</v>
      </c>
      <c r="G15" s="69"/>
      <c r="H15" s="61" t="s">
        <v>71</v>
      </c>
      <c r="I15" s="77"/>
      <c r="J15" s="6" t="s">
        <v>47</v>
      </c>
      <c r="K15" s="68" t="s">
        <v>72</v>
      </c>
      <c r="L15" s="69"/>
      <c r="M15" s="4" t="s">
        <v>49</v>
      </c>
      <c r="N15" s="8">
        <v>3207</v>
      </c>
      <c r="O15" s="23">
        <v>57203</v>
      </c>
      <c r="P15" s="7"/>
    </row>
    <row r="16" spans="1:16" ht="21" customHeight="1">
      <c r="A16" s="80" t="s">
        <v>56</v>
      </c>
      <c r="B16" s="81"/>
      <c r="C16" s="73" t="s">
        <v>73</v>
      </c>
      <c r="D16" s="73"/>
      <c r="E16" s="4">
        <v>38</v>
      </c>
      <c r="F16" s="68" t="s">
        <v>74</v>
      </c>
      <c r="G16" s="69"/>
      <c r="H16" s="61" t="s">
        <v>75</v>
      </c>
      <c r="I16" s="77"/>
      <c r="J16" s="6" t="s">
        <v>53</v>
      </c>
      <c r="K16" s="68" t="s">
        <v>76</v>
      </c>
      <c r="L16" s="69"/>
      <c r="M16" s="4" t="s">
        <v>77</v>
      </c>
      <c r="N16" s="8">
        <v>1513</v>
      </c>
      <c r="O16" s="23">
        <v>44520</v>
      </c>
      <c r="P16" s="7"/>
    </row>
    <row r="17" spans="1:16" ht="21" customHeight="1">
      <c r="A17" s="80" t="s">
        <v>56</v>
      </c>
      <c r="B17" s="81"/>
      <c r="C17" s="73" t="s">
        <v>78</v>
      </c>
      <c r="D17" s="73"/>
      <c r="E17" s="4">
        <v>54</v>
      </c>
      <c r="F17" s="68" t="s">
        <v>79</v>
      </c>
      <c r="G17" s="69"/>
      <c r="H17" s="61" t="s">
        <v>80</v>
      </c>
      <c r="I17" s="77"/>
      <c r="J17" s="6" t="s">
        <v>23</v>
      </c>
      <c r="K17" s="68" t="s">
        <v>63</v>
      </c>
      <c r="L17" s="69"/>
      <c r="M17" s="4" t="s">
        <v>81</v>
      </c>
      <c r="N17" s="8">
        <v>1848</v>
      </c>
      <c r="O17" s="23">
        <v>38255</v>
      </c>
      <c r="P17" s="7"/>
    </row>
    <row r="18" spans="1:16" ht="21" customHeight="1" thickBot="1">
      <c r="A18" s="84" t="s">
        <v>56</v>
      </c>
      <c r="B18" s="85"/>
      <c r="C18" s="79" t="s">
        <v>82</v>
      </c>
      <c r="D18" s="79"/>
      <c r="E18" s="9">
        <v>64</v>
      </c>
      <c r="F18" s="74" t="s">
        <v>83</v>
      </c>
      <c r="G18" s="75"/>
      <c r="H18" s="63" t="s">
        <v>59</v>
      </c>
      <c r="I18" s="76"/>
      <c r="J18" s="10" t="s">
        <v>84</v>
      </c>
      <c r="K18" s="88" t="s">
        <v>60</v>
      </c>
      <c r="L18" s="89"/>
      <c r="M18" s="9" t="s">
        <v>38</v>
      </c>
      <c r="N18" s="11">
        <v>1934</v>
      </c>
      <c r="O18" s="24">
        <v>22716</v>
      </c>
      <c r="P18" s="12"/>
    </row>
    <row r="19" spans="1:1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 password="C675" sheet="1" selectLockedCells="1" selectUnlockedCells="1"/>
  <mergeCells count="70">
    <mergeCell ref="C17:D17"/>
    <mergeCell ref="K10:L10"/>
    <mergeCell ref="K11:L11"/>
    <mergeCell ref="K12:L12"/>
    <mergeCell ref="K13:L13"/>
    <mergeCell ref="K14:L14"/>
    <mergeCell ref="K15:L15"/>
    <mergeCell ref="C14:D14"/>
    <mergeCell ref="C15:D15"/>
    <mergeCell ref="C16:D16"/>
    <mergeCell ref="C18:D1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D13"/>
    <mergeCell ref="F12:G12"/>
    <mergeCell ref="F14:G14"/>
    <mergeCell ref="F16:G16"/>
    <mergeCell ref="H12:I12"/>
    <mergeCell ref="F11:G11"/>
    <mergeCell ref="H11:I11"/>
    <mergeCell ref="H14:I14"/>
    <mergeCell ref="F13:G13"/>
    <mergeCell ref="H13:I13"/>
    <mergeCell ref="C12:D12"/>
    <mergeCell ref="C10:D10"/>
    <mergeCell ref="G8:H8"/>
    <mergeCell ref="F10:G10"/>
    <mergeCell ref="H10:I10"/>
    <mergeCell ref="A9:P9"/>
    <mergeCell ref="C11:D11"/>
    <mergeCell ref="D8:F8"/>
    <mergeCell ref="A4:B8"/>
    <mergeCell ref="I7:J7"/>
    <mergeCell ref="C4:C5"/>
    <mergeCell ref="D4:F5"/>
    <mergeCell ref="G4:H5"/>
    <mergeCell ref="D6:F6"/>
    <mergeCell ref="G6:H6"/>
    <mergeCell ref="O4:P5"/>
    <mergeCell ref="I6:J6"/>
    <mergeCell ref="K4:L5"/>
    <mergeCell ref="O6:P6"/>
    <mergeCell ref="I4:J5"/>
    <mergeCell ref="O7:P7"/>
    <mergeCell ref="O8:P8"/>
    <mergeCell ref="D7:F7"/>
    <mergeCell ref="G7:H7"/>
    <mergeCell ref="F18:G18"/>
    <mergeCell ref="H18:I18"/>
    <mergeCell ref="K18:L18"/>
    <mergeCell ref="F17:G17"/>
    <mergeCell ref="H17:I17"/>
    <mergeCell ref="K8:L8"/>
    <mergeCell ref="K16:L16"/>
    <mergeCell ref="K17:L17"/>
    <mergeCell ref="H16:I16"/>
    <mergeCell ref="F15:G15"/>
    <mergeCell ref="H15:I15"/>
    <mergeCell ref="M4:N5"/>
    <mergeCell ref="I8:J8"/>
    <mergeCell ref="M8:N8"/>
    <mergeCell ref="K6:L7"/>
    <mergeCell ref="M6:N7"/>
  </mergeCells>
  <printOptions horizontalCentered="1"/>
  <pageMargins left="0.3937007874015748" right="0.3937007874015748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5" zoomScaleNormal="85" zoomScalePageLayoutView="0" workbookViewId="0" topLeftCell="A1">
      <selection activeCell="H15" sqref="H15:I15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9.75390625" style="0" customWidth="1"/>
    <col min="11" max="11" width="15.1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" customHeight="1">
      <c r="A6" s="43"/>
      <c r="B6" s="44"/>
      <c r="C6" s="4" t="s">
        <v>8</v>
      </c>
      <c r="D6" s="38">
        <v>13508</v>
      </c>
      <c r="E6" s="39"/>
      <c r="F6" s="40"/>
      <c r="G6" s="38">
        <v>9961</v>
      </c>
      <c r="H6" s="40"/>
      <c r="I6" s="38">
        <v>3547</v>
      </c>
      <c r="J6" s="40"/>
      <c r="K6" s="57"/>
      <c r="L6" s="58"/>
      <c r="M6" s="57"/>
      <c r="N6" s="58"/>
      <c r="O6" s="61">
        <v>73.74</v>
      </c>
      <c r="P6" s="62"/>
    </row>
    <row r="7" spans="1:16" ht="21" customHeight="1">
      <c r="A7" s="43"/>
      <c r="B7" s="44"/>
      <c r="C7" s="4" t="s">
        <v>9</v>
      </c>
      <c r="D7" s="38">
        <v>14632</v>
      </c>
      <c r="E7" s="39"/>
      <c r="F7" s="40"/>
      <c r="G7" s="38">
        <v>11416</v>
      </c>
      <c r="H7" s="40"/>
      <c r="I7" s="38">
        <v>3216</v>
      </c>
      <c r="J7" s="40"/>
      <c r="K7" s="59"/>
      <c r="L7" s="60"/>
      <c r="M7" s="59"/>
      <c r="N7" s="60"/>
      <c r="O7" s="61">
        <v>78.02</v>
      </c>
      <c r="P7" s="62"/>
    </row>
    <row r="8" spans="1:16" ht="21" customHeight="1" thickBot="1">
      <c r="A8" s="45"/>
      <c r="B8" s="46"/>
      <c r="C8" s="5" t="s">
        <v>10</v>
      </c>
      <c r="D8" s="70">
        <v>28140</v>
      </c>
      <c r="E8" s="71"/>
      <c r="F8" s="72"/>
      <c r="G8" s="70">
        <v>21377</v>
      </c>
      <c r="H8" s="72"/>
      <c r="I8" s="70">
        <v>6763</v>
      </c>
      <c r="J8" s="72"/>
      <c r="K8" s="70">
        <v>21086</v>
      </c>
      <c r="L8" s="72"/>
      <c r="M8" s="70">
        <v>291</v>
      </c>
      <c r="N8" s="72"/>
      <c r="O8" s="63">
        <v>75.97</v>
      </c>
      <c r="P8" s="64"/>
    </row>
    <row r="9" spans="1:16" ht="21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" customHeight="1">
      <c r="A10" s="80" t="s">
        <v>19</v>
      </c>
      <c r="B10" s="81"/>
      <c r="C10" s="73" t="s">
        <v>12</v>
      </c>
      <c r="D10" s="69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20" t="s">
        <v>199</v>
      </c>
      <c r="P10" s="7" t="s">
        <v>200</v>
      </c>
    </row>
    <row r="11" spans="1:16" ht="21" customHeight="1">
      <c r="A11" s="82" t="s">
        <v>26</v>
      </c>
      <c r="B11" s="83"/>
      <c r="C11" s="78" t="s">
        <v>67</v>
      </c>
      <c r="D11" s="90"/>
      <c r="E11" s="4">
        <v>69</v>
      </c>
      <c r="F11" s="68" t="s">
        <v>68</v>
      </c>
      <c r="G11" s="69"/>
      <c r="H11" s="61" t="s">
        <v>29</v>
      </c>
      <c r="I11" s="77"/>
      <c r="J11" s="6" t="s">
        <v>85</v>
      </c>
      <c r="K11" s="68" t="s">
        <v>86</v>
      </c>
      <c r="L11" s="69"/>
      <c r="M11" s="4" t="s">
        <v>32</v>
      </c>
      <c r="N11" s="8">
        <v>3369</v>
      </c>
      <c r="O11" s="21">
        <v>93309</v>
      </c>
      <c r="P11" s="7"/>
    </row>
    <row r="12" spans="1:16" ht="21" customHeight="1">
      <c r="A12" s="82" t="s">
        <v>26</v>
      </c>
      <c r="B12" s="83"/>
      <c r="C12" s="78" t="s">
        <v>73</v>
      </c>
      <c r="D12" s="90"/>
      <c r="E12" s="4">
        <v>42</v>
      </c>
      <c r="F12" s="68" t="s">
        <v>74</v>
      </c>
      <c r="G12" s="69"/>
      <c r="H12" s="61" t="s">
        <v>75</v>
      </c>
      <c r="I12" s="77"/>
      <c r="J12" s="6" t="s">
        <v>53</v>
      </c>
      <c r="K12" s="91" t="s">
        <v>87</v>
      </c>
      <c r="L12" s="92"/>
      <c r="M12" s="4" t="s">
        <v>77</v>
      </c>
      <c r="N12" s="8">
        <v>3471</v>
      </c>
      <c r="O12" s="21">
        <v>90735</v>
      </c>
      <c r="P12" s="7"/>
    </row>
    <row r="13" spans="1:16" ht="21" customHeight="1">
      <c r="A13" s="82" t="s">
        <v>26</v>
      </c>
      <c r="B13" s="83"/>
      <c r="C13" s="78" t="s">
        <v>33</v>
      </c>
      <c r="D13" s="90"/>
      <c r="E13" s="4">
        <v>44</v>
      </c>
      <c r="F13" s="68" t="s">
        <v>64</v>
      </c>
      <c r="G13" s="69"/>
      <c r="H13" s="61" t="s">
        <v>35</v>
      </c>
      <c r="I13" s="77"/>
      <c r="J13" s="6" t="s">
        <v>36</v>
      </c>
      <c r="K13" s="68" t="s">
        <v>86</v>
      </c>
      <c r="L13" s="69"/>
      <c r="M13" s="4" t="s">
        <v>38</v>
      </c>
      <c r="N13" s="8">
        <v>4196</v>
      </c>
      <c r="O13" s="21">
        <v>77685</v>
      </c>
      <c r="P13" s="7"/>
    </row>
    <row r="14" spans="1:16" ht="21" customHeight="1">
      <c r="A14" s="82" t="s">
        <v>26</v>
      </c>
      <c r="B14" s="83"/>
      <c r="C14" s="78" t="s">
        <v>20</v>
      </c>
      <c r="D14" s="90"/>
      <c r="E14" s="4">
        <v>55</v>
      </c>
      <c r="F14" s="68" t="s">
        <v>61</v>
      </c>
      <c r="G14" s="69"/>
      <c r="H14" s="61" t="s">
        <v>62</v>
      </c>
      <c r="I14" s="77"/>
      <c r="J14" s="6" t="s">
        <v>23</v>
      </c>
      <c r="K14" s="91" t="s">
        <v>88</v>
      </c>
      <c r="L14" s="92"/>
      <c r="M14" s="4" t="s">
        <v>25</v>
      </c>
      <c r="N14" s="8">
        <v>2343</v>
      </c>
      <c r="O14" s="21">
        <v>70365</v>
      </c>
      <c r="P14" s="7"/>
    </row>
    <row r="15" spans="1:16" ht="21" customHeight="1">
      <c r="A15" s="82" t="s">
        <v>26</v>
      </c>
      <c r="B15" s="83"/>
      <c r="C15" s="78" t="s">
        <v>39</v>
      </c>
      <c r="D15" s="90"/>
      <c r="E15" s="4">
        <v>64</v>
      </c>
      <c r="F15" s="68" t="s">
        <v>40</v>
      </c>
      <c r="G15" s="69"/>
      <c r="H15" s="61" t="s">
        <v>41</v>
      </c>
      <c r="I15" s="77"/>
      <c r="J15" s="6" t="s">
        <v>89</v>
      </c>
      <c r="K15" s="91" t="s">
        <v>90</v>
      </c>
      <c r="L15" s="92"/>
      <c r="M15" s="4" t="s">
        <v>43</v>
      </c>
      <c r="N15" s="8">
        <v>4105</v>
      </c>
      <c r="O15" s="21">
        <v>69322</v>
      </c>
      <c r="P15" s="7"/>
    </row>
    <row r="16" spans="1:16" ht="21" customHeight="1">
      <c r="A16" s="80" t="s">
        <v>56</v>
      </c>
      <c r="B16" s="81"/>
      <c r="C16" s="73" t="s">
        <v>78</v>
      </c>
      <c r="D16" s="69"/>
      <c r="E16" s="4">
        <v>58</v>
      </c>
      <c r="F16" s="68" t="s">
        <v>79</v>
      </c>
      <c r="G16" s="69"/>
      <c r="H16" s="61" t="s">
        <v>80</v>
      </c>
      <c r="I16" s="77"/>
      <c r="J16" s="6" t="s">
        <v>91</v>
      </c>
      <c r="K16" s="68" t="s">
        <v>92</v>
      </c>
      <c r="L16" s="69"/>
      <c r="M16" s="4" t="s">
        <v>93</v>
      </c>
      <c r="N16" s="8">
        <v>2386</v>
      </c>
      <c r="O16" s="21">
        <v>54904</v>
      </c>
      <c r="P16" s="7"/>
    </row>
    <row r="17" spans="1:16" ht="21" customHeight="1" thickBot="1">
      <c r="A17" s="84" t="s">
        <v>56</v>
      </c>
      <c r="B17" s="85"/>
      <c r="C17" s="79" t="s">
        <v>44</v>
      </c>
      <c r="D17" s="75"/>
      <c r="E17" s="9">
        <v>73</v>
      </c>
      <c r="F17" s="74" t="s">
        <v>70</v>
      </c>
      <c r="G17" s="75"/>
      <c r="H17" s="63" t="s">
        <v>94</v>
      </c>
      <c r="I17" s="76"/>
      <c r="J17" s="10" t="s">
        <v>95</v>
      </c>
      <c r="K17" s="74" t="s">
        <v>48</v>
      </c>
      <c r="L17" s="75"/>
      <c r="M17" s="9" t="s">
        <v>49</v>
      </c>
      <c r="N17" s="11">
        <v>1216</v>
      </c>
      <c r="O17" s="22">
        <v>35278</v>
      </c>
      <c r="P17" s="12"/>
    </row>
    <row r="18" spans="1:1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password="C675" sheet="1" selectLockedCells="1" selectUnlockedCells="1"/>
  <mergeCells count="65">
    <mergeCell ref="I7:J7"/>
    <mergeCell ref="A4:B8"/>
    <mergeCell ref="I4:J5"/>
    <mergeCell ref="K4:L5"/>
    <mergeCell ref="M4:N5"/>
    <mergeCell ref="C4:C5"/>
    <mergeCell ref="D4:F5"/>
    <mergeCell ref="G4:H5"/>
    <mergeCell ref="M8:N8"/>
    <mergeCell ref="O8:P8"/>
    <mergeCell ref="O4:P5"/>
    <mergeCell ref="D6:F6"/>
    <mergeCell ref="G6:H6"/>
    <mergeCell ref="I6:J6"/>
    <mergeCell ref="K6:L7"/>
    <mergeCell ref="M6:N7"/>
    <mergeCell ref="O6:P6"/>
    <mergeCell ref="D7:F7"/>
    <mergeCell ref="G7:H7"/>
    <mergeCell ref="H12:I12"/>
    <mergeCell ref="F11:G11"/>
    <mergeCell ref="H11:I11"/>
    <mergeCell ref="A11:B11"/>
    <mergeCell ref="A12:B12"/>
    <mergeCell ref="O7:P7"/>
    <mergeCell ref="D8:F8"/>
    <mergeCell ref="G8:H8"/>
    <mergeCell ref="I8:J8"/>
    <mergeCell ref="K8:L8"/>
    <mergeCell ref="H17:I17"/>
    <mergeCell ref="F16:G16"/>
    <mergeCell ref="H16:I16"/>
    <mergeCell ref="F15:G15"/>
    <mergeCell ref="H15:I15"/>
    <mergeCell ref="A9:P9"/>
    <mergeCell ref="F10:G10"/>
    <mergeCell ref="H10:I10"/>
    <mergeCell ref="A10:B10"/>
    <mergeCell ref="F12:G12"/>
    <mergeCell ref="A17:B17"/>
    <mergeCell ref="C10:D10"/>
    <mergeCell ref="C11:D11"/>
    <mergeCell ref="C12:D12"/>
    <mergeCell ref="C13:D13"/>
    <mergeCell ref="C14:D14"/>
    <mergeCell ref="K15:L15"/>
    <mergeCell ref="K16:L16"/>
    <mergeCell ref="A13:B13"/>
    <mergeCell ref="A14:B14"/>
    <mergeCell ref="A15:B15"/>
    <mergeCell ref="A16:B16"/>
    <mergeCell ref="F14:G14"/>
    <mergeCell ref="H14:I14"/>
    <mergeCell ref="F13:G13"/>
    <mergeCell ref="H13:I13"/>
    <mergeCell ref="K17:L17"/>
    <mergeCell ref="F17:G17"/>
    <mergeCell ref="C15:D15"/>
    <mergeCell ref="C16:D16"/>
    <mergeCell ref="C17:D17"/>
    <mergeCell ref="K10:L10"/>
    <mergeCell ref="K11:L11"/>
    <mergeCell ref="K12:L12"/>
    <mergeCell ref="K13:L13"/>
    <mergeCell ref="K14:L14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="85" zoomScaleNormal="85" zoomScalePageLayoutView="0" workbookViewId="0" topLeftCell="A1">
      <selection activeCell="K14" sqref="K14:L14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9.6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" customHeight="1">
      <c r="A6" s="43"/>
      <c r="B6" s="44"/>
      <c r="C6" s="4" t="s">
        <v>8</v>
      </c>
      <c r="D6" s="38">
        <v>14239</v>
      </c>
      <c r="E6" s="39"/>
      <c r="F6" s="40"/>
      <c r="G6" s="38">
        <v>11004</v>
      </c>
      <c r="H6" s="40"/>
      <c r="I6" s="38">
        <v>3235</v>
      </c>
      <c r="J6" s="40"/>
      <c r="K6" s="57"/>
      <c r="L6" s="58"/>
      <c r="M6" s="57"/>
      <c r="N6" s="58"/>
      <c r="O6" s="61">
        <v>77.28</v>
      </c>
      <c r="P6" s="62"/>
    </row>
    <row r="7" spans="1:16" ht="21" customHeight="1">
      <c r="A7" s="43"/>
      <c r="B7" s="44"/>
      <c r="C7" s="4" t="s">
        <v>9</v>
      </c>
      <c r="D7" s="38">
        <v>15195</v>
      </c>
      <c r="E7" s="39"/>
      <c r="F7" s="40"/>
      <c r="G7" s="38">
        <v>12296</v>
      </c>
      <c r="H7" s="40"/>
      <c r="I7" s="38">
        <v>2899</v>
      </c>
      <c r="J7" s="40"/>
      <c r="K7" s="59"/>
      <c r="L7" s="60"/>
      <c r="M7" s="59"/>
      <c r="N7" s="60"/>
      <c r="O7" s="61">
        <v>80.92</v>
      </c>
      <c r="P7" s="62"/>
    </row>
    <row r="8" spans="1:16" ht="21" customHeight="1" thickBot="1">
      <c r="A8" s="45"/>
      <c r="B8" s="46"/>
      <c r="C8" s="5" t="s">
        <v>10</v>
      </c>
      <c r="D8" s="70">
        <f>SUM(D6:F7)</f>
        <v>29434</v>
      </c>
      <c r="E8" s="71"/>
      <c r="F8" s="72"/>
      <c r="G8" s="70">
        <f>SUM(G6:H7)</f>
        <v>23300</v>
      </c>
      <c r="H8" s="72"/>
      <c r="I8" s="70">
        <f>SUM(I6:J7)</f>
        <v>6134</v>
      </c>
      <c r="J8" s="72"/>
      <c r="K8" s="70">
        <v>23064</v>
      </c>
      <c r="L8" s="72"/>
      <c r="M8" s="70">
        <v>235</v>
      </c>
      <c r="N8" s="72"/>
      <c r="O8" s="63">
        <v>79.16</v>
      </c>
      <c r="P8" s="64"/>
    </row>
    <row r="9" spans="1:16" ht="21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8" t="s">
        <v>199</v>
      </c>
      <c r="P10" s="7" t="s">
        <v>200</v>
      </c>
    </row>
    <row r="11" spans="1:16" ht="21" customHeight="1">
      <c r="A11" s="82" t="s">
        <v>26</v>
      </c>
      <c r="B11" s="83"/>
      <c r="C11" s="78" t="s">
        <v>33</v>
      </c>
      <c r="D11" s="78"/>
      <c r="E11" s="4">
        <v>47</v>
      </c>
      <c r="F11" s="68" t="s">
        <v>96</v>
      </c>
      <c r="G11" s="69"/>
      <c r="H11" s="61" t="s">
        <v>35</v>
      </c>
      <c r="I11" s="77"/>
      <c r="J11" s="6" t="s">
        <v>36</v>
      </c>
      <c r="K11" s="86" t="s">
        <v>97</v>
      </c>
      <c r="L11" s="87"/>
      <c r="M11" s="4" t="s">
        <v>38</v>
      </c>
      <c r="N11" s="8">
        <v>5452</v>
      </c>
      <c r="O11" s="23">
        <v>96126</v>
      </c>
      <c r="P11" s="7"/>
    </row>
    <row r="12" spans="1:16" ht="21" customHeight="1">
      <c r="A12" s="82" t="s">
        <v>26</v>
      </c>
      <c r="B12" s="83"/>
      <c r="C12" s="78" t="s">
        <v>27</v>
      </c>
      <c r="D12" s="78"/>
      <c r="E12" s="4">
        <v>72</v>
      </c>
      <c r="F12" s="68" t="s">
        <v>98</v>
      </c>
      <c r="G12" s="69"/>
      <c r="H12" s="61" t="s">
        <v>29</v>
      </c>
      <c r="I12" s="77"/>
      <c r="J12" s="6" t="s">
        <v>85</v>
      </c>
      <c r="K12" s="86" t="s">
        <v>99</v>
      </c>
      <c r="L12" s="87"/>
      <c r="M12" s="4" t="s">
        <v>32</v>
      </c>
      <c r="N12" s="8">
        <v>3072</v>
      </c>
      <c r="O12" s="23">
        <v>90757</v>
      </c>
      <c r="P12" s="7"/>
    </row>
    <row r="13" spans="1:16" ht="21" customHeight="1">
      <c r="A13" s="82" t="s">
        <v>26</v>
      </c>
      <c r="B13" s="83"/>
      <c r="C13" s="78" t="s">
        <v>39</v>
      </c>
      <c r="D13" s="78"/>
      <c r="E13" s="4">
        <v>67</v>
      </c>
      <c r="F13" s="68" t="s">
        <v>100</v>
      </c>
      <c r="G13" s="69"/>
      <c r="H13" s="61" t="s">
        <v>41</v>
      </c>
      <c r="I13" s="77"/>
      <c r="J13" s="6" t="s">
        <v>23</v>
      </c>
      <c r="K13" s="86" t="s">
        <v>101</v>
      </c>
      <c r="L13" s="87"/>
      <c r="M13" s="4" t="s">
        <v>43</v>
      </c>
      <c r="N13" s="8">
        <v>5877</v>
      </c>
      <c r="O13" s="23">
        <v>90559</v>
      </c>
      <c r="P13" s="7"/>
    </row>
    <row r="14" spans="1:16" ht="21" customHeight="1">
      <c r="A14" s="82" t="s">
        <v>26</v>
      </c>
      <c r="B14" s="83"/>
      <c r="C14" s="78" t="s">
        <v>102</v>
      </c>
      <c r="D14" s="78"/>
      <c r="E14" s="4">
        <v>51</v>
      </c>
      <c r="F14" s="68" t="s">
        <v>103</v>
      </c>
      <c r="G14" s="69"/>
      <c r="H14" s="61" t="s">
        <v>104</v>
      </c>
      <c r="I14" s="77"/>
      <c r="J14" s="6" t="s">
        <v>105</v>
      </c>
      <c r="K14" s="91" t="s">
        <v>63</v>
      </c>
      <c r="L14" s="92"/>
      <c r="M14" s="4" t="s">
        <v>106</v>
      </c>
      <c r="N14" s="8">
        <v>2721</v>
      </c>
      <c r="O14" s="23">
        <v>82400</v>
      </c>
      <c r="P14" s="7"/>
    </row>
    <row r="15" spans="1:16" ht="21" customHeight="1">
      <c r="A15" s="82" t="s">
        <v>26</v>
      </c>
      <c r="B15" s="83"/>
      <c r="C15" s="78" t="s">
        <v>73</v>
      </c>
      <c r="D15" s="78"/>
      <c r="E15" s="4">
        <v>45</v>
      </c>
      <c r="F15" s="68" t="s">
        <v>107</v>
      </c>
      <c r="G15" s="69"/>
      <c r="H15" s="61" t="s">
        <v>75</v>
      </c>
      <c r="I15" s="77"/>
      <c r="J15" s="6" t="s">
        <v>53</v>
      </c>
      <c r="K15" s="91" t="s">
        <v>31</v>
      </c>
      <c r="L15" s="92"/>
      <c r="M15" s="4" t="s">
        <v>77</v>
      </c>
      <c r="N15" s="8">
        <v>2649</v>
      </c>
      <c r="O15" s="23">
        <v>70216</v>
      </c>
      <c r="P15" s="7"/>
    </row>
    <row r="16" spans="1:16" ht="21" customHeight="1">
      <c r="A16" s="80" t="s">
        <v>56</v>
      </c>
      <c r="B16" s="81"/>
      <c r="C16" s="73" t="s">
        <v>108</v>
      </c>
      <c r="D16" s="73"/>
      <c r="E16" s="4">
        <v>53</v>
      </c>
      <c r="F16" s="68" t="s">
        <v>109</v>
      </c>
      <c r="G16" s="69"/>
      <c r="H16" s="61" t="s">
        <v>110</v>
      </c>
      <c r="I16" s="77"/>
      <c r="J16" s="6" t="s">
        <v>23</v>
      </c>
      <c r="K16" s="91" t="s">
        <v>111</v>
      </c>
      <c r="L16" s="92"/>
      <c r="M16" s="4" t="s">
        <v>93</v>
      </c>
      <c r="N16" s="8">
        <v>1673</v>
      </c>
      <c r="O16" s="23">
        <v>60201</v>
      </c>
      <c r="P16" s="7"/>
    </row>
    <row r="17" spans="1:16" ht="21" customHeight="1">
      <c r="A17" s="80" t="s">
        <v>56</v>
      </c>
      <c r="B17" s="81"/>
      <c r="C17" s="73" t="s">
        <v>44</v>
      </c>
      <c r="D17" s="73"/>
      <c r="E17" s="4">
        <v>76</v>
      </c>
      <c r="F17" s="95" t="s">
        <v>112</v>
      </c>
      <c r="G17" s="96"/>
      <c r="H17" s="61" t="s">
        <v>113</v>
      </c>
      <c r="I17" s="77"/>
      <c r="J17" s="6" t="s">
        <v>95</v>
      </c>
      <c r="K17" s="91" t="s">
        <v>48</v>
      </c>
      <c r="L17" s="92"/>
      <c r="M17" s="4" t="s">
        <v>49</v>
      </c>
      <c r="N17" s="8">
        <v>1163</v>
      </c>
      <c r="O17" s="23">
        <v>33555</v>
      </c>
      <c r="P17" s="7"/>
    </row>
    <row r="18" spans="1:16" ht="21" customHeight="1">
      <c r="A18" s="80" t="s">
        <v>56</v>
      </c>
      <c r="B18" s="81"/>
      <c r="C18" s="73" t="s">
        <v>114</v>
      </c>
      <c r="D18" s="73"/>
      <c r="E18" s="4">
        <v>43</v>
      </c>
      <c r="F18" s="68" t="s">
        <v>115</v>
      </c>
      <c r="G18" s="69"/>
      <c r="H18" s="61" t="s">
        <v>116</v>
      </c>
      <c r="I18" s="77"/>
      <c r="J18" s="17" t="s">
        <v>117</v>
      </c>
      <c r="K18" s="91" t="s">
        <v>31</v>
      </c>
      <c r="L18" s="92"/>
      <c r="M18" s="4" t="s">
        <v>77</v>
      </c>
      <c r="N18" s="8">
        <v>277</v>
      </c>
      <c r="O18" s="23">
        <v>13613</v>
      </c>
      <c r="P18" s="7"/>
    </row>
    <row r="19" spans="1:16" ht="21" customHeight="1" thickBot="1">
      <c r="A19" s="84" t="s">
        <v>56</v>
      </c>
      <c r="B19" s="85"/>
      <c r="C19" s="79" t="s">
        <v>118</v>
      </c>
      <c r="D19" s="79"/>
      <c r="E19" s="9">
        <v>29</v>
      </c>
      <c r="F19" s="74" t="s">
        <v>119</v>
      </c>
      <c r="G19" s="75"/>
      <c r="H19" s="63" t="s">
        <v>120</v>
      </c>
      <c r="I19" s="76"/>
      <c r="J19" s="19" t="s">
        <v>121</v>
      </c>
      <c r="K19" s="93" t="s">
        <v>122</v>
      </c>
      <c r="L19" s="94"/>
      <c r="M19" s="9" t="s">
        <v>123</v>
      </c>
      <c r="N19" s="11">
        <v>180</v>
      </c>
      <c r="O19" s="24">
        <v>5732</v>
      </c>
      <c r="P19" s="12"/>
    </row>
    <row r="20" spans="1:1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 password="C675" sheet="1" selectLockedCells="1" selectUnlockedCells="1"/>
  <mergeCells count="75">
    <mergeCell ref="F19:G19"/>
    <mergeCell ref="H19:I19"/>
    <mergeCell ref="K19:L19"/>
    <mergeCell ref="F18:G18"/>
    <mergeCell ref="H18:I18"/>
    <mergeCell ref="F17:G17"/>
    <mergeCell ref="H17:I17"/>
    <mergeCell ref="K17:L17"/>
    <mergeCell ref="K18:L18"/>
    <mergeCell ref="F16:G16"/>
    <mergeCell ref="H16:I16"/>
    <mergeCell ref="F15:G15"/>
    <mergeCell ref="H15:I15"/>
    <mergeCell ref="F14:G14"/>
    <mergeCell ref="H14:I14"/>
    <mergeCell ref="F13:G13"/>
    <mergeCell ref="H13:I13"/>
    <mergeCell ref="F12:G12"/>
    <mergeCell ref="H12:I12"/>
    <mergeCell ref="H11:I11"/>
    <mergeCell ref="O8:P8"/>
    <mergeCell ref="A9:P9"/>
    <mergeCell ref="F10:G10"/>
    <mergeCell ref="H10:I10"/>
    <mergeCell ref="K10:L10"/>
    <mergeCell ref="G8:H8"/>
    <mergeCell ref="I8:J8"/>
    <mergeCell ref="K8:L8"/>
    <mergeCell ref="M8:N8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M4:N5"/>
    <mergeCell ref="D6:F6"/>
    <mergeCell ref="G6:H6"/>
    <mergeCell ref="D7:F7"/>
    <mergeCell ref="G7:H7"/>
    <mergeCell ref="A4:B8"/>
    <mergeCell ref="C10:D10"/>
    <mergeCell ref="C11:D11"/>
    <mergeCell ref="A10:B10"/>
    <mergeCell ref="A11:B11"/>
    <mergeCell ref="C4:C5"/>
    <mergeCell ref="D4:F5"/>
    <mergeCell ref="D8:F8"/>
    <mergeCell ref="F11:G11"/>
    <mergeCell ref="G4:H5"/>
    <mergeCell ref="C12:D12"/>
    <mergeCell ref="C13:D13"/>
    <mergeCell ref="C14:D14"/>
    <mergeCell ref="C15:D15"/>
    <mergeCell ref="C16:D16"/>
    <mergeCell ref="C17:D17"/>
    <mergeCell ref="C18:D18"/>
    <mergeCell ref="C19:D19"/>
    <mergeCell ref="A12:B12"/>
    <mergeCell ref="A13:B13"/>
    <mergeCell ref="A14:B14"/>
    <mergeCell ref="A15:B15"/>
    <mergeCell ref="A16:B16"/>
    <mergeCell ref="A17:B17"/>
    <mergeCell ref="A18:B18"/>
    <mergeCell ref="A19:B19"/>
    <mergeCell ref="K11:L11"/>
    <mergeCell ref="K12:L12"/>
    <mergeCell ref="K13:L13"/>
    <mergeCell ref="K14:L14"/>
    <mergeCell ref="K15:L15"/>
    <mergeCell ref="K16:L16"/>
  </mergeCells>
  <printOptions horizontalCentered="1"/>
  <pageMargins left="0.3937007874015748" right="0.3937007874015748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="85" zoomScaleNormal="85" zoomScalePageLayoutView="0" workbookViewId="0" topLeftCell="A1">
      <selection activeCell="J12" sqref="J12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5" max="5" width="5.75390625" style="0" customWidth="1"/>
    <col min="6" max="7" width="7.75390625" style="0" customWidth="1"/>
    <col min="8" max="8" width="13.125" style="0" customWidth="1"/>
    <col min="9" max="9" width="9.50390625" style="0" customWidth="1"/>
    <col min="10" max="10" width="10.25390625" style="0" customWidth="1"/>
    <col min="11" max="11" width="15.1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14427</v>
      </c>
      <c r="E6" s="39"/>
      <c r="F6" s="40"/>
      <c r="G6" s="38">
        <v>11231</v>
      </c>
      <c r="H6" s="40"/>
      <c r="I6" s="38">
        <v>3196</v>
      </c>
      <c r="J6" s="40"/>
      <c r="K6" s="57"/>
      <c r="L6" s="58"/>
      <c r="M6" s="57"/>
      <c r="N6" s="58"/>
      <c r="O6" s="61">
        <v>77.85</v>
      </c>
      <c r="P6" s="62"/>
    </row>
    <row r="7" spans="1:16" ht="21.75" customHeight="1">
      <c r="A7" s="43"/>
      <c r="B7" s="44"/>
      <c r="C7" s="4" t="s">
        <v>9</v>
      </c>
      <c r="D7" s="38">
        <v>15334</v>
      </c>
      <c r="E7" s="39"/>
      <c r="F7" s="40"/>
      <c r="G7" s="38">
        <v>12338</v>
      </c>
      <c r="H7" s="40"/>
      <c r="I7" s="38">
        <v>2996</v>
      </c>
      <c r="J7" s="40"/>
      <c r="K7" s="59"/>
      <c r="L7" s="60"/>
      <c r="M7" s="59"/>
      <c r="N7" s="60"/>
      <c r="O7" s="61">
        <v>80.46</v>
      </c>
      <c r="P7" s="62"/>
    </row>
    <row r="8" spans="1:16" ht="21.75" customHeight="1" thickBot="1">
      <c r="A8" s="45"/>
      <c r="B8" s="46"/>
      <c r="C8" s="5" t="s">
        <v>10</v>
      </c>
      <c r="D8" s="70">
        <f>SUM(D6:F7)</f>
        <v>29761</v>
      </c>
      <c r="E8" s="71"/>
      <c r="F8" s="72"/>
      <c r="G8" s="70">
        <f>SUM(G6:H7)</f>
        <v>23569</v>
      </c>
      <c r="H8" s="72"/>
      <c r="I8" s="70">
        <f>SUM(I6:J7)</f>
        <v>6192</v>
      </c>
      <c r="J8" s="72"/>
      <c r="K8" s="70">
        <v>22757</v>
      </c>
      <c r="L8" s="72"/>
      <c r="M8" s="70">
        <v>812</v>
      </c>
      <c r="N8" s="72"/>
      <c r="O8" s="63">
        <v>79.19</v>
      </c>
      <c r="P8" s="64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17" t="s">
        <v>16</v>
      </c>
      <c r="K10" s="68" t="s">
        <v>17</v>
      </c>
      <c r="L10" s="69"/>
      <c r="M10" s="4" t="s">
        <v>18</v>
      </c>
      <c r="N10" s="4" t="s">
        <v>176</v>
      </c>
      <c r="O10" s="18" t="s">
        <v>199</v>
      </c>
      <c r="P10" s="7" t="s">
        <v>200</v>
      </c>
    </row>
    <row r="11" spans="1:16" ht="21.75" customHeight="1">
      <c r="A11" s="82" t="s">
        <v>26</v>
      </c>
      <c r="B11" s="83"/>
      <c r="C11" s="78" t="s">
        <v>33</v>
      </c>
      <c r="D11" s="90"/>
      <c r="E11" s="4">
        <v>47</v>
      </c>
      <c r="F11" s="68" t="s">
        <v>96</v>
      </c>
      <c r="G11" s="69"/>
      <c r="H11" s="61" t="s">
        <v>35</v>
      </c>
      <c r="I11" s="77"/>
      <c r="J11" s="17" t="s">
        <v>36</v>
      </c>
      <c r="K11" s="86" t="s">
        <v>97</v>
      </c>
      <c r="L11" s="87"/>
      <c r="M11" s="4" t="s">
        <v>38</v>
      </c>
      <c r="N11" s="8">
        <v>5511</v>
      </c>
      <c r="O11" s="21">
        <v>96132</v>
      </c>
      <c r="P11" s="7"/>
    </row>
    <row r="12" spans="1:16" ht="21.75" customHeight="1">
      <c r="A12" s="82" t="s">
        <v>26</v>
      </c>
      <c r="B12" s="83"/>
      <c r="C12" s="78" t="s">
        <v>73</v>
      </c>
      <c r="D12" s="90"/>
      <c r="E12" s="5">
        <v>46</v>
      </c>
      <c r="F12" s="68" t="s">
        <v>107</v>
      </c>
      <c r="G12" s="69"/>
      <c r="H12" s="61" t="s">
        <v>75</v>
      </c>
      <c r="I12" s="77"/>
      <c r="J12" s="17" t="s">
        <v>53</v>
      </c>
      <c r="K12" s="91" t="s">
        <v>124</v>
      </c>
      <c r="L12" s="92"/>
      <c r="M12" s="4" t="s">
        <v>77</v>
      </c>
      <c r="N12" s="8">
        <v>3655</v>
      </c>
      <c r="O12" s="21">
        <v>93956</v>
      </c>
      <c r="P12" s="7"/>
    </row>
    <row r="13" spans="1:16" ht="21.75" customHeight="1">
      <c r="A13" s="82" t="s">
        <v>26</v>
      </c>
      <c r="B13" s="83"/>
      <c r="C13" s="78" t="s">
        <v>108</v>
      </c>
      <c r="D13" s="90"/>
      <c r="E13" s="5">
        <v>54</v>
      </c>
      <c r="F13" s="68" t="s">
        <v>109</v>
      </c>
      <c r="G13" s="69"/>
      <c r="H13" s="61" t="s">
        <v>110</v>
      </c>
      <c r="I13" s="77"/>
      <c r="J13" s="17" t="s">
        <v>23</v>
      </c>
      <c r="K13" s="91" t="s">
        <v>125</v>
      </c>
      <c r="L13" s="92"/>
      <c r="M13" s="4" t="s">
        <v>93</v>
      </c>
      <c r="N13" s="8">
        <v>2715</v>
      </c>
      <c r="O13" s="21">
        <v>88580</v>
      </c>
      <c r="P13" s="7"/>
    </row>
    <row r="14" spans="1:16" ht="21.75" customHeight="1">
      <c r="A14" s="82" t="s">
        <v>26</v>
      </c>
      <c r="B14" s="83"/>
      <c r="C14" s="78" t="s">
        <v>39</v>
      </c>
      <c r="D14" s="90"/>
      <c r="E14" s="5">
        <v>67</v>
      </c>
      <c r="F14" s="68" t="s">
        <v>100</v>
      </c>
      <c r="G14" s="69"/>
      <c r="H14" s="61" t="s">
        <v>41</v>
      </c>
      <c r="I14" s="77"/>
      <c r="J14" s="17" t="s">
        <v>126</v>
      </c>
      <c r="K14" s="91" t="s">
        <v>31</v>
      </c>
      <c r="L14" s="92"/>
      <c r="M14" s="4" t="s">
        <v>43</v>
      </c>
      <c r="N14" s="8">
        <v>5637</v>
      </c>
      <c r="O14" s="21">
        <v>88457</v>
      </c>
      <c r="P14" s="7"/>
    </row>
    <row r="15" spans="1:16" ht="21.75" customHeight="1">
      <c r="A15" s="82" t="s">
        <v>26</v>
      </c>
      <c r="B15" s="83"/>
      <c r="C15" s="78" t="s">
        <v>27</v>
      </c>
      <c r="D15" s="90"/>
      <c r="E15" s="5">
        <v>73</v>
      </c>
      <c r="F15" s="68" t="s">
        <v>98</v>
      </c>
      <c r="G15" s="69"/>
      <c r="H15" s="61" t="s">
        <v>29</v>
      </c>
      <c r="I15" s="77"/>
      <c r="J15" s="17" t="s">
        <v>85</v>
      </c>
      <c r="K15" s="86" t="s">
        <v>127</v>
      </c>
      <c r="L15" s="87"/>
      <c r="M15" s="4" t="s">
        <v>32</v>
      </c>
      <c r="N15" s="8">
        <v>2523</v>
      </c>
      <c r="O15" s="21">
        <v>87511</v>
      </c>
      <c r="P15" s="7"/>
    </row>
    <row r="16" spans="1:16" ht="21.75" customHeight="1">
      <c r="A16" s="80" t="s">
        <v>56</v>
      </c>
      <c r="B16" s="81"/>
      <c r="C16" s="73" t="s">
        <v>102</v>
      </c>
      <c r="D16" s="69"/>
      <c r="E16" s="5">
        <v>52</v>
      </c>
      <c r="F16" s="68" t="s">
        <v>103</v>
      </c>
      <c r="G16" s="69"/>
      <c r="H16" s="61" t="s">
        <v>104</v>
      </c>
      <c r="I16" s="77"/>
      <c r="J16" s="17" t="s">
        <v>23</v>
      </c>
      <c r="K16" s="91" t="s">
        <v>63</v>
      </c>
      <c r="L16" s="92"/>
      <c r="M16" s="4" t="s">
        <v>106</v>
      </c>
      <c r="N16" s="8">
        <v>2518</v>
      </c>
      <c r="O16" s="21">
        <v>75214</v>
      </c>
      <c r="P16" s="7"/>
    </row>
    <row r="17" spans="1:16" ht="21.75" customHeight="1" thickBot="1">
      <c r="A17" s="84" t="s">
        <v>56</v>
      </c>
      <c r="B17" s="85"/>
      <c r="C17" s="79" t="s">
        <v>118</v>
      </c>
      <c r="D17" s="75"/>
      <c r="E17" s="9">
        <v>30</v>
      </c>
      <c r="F17" s="74" t="s">
        <v>119</v>
      </c>
      <c r="G17" s="75"/>
      <c r="H17" s="63" t="s">
        <v>120</v>
      </c>
      <c r="I17" s="76"/>
      <c r="J17" s="19" t="s">
        <v>121</v>
      </c>
      <c r="K17" s="93" t="s">
        <v>31</v>
      </c>
      <c r="L17" s="94"/>
      <c r="M17" s="9" t="s">
        <v>123</v>
      </c>
      <c r="N17" s="11">
        <v>198</v>
      </c>
      <c r="O17" s="22">
        <v>7179</v>
      </c>
      <c r="P17" s="12"/>
    </row>
    <row r="18" spans="1:1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 password="C675" sheet="1" selectLockedCells="1" selectUnlockedCells="1"/>
  <mergeCells count="65">
    <mergeCell ref="H17:I17"/>
    <mergeCell ref="F16:G16"/>
    <mergeCell ref="H16:I16"/>
    <mergeCell ref="F15:G15"/>
    <mergeCell ref="H11:I11"/>
    <mergeCell ref="H15:I15"/>
    <mergeCell ref="H14:I14"/>
    <mergeCell ref="F13:G13"/>
    <mergeCell ref="H13:I13"/>
    <mergeCell ref="F14:G14"/>
    <mergeCell ref="O8:P8"/>
    <mergeCell ref="A9:P9"/>
    <mergeCell ref="F10:G10"/>
    <mergeCell ref="H10:I10"/>
    <mergeCell ref="G8:H8"/>
    <mergeCell ref="I8:J8"/>
    <mergeCell ref="K8:L8"/>
    <mergeCell ref="M8:N8"/>
    <mergeCell ref="C10:D10"/>
    <mergeCell ref="A10:B10"/>
    <mergeCell ref="O4:P5"/>
    <mergeCell ref="I6:J6"/>
    <mergeCell ref="K6:L7"/>
    <mergeCell ref="M6:N7"/>
    <mergeCell ref="O6:P6"/>
    <mergeCell ref="I7:J7"/>
    <mergeCell ref="O7:P7"/>
    <mergeCell ref="I4:J5"/>
    <mergeCell ref="K4:L5"/>
    <mergeCell ref="M4:N5"/>
    <mergeCell ref="G4:H5"/>
    <mergeCell ref="D6:F6"/>
    <mergeCell ref="G6:H6"/>
    <mergeCell ref="D7:F7"/>
    <mergeCell ref="G7:H7"/>
    <mergeCell ref="F12:G12"/>
    <mergeCell ref="H12:I12"/>
    <mergeCell ref="C17:D17"/>
    <mergeCell ref="A11:B11"/>
    <mergeCell ref="C11:D11"/>
    <mergeCell ref="C12:D12"/>
    <mergeCell ref="C13:D13"/>
    <mergeCell ref="A4:B8"/>
    <mergeCell ref="C4:C5"/>
    <mergeCell ref="D4:F5"/>
    <mergeCell ref="D8:F8"/>
    <mergeCell ref="F11:G11"/>
    <mergeCell ref="F17:G17"/>
    <mergeCell ref="C14:D14"/>
    <mergeCell ref="A12:B12"/>
    <mergeCell ref="A13:B13"/>
    <mergeCell ref="A14:B14"/>
    <mergeCell ref="A16:B16"/>
    <mergeCell ref="A17:B17"/>
    <mergeCell ref="C15:D15"/>
    <mergeCell ref="A15:B15"/>
    <mergeCell ref="C16:D16"/>
    <mergeCell ref="K15:L15"/>
    <mergeCell ref="K16:L16"/>
    <mergeCell ref="K17:L17"/>
    <mergeCell ref="K10:L10"/>
    <mergeCell ref="K11:L11"/>
    <mergeCell ref="K12:L12"/>
    <mergeCell ref="K14:L14"/>
    <mergeCell ref="K13:L13"/>
  </mergeCells>
  <printOptions/>
  <pageMargins left="0.3937007874015748" right="0.3937007874015748" top="0.7874015748031497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="85" zoomScaleNormal="85" zoomScalePageLayoutView="0" workbookViewId="0" topLeftCell="A1">
      <selection activeCell="D3" sqref="D3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" customHeight="1">
      <c r="A6" s="43"/>
      <c r="B6" s="44"/>
      <c r="C6" s="4" t="s">
        <v>8</v>
      </c>
      <c r="D6" s="38">
        <v>15340</v>
      </c>
      <c r="E6" s="39"/>
      <c r="F6" s="40"/>
      <c r="G6" s="38">
        <v>11619</v>
      </c>
      <c r="H6" s="40"/>
      <c r="I6" s="38">
        <v>3721</v>
      </c>
      <c r="J6" s="40"/>
      <c r="K6" s="57"/>
      <c r="L6" s="58"/>
      <c r="M6" s="57"/>
      <c r="N6" s="58"/>
      <c r="O6" s="61">
        <v>75.74</v>
      </c>
      <c r="P6" s="62"/>
    </row>
    <row r="7" spans="1:16" ht="21" customHeight="1">
      <c r="A7" s="43"/>
      <c r="B7" s="44"/>
      <c r="C7" s="4" t="s">
        <v>9</v>
      </c>
      <c r="D7" s="38">
        <v>16227</v>
      </c>
      <c r="E7" s="39"/>
      <c r="F7" s="40"/>
      <c r="G7" s="38">
        <v>12750</v>
      </c>
      <c r="H7" s="40"/>
      <c r="I7" s="38">
        <v>3477</v>
      </c>
      <c r="J7" s="40"/>
      <c r="K7" s="59"/>
      <c r="L7" s="60"/>
      <c r="M7" s="59"/>
      <c r="N7" s="60"/>
      <c r="O7" s="61">
        <v>78.57</v>
      </c>
      <c r="P7" s="62"/>
    </row>
    <row r="8" spans="1:16" ht="21" customHeight="1" thickBot="1">
      <c r="A8" s="45"/>
      <c r="B8" s="46"/>
      <c r="C8" s="5" t="s">
        <v>10</v>
      </c>
      <c r="D8" s="70">
        <f>SUM(D6:F7)</f>
        <v>31567</v>
      </c>
      <c r="E8" s="71"/>
      <c r="F8" s="72"/>
      <c r="G8" s="70">
        <f>SUM(G6:H7)</f>
        <v>24369</v>
      </c>
      <c r="H8" s="72"/>
      <c r="I8" s="70">
        <f>SUM(I6:J7)</f>
        <v>7198</v>
      </c>
      <c r="J8" s="72"/>
      <c r="K8" s="70">
        <v>24119</v>
      </c>
      <c r="L8" s="72"/>
      <c r="M8" s="70">
        <v>250</v>
      </c>
      <c r="N8" s="72"/>
      <c r="O8" s="97">
        <v>77.2</v>
      </c>
      <c r="P8" s="98"/>
    </row>
    <row r="9" spans="1:16" ht="21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14" t="s">
        <v>199</v>
      </c>
      <c r="P10" s="7" t="s">
        <v>200</v>
      </c>
    </row>
    <row r="11" spans="1:16" ht="21" customHeight="1">
      <c r="A11" s="82" t="s">
        <v>26</v>
      </c>
      <c r="B11" s="83"/>
      <c r="C11" s="78" t="s">
        <v>27</v>
      </c>
      <c r="D11" s="78"/>
      <c r="E11" s="4">
        <v>76</v>
      </c>
      <c r="F11" s="68" t="s">
        <v>98</v>
      </c>
      <c r="G11" s="69"/>
      <c r="H11" s="61" t="s">
        <v>29</v>
      </c>
      <c r="I11" s="77"/>
      <c r="J11" s="6" t="s">
        <v>85</v>
      </c>
      <c r="K11" s="91" t="s">
        <v>31</v>
      </c>
      <c r="L11" s="92"/>
      <c r="M11" s="4" t="s">
        <v>32</v>
      </c>
      <c r="N11" s="8">
        <v>4154</v>
      </c>
      <c r="O11" s="23">
        <v>118421</v>
      </c>
      <c r="P11" s="7"/>
    </row>
    <row r="12" spans="1:16" ht="21" customHeight="1">
      <c r="A12" s="82" t="s">
        <v>26</v>
      </c>
      <c r="B12" s="83"/>
      <c r="C12" s="78" t="s">
        <v>39</v>
      </c>
      <c r="D12" s="78"/>
      <c r="E12" s="5">
        <v>71</v>
      </c>
      <c r="F12" s="68" t="s">
        <v>100</v>
      </c>
      <c r="G12" s="69"/>
      <c r="H12" s="61" t="s">
        <v>41</v>
      </c>
      <c r="I12" s="77"/>
      <c r="J12" s="6" t="s">
        <v>23</v>
      </c>
      <c r="K12" s="91" t="s">
        <v>111</v>
      </c>
      <c r="L12" s="92"/>
      <c r="M12" s="4" t="s">
        <v>43</v>
      </c>
      <c r="N12" s="8">
        <v>7084</v>
      </c>
      <c r="O12" s="23">
        <v>107525</v>
      </c>
      <c r="P12" s="7"/>
    </row>
    <row r="13" spans="1:16" ht="21" customHeight="1">
      <c r="A13" s="82" t="s">
        <v>26</v>
      </c>
      <c r="B13" s="83"/>
      <c r="C13" s="78" t="s">
        <v>33</v>
      </c>
      <c r="D13" s="78"/>
      <c r="E13" s="5">
        <v>51</v>
      </c>
      <c r="F13" s="68" t="s">
        <v>96</v>
      </c>
      <c r="G13" s="69"/>
      <c r="H13" s="61" t="s">
        <v>35</v>
      </c>
      <c r="I13" s="77"/>
      <c r="J13" s="6" t="s">
        <v>36</v>
      </c>
      <c r="K13" s="91" t="s">
        <v>31</v>
      </c>
      <c r="L13" s="92"/>
      <c r="M13" s="4" t="s">
        <v>38</v>
      </c>
      <c r="N13" s="8">
        <v>5403</v>
      </c>
      <c r="O13" s="23">
        <v>95460</v>
      </c>
      <c r="P13" s="7"/>
    </row>
    <row r="14" spans="1:16" ht="21" customHeight="1">
      <c r="A14" s="82" t="s">
        <v>26</v>
      </c>
      <c r="B14" s="83"/>
      <c r="C14" s="78" t="s">
        <v>128</v>
      </c>
      <c r="D14" s="78"/>
      <c r="E14" s="5">
        <v>52</v>
      </c>
      <c r="F14" s="68" t="s">
        <v>129</v>
      </c>
      <c r="G14" s="69"/>
      <c r="H14" s="61" t="s">
        <v>130</v>
      </c>
      <c r="I14" s="77"/>
      <c r="J14" s="6" t="s">
        <v>23</v>
      </c>
      <c r="K14" s="91" t="s">
        <v>125</v>
      </c>
      <c r="L14" s="92"/>
      <c r="M14" s="4" t="s">
        <v>77</v>
      </c>
      <c r="N14" s="8">
        <v>1580</v>
      </c>
      <c r="O14" s="23">
        <v>90577</v>
      </c>
      <c r="P14" s="7"/>
    </row>
    <row r="15" spans="1:16" ht="21" customHeight="1">
      <c r="A15" s="82" t="s">
        <v>26</v>
      </c>
      <c r="B15" s="83"/>
      <c r="C15" s="78" t="s">
        <v>73</v>
      </c>
      <c r="D15" s="78"/>
      <c r="E15" s="5">
        <v>49</v>
      </c>
      <c r="F15" s="68" t="s">
        <v>107</v>
      </c>
      <c r="G15" s="69"/>
      <c r="H15" s="61" t="s">
        <v>75</v>
      </c>
      <c r="I15" s="77"/>
      <c r="J15" s="6" t="s">
        <v>53</v>
      </c>
      <c r="K15" s="91" t="s">
        <v>131</v>
      </c>
      <c r="L15" s="92"/>
      <c r="M15" s="4" t="s">
        <v>132</v>
      </c>
      <c r="N15" s="8">
        <v>3177</v>
      </c>
      <c r="O15" s="23">
        <v>83800</v>
      </c>
      <c r="P15" s="7"/>
    </row>
    <row r="16" spans="1:16" ht="21" customHeight="1" thickBot="1">
      <c r="A16" s="84" t="s">
        <v>56</v>
      </c>
      <c r="B16" s="85"/>
      <c r="C16" s="79" t="s">
        <v>108</v>
      </c>
      <c r="D16" s="79"/>
      <c r="E16" s="9">
        <v>58</v>
      </c>
      <c r="F16" s="74" t="s">
        <v>109</v>
      </c>
      <c r="G16" s="75"/>
      <c r="H16" s="63" t="s">
        <v>133</v>
      </c>
      <c r="I16" s="76"/>
      <c r="J16" s="10" t="s">
        <v>23</v>
      </c>
      <c r="K16" s="93" t="s">
        <v>215</v>
      </c>
      <c r="L16" s="94"/>
      <c r="M16" s="9" t="s">
        <v>93</v>
      </c>
      <c r="N16" s="11">
        <v>2721</v>
      </c>
      <c r="O16" s="24">
        <v>78641</v>
      </c>
      <c r="P16" s="12"/>
    </row>
    <row r="17" spans="1:1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 password="C675" sheet="1" selectLockedCells="1" selectUnlockedCells="1"/>
  <mergeCells count="60">
    <mergeCell ref="F11:G11"/>
    <mergeCell ref="H11:I11"/>
    <mergeCell ref="F14:G14"/>
    <mergeCell ref="H14:I14"/>
    <mergeCell ref="F13:G13"/>
    <mergeCell ref="H13:I13"/>
    <mergeCell ref="F10:G10"/>
    <mergeCell ref="H10:I10"/>
    <mergeCell ref="K10:L10"/>
    <mergeCell ref="G8:H8"/>
    <mergeCell ref="I8:J8"/>
    <mergeCell ref="K8:L8"/>
    <mergeCell ref="I4:J5"/>
    <mergeCell ref="K4:L5"/>
    <mergeCell ref="M4:N5"/>
    <mergeCell ref="O8:P8"/>
    <mergeCell ref="A9:P9"/>
    <mergeCell ref="M8:N8"/>
    <mergeCell ref="A4:B8"/>
    <mergeCell ref="D7:F7"/>
    <mergeCell ref="G7:H7"/>
    <mergeCell ref="O4:P5"/>
    <mergeCell ref="D6:F6"/>
    <mergeCell ref="G6:H6"/>
    <mergeCell ref="K6:L7"/>
    <mergeCell ref="M6:N7"/>
    <mergeCell ref="O6:P6"/>
    <mergeCell ref="I7:J7"/>
    <mergeCell ref="O7:P7"/>
    <mergeCell ref="I6:J6"/>
    <mergeCell ref="C15:D15"/>
    <mergeCell ref="C16:D16"/>
    <mergeCell ref="C10:D10"/>
    <mergeCell ref="C11:D11"/>
    <mergeCell ref="C12:D12"/>
    <mergeCell ref="C4:C5"/>
    <mergeCell ref="D4:F5"/>
    <mergeCell ref="D8:F8"/>
    <mergeCell ref="F12:G12"/>
    <mergeCell ref="G4:H5"/>
    <mergeCell ref="K16:L16"/>
    <mergeCell ref="H12:I12"/>
    <mergeCell ref="F16:G16"/>
    <mergeCell ref="H16:I16"/>
    <mergeCell ref="F15:G15"/>
    <mergeCell ref="A14:B14"/>
    <mergeCell ref="A15:B15"/>
    <mergeCell ref="A16:B16"/>
    <mergeCell ref="C13:D13"/>
    <mergeCell ref="C14:D14"/>
    <mergeCell ref="H15:I15"/>
    <mergeCell ref="K11:L11"/>
    <mergeCell ref="K12:L12"/>
    <mergeCell ref="K13:L13"/>
    <mergeCell ref="K14:L14"/>
    <mergeCell ref="A10:B10"/>
    <mergeCell ref="A11:B11"/>
    <mergeCell ref="A12:B12"/>
    <mergeCell ref="A13:B13"/>
    <mergeCell ref="K15:L15"/>
  </mergeCells>
  <printOptions horizontalCentered="1"/>
  <pageMargins left="0.3937007874015748" right="0.3937007874015748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="85" zoomScaleNormal="85" zoomScalePageLayoutView="0" workbookViewId="0" topLeftCell="A1">
      <selection activeCell="M15" sqref="M15"/>
    </sheetView>
  </sheetViews>
  <sheetFormatPr defaultColWidth="9.00390625" defaultRowHeight="13.5"/>
  <cols>
    <col min="1" max="1" width="3.00390625" style="0" customWidth="1"/>
    <col min="2" max="2" width="1.625" style="0" customWidth="1"/>
    <col min="3" max="3" width="5.75390625" style="0" customWidth="1"/>
    <col min="4" max="4" width="8.875" style="0" customWidth="1"/>
    <col min="5" max="5" width="5.75390625" style="0" customWidth="1"/>
    <col min="6" max="7" width="7.625" style="0" customWidth="1"/>
    <col min="8" max="8" width="13.00390625" style="0" customWidth="1"/>
    <col min="9" max="9" width="9.50390625" style="0" customWidth="1"/>
    <col min="10" max="10" width="10.125" style="0" customWidth="1"/>
    <col min="11" max="11" width="15.003906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1" ht="14.25" customHeight="1"/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16023</v>
      </c>
      <c r="E6" s="39"/>
      <c r="F6" s="40"/>
      <c r="G6" s="38">
        <v>12245</v>
      </c>
      <c r="H6" s="40"/>
      <c r="I6" s="38">
        <v>3778</v>
      </c>
      <c r="J6" s="40"/>
      <c r="K6" s="57"/>
      <c r="L6" s="58"/>
      <c r="M6" s="57"/>
      <c r="N6" s="58"/>
      <c r="O6" s="61">
        <v>76.42</v>
      </c>
      <c r="P6" s="62"/>
    </row>
    <row r="7" spans="1:16" ht="21.75" customHeight="1">
      <c r="A7" s="43"/>
      <c r="B7" s="44"/>
      <c r="C7" s="4" t="s">
        <v>9</v>
      </c>
      <c r="D7" s="38">
        <v>16850</v>
      </c>
      <c r="E7" s="39"/>
      <c r="F7" s="40"/>
      <c r="G7" s="38">
        <v>13358</v>
      </c>
      <c r="H7" s="40"/>
      <c r="I7" s="38">
        <v>3492</v>
      </c>
      <c r="J7" s="40"/>
      <c r="K7" s="59"/>
      <c r="L7" s="60"/>
      <c r="M7" s="59"/>
      <c r="N7" s="60"/>
      <c r="O7" s="61">
        <v>79.28</v>
      </c>
      <c r="P7" s="62"/>
    </row>
    <row r="8" spans="1:16" ht="21.75" customHeight="1" thickBot="1">
      <c r="A8" s="45"/>
      <c r="B8" s="46"/>
      <c r="C8" s="5" t="s">
        <v>10</v>
      </c>
      <c r="D8" s="70">
        <f>SUM(D6:F7)</f>
        <v>32873</v>
      </c>
      <c r="E8" s="71"/>
      <c r="F8" s="72"/>
      <c r="G8" s="70">
        <f>SUM(G6:H7)</f>
        <v>25603</v>
      </c>
      <c r="H8" s="72"/>
      <c r="I8" s="70">
        <f>SUM(I6:J7)</f>
        <v>7270</v>
      </c>
      <c r="J8" s="72"/>
      <c r="K8" s="70">
        <v>24642</v>
      </c>
      <c r="L8" s="72"/>
      <c r="M8" s="70">
        <v>957</v>
      </c>
      <c r="N8" s="72"/>
      <c r="O8" s="63">
        <v>77.88</v>
      </c>
      <c r="P8" s="64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20" t="s">
        <v>199</v>
      </c>
      <c r="P10" s="7" t="s">
        <v>200</v>
      </c>
    </row>
    <row r="11" spans="1:16" ht="21.75" customHeight="1">
      <c r="A11" s="82" t="s">
        <v>26</v>
      </c>
      <c r="B11" s="83"/>
      <c r="C11" s="78" t="s">
        <v>134</v>
      </c>
      <c r="D11" s="78"/>
      <c r="E11" s="4">
        <v>60</v>
      </c>
      <c r="F11" s="68" t="s">
        <v>109</v>
      </c>
      <c r="G11" s="69"/>
      <c r="H11" s="61" t="s">
        <v>133</v>
      </c>
      <c r="I11" s="77"/>
      <c r="J11" s="6" t="s">
        <v>23</v>
      </c>
      <c r="K11" s="91" t="s">
        <v>216</v>
      </c>
      <c r="L11" s="92"/>
      <c r="M11" s="4" t="s">
        <v>93</v>
      </c>
      <c r="N11" s="8">
        <v>3437</v>
      </c>
      <c r="O11" s="23">
        <v>108995</v>
      </c>
      <c r="P11" s="7"/>
    </row>
    <row r="12" spans="1:16" ht="21.75" customHeight="1">
      <c r="A12" s="82" t="s">
        <v>26</v>
      </c>
      <c r="B12" s="83"/>
      <c r="C12" s="78" t="s">
        <v>33</v>
      </c>
      <c r="D12" s="78"/>
      <c r="E12" s="5">
        <v>53</v>
      </c>
      <c r="F12" s="52" t="s">
        <v>96</v>
      </c>
      <c r="G12" s="54"/>
      <c r="H12" s="61" t="s">
        <v>35</v>
      </c>
      <c r="I12" s="77"/>
      <c r="J12" s="6" t="s">
        <v>36</v>
      </c>
      <c r="K12" s="91" t="s">
        <v>135</v>
      </c>
      <c r="L12" s="92"/>
      <c r="M12" s="4" t="s">
        <v>38</v>
      </c>
      <c r="N12" s="8">
        <v>5672</v>
      </c>
      <c r="O12" s="23">
        <v>99873</v>
      </c>
      <c r="P12" s="7"/>
    </row>
    <row r="13" spans="1:16" ht="21.75" customHeight="1">
      <c r="A13" s="82" t="s">
        <v>26</v>
      </c>
      <c r="B13" s="83"/>
      <c r="C13" s="78" t="s">
        <v>136</v>
      </c>
      <c r="D13" s="78"/>
      <c r="E13" s="5">
        <v>58</v>
      </c>
      <c r="F13" s="68" t="s">
        <v>137</v>
      </c>
      <c r="G13" s="69"/>
      <c r="H13" s="61" t="s">
        <v>138</v>
      </c>
      <c r="I13" s="77"/>
      <c r="J13" s="6" t="s">
        <v>23</v>
      </c>
      <c r="K13" s="91" t="s">
        <v>48</v>
      </c>
      <c r="L13" s="92"/>
      <c r="M13" s="4" t="s">
        <v>38</v>
      </c>
      <c r="N13" s="8">
        <v>7604</v>
      </c>
      <c r="O13" s="23">
        <v>99104</v>
      </c>
      <c r="P13" s="7"/>
    </row>
    <row r="14" spans="1:16" ht="21.75" customHeight="1">
      <c r="A14" s="82" t="s">
        <v>26</v>
      </c>
      <c r="B14" s="83"/>
      <c r="C14" s="78" t="s">
        <v>73</v>
      </c>
      <c r="D14" s="78"/>
      <c r="E14" s="5">
        <v>52</v>
      </c>
      <c r="F14" s="68" t="s">
        <v>107</v>
      </c>
      <c r="G14" s="69"/>
      <c r="H14" s="61" t="s">
        <v>75</v>
      </c>
      <c r="I14" s="77"/>
      <c r="J14" s="6" t="s">
        <v>53</v>
      </c>
      <c r="K14" s="91" t="s">
        <v>139</v>
      </c>
      <c r="L14" s="92"/>
      <c r="M14" s="4" t="s">
        <v>132</v>
      </c>
      <c r="N14" s="8">
        <v>3368</v>
      </c>
      <c r="O14" s="23">
        <v>95837</v>
      </c>
      <c r="P14" s="7"/>
    </row>
    <row r="15" spans="1:16" ht="21.75" customHeight="1">
      <c r="A15" s="82" t="s">
        <v>26</v>
      </c>
      <c r="B15" s="83"/>
      <c r="C15" s="78" t="s">
        <v>27</v>
      </c>
      <c r="D15" s="78"/>
      <c r="E15" s="5">
        <v>79</v>
      </c>
      <c r="F15" s="68" t="s">
        <v>98</v>
      </c>
      <c r="G15" s="69"/>
      <c r="H15" s="61" t="s">
        <v>29</v>
      </c>
      <c r="I15" s="77"/>
      <c r="J15" s="6" t="s">
        <v>85</v>
      </c>
      <c r="K15" s="91" t="s">
        <v>255</v>
      </c>
      <c r="L15" s="92"/>
      <c r="M15" s="4" t="s">
        <v>32</v>
      </c>
      <c r="N15" s="8">
        <v>3147</v>
      </c>
      <c r="O15" s="23">
        <v>91685</v>
      </c>
      <c r="P15" s="7"/>
    </row>
    <row r="16" spans="1:16" ht="21.75" customHeight="1">
      <c r="A16" s="80" t="s">
        <v>56</v>
      </c>
      <c r="B16" s="81"/>
      <c r="C16" s="73" t="s">
        <v>128</v>
      </c>
      <c r="D16" s="73"/>
      <c r="E16" s="5">
        <v>54</v>
      </c>
      <c r="F16" s="68" t="s">
        <v>129</v>
      </c>
      <c r="G16" s="69"/>
      <c r="H16" s="61" t="s">
        <v>130</v>
      </c>
      <c r="I16" s="77"/>
      <c r="J16" s="6" t="s">
        <v>23</v>
      </c>
      <c r="K16" s="91" t="s">
        <v>219</v>
      </c>
      <c r="L16" s="92"/>
      <c r="M16" s="4" t="s">
        <v>77</v>
      </c>
      <c r="N16" s="8">
        <v>1329</v>
      </c>
      <c r="O16" s="23">
        <v>91583</v>
      </c>
      <c r="P16" s="7"/>
    </row>
    <row r="17" spans="1:16" ht="21.75" customHeight="1" thickBot="1">
      <c r="A17" s="84" t="s">
        <v>56</v>
      </c>
      <c r="B17" s="85"/>
      <c r="C17" s="79" t="s">
        <v>140</v>
      </c>
      <c r="D17" s="79"/>
      <c r="E17" s="9">
        <v>36</v>
      </c>
      <c r="F17" s="74" t="s">
        <v>141</v>
      </c>
      <c r="G17" s="75"/>
      <c r="H17" s="63" t="s">
        <v>142</v>
      </c>
      <c r="I17" s="76"/>
      <c r="J17" s="10" t="s">
        <v>84</v>
      </c>
      <c r="K17" s="93" t="s">
        <v>143</v>
      </c>
      <c r="L17" s="94"/>
      <c r="M17" s="9" t="s">
        <v>144</v>
      </c>
      <c r="N17" s="11">
        <v>85</v>
      </c>
      <c r="O17" s="24">
        <v>2444</v>
      </c>
      <c r="P17" s="12"/>
    </row>
    <row r="18" spans="1:1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 password="C675" sheet="1" objects="1" scenarios="1" selectLockedCells="1" selectUnlockedCells="1"/>
  <mergeCells count="65">
    <mergeCell ref="K16:L16"/>
    <mergeCell ref="K17:L17"/>
    <mergeCell ref="K12:L12"/>
    <mergeCell ref="K13:L13"/>
    <mergeCell ref="K14:L14"/>
    <mergeCell ref="K15:L15"/>
    <mergeCell ref="A15:B15"/>
    <mergeCell ref="A16:B16"/>
    <mergeCell ref="A17:B17"/>
    <mergeCell ref="C15:D15"/>
    <mergeCell ref="C16:D16"/>
    <mergeCell ref="C17:D17"/>
    <mergeCell ref="A11:B11"/>
    <mergeCell ref="C11:D11"/>
    <mergeCell ref="C12:D12"/>
    <mergeCell ref="C13:D13"/>
    <mergeCell ref="C14:D14"/>
    <mergeCell ref="A12:B12"/>
    <mergeCell ref="A13:B13"/>
    <mergeCell ref="A14:B14"/>
    <mergeCell ref="A4:B8"/>
    <mergeCell ref="C10:D10"/>
    <mergeCell ref="A10:B10"/>
    <mergeCell ref="F17:G17"/>
    <mergeCell ref="F14:G14"/>
    <mergeCell ref="F11:G11"/>
    <mergeCell ref="C4:C5"/>
    <mergeCell ref="D4:F5"/>
    <mergeCell ref="G4:H5"/>
    <mergeCell ref="D6:F6"/>
    <mergeCell ref="H17:I17"/>
    <mergeCell ref="F16:G16"/>
    <mergeCell ref="H16:I16"/>
    <mergeCell ref="F15:G15"/>
    <mergeCell ref="H15:I15"/>
    <mergeCell ref="H14:I14"/>
    <mergeCell ref="F13:G13"/>
    <mergeCell ref="H13:I13"/>
    <mergeCell ref="F12:G12"/>
    <mergeCell ref="H12:I12"/>
    <mergeCell ref="H11:I11"/>
    <mergeCell ref="A9:P9"/>
    <mergeCell ref="F10:G10"/>
    <mergeCell ref="H10:I10"/>
    <mergeCell ref="K10:L10"/>
    <mergeCell ref="K11:L11"/>
    <mergeCell ref="K8:L8"/>
    <mergeCell ref="M8:N8"/>
    <mergeCell ref="O8:P8"/>
    <mergeCell ref="I6:J6"/>
    <mergeCell ref="K6:L7"/>
    <mergeCell ref="M6:N7"/>
    <mergeCell ref="O6:P6"/>
    <mergeCell ref="I7:J7"/>
    <mergeCell ref="O7:P7"/>
    <mergeCell ref="D8:F8"/>
    <mergeCell ref="G8:H8"/>
    <mergeCell ref="I4:J5"/>
    <mergeCell ref="K4:L5"/>
    <mergeCell ref="M4:N5"/>
    <mergeCell ref="O4:P5"/>
    <mergeCell ref="G6:H6"/>
    <mergeCell ref="D7:F7"/>
    <mergeCell ref="G7:H7"/>
    <mergeCell ref="I8:J8"/>
  </mergeCells>
  <printOptions horizontalCentered="1"/>
  <pageMargins left="0.3937007874015748" right="0.3937007874015748" top="0.7874015748031497" bottom="0.1968503937007874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="85" zoomScaleNormal="85" zoomScalePageLayoutView="0" workbookViewId="0" topLeftCell="A1">
      <selection activeCell="K13" sqref="K13:L13"/>
    </sheetView>
  </sheetViews>
  <sheetFormatPr defaultColWidth="9.00390625" defaultRowHeight="13.5"/>
  <cols>
    <col min="1" max="1" width="3.125" style="0" customWidth="1"/>
    <col min="2" max="2" width="1.4921875" style="0" customWidth="1"/>
    <col min="3" max="3" width="5.75390625" style="0" customWidth="1"/>
    <col min="5" max="5" width="5.75390625" style="0" customWidth="1"/>
    <col min="6" max="7" width="7.75390625" style="0" customWidth="1"/>
    <col min="8" max="8" width="13.125" style="0" customWidth="1"/>
    <col min="9" max="9" width="9.50390625" style="0" customWidth="1"/>
    <col min="10" max="10" width="10.25390625" style="0" customWidth="1"/>
    <col min="11" max="11" width="15.1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2" spans="1:1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1"/>
      <c r="B3" s="1"/>
      <c r="C3" s="1" t="s">
        <v>228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" customHeight="1">
      <c r="A6" s="43"/>
      <c r="B6" s="44"/>
      <c r="C6" s="4" t="s">
        <v>8</v>
      </c>
      <c r="D6" s="38">
        <v>16677</v>
      </c>
      <c r="E6" s="39"/>
      <c r="F6" s="40"/>
      <c r="G6" s="38">
        <v>12956</v>
      </c>
      <c r="H6" s="40"/>
      <c r="I6" s="38">
        <v>3721</v>
      </c>
      <c r="J6" s="40"/>
      <c r="K6" s="57"/>
      <c r="L6" s="58"/>
      <c r="M6" s="57"/>
      <c r="N6" s="58"/>
      <c r="O6" s="61">
        <v>77.69</v>
      </c>
      <c r="P6" s="62"/>
    </row>
    <row r="7" spans="1:16" ht="21" customHeight="1">
      <c r="A7" s="43"/>
      <c r="B7" s="44"/>
      <c r="C7" s="4" t="s">
        <v>9</v>
      </c>
      <c r="D7" s="38">
        <v>17398</v>
      </c>
      <c r="E7" s="39"/>
      <c r="F7" s="40"/>
      <c r="G7" s="38">
        <v>14193</v>
      </c>
      <c r="H7" s="40"/>
      <c r="I7" s="38">
        <v>3205</v>
      </c>
      <c r="J7" s="40"/>
      <c r="K7" s="59"/>
      <c r="L7" s="60"/>
      <c r="M7" s="59"/>
      <c r="N7" s="60"/>
      <c r="O7" s="61">
        <v>81.58</v>
      </c>
      <c r="P7" s="62"/>
    </row>
    <row r="8" spans="1:16" ht="21" customHeight="1" thickBot="1">
      <c r="A8" s="45"/>
      <c r="B8" s="46"/>
      <c r="C8" s="9" t="s">
        <v>10</v>
      </c>
      <c r="D8" s="70">
        <f>SUM(D6:F7)</f>
        <v>34075</v>
      </c>
      <c r="E8" s="71"/>
      <c r="F8" s="72"/>
      <c r="G8" s="70">
        <f>SUM(G6:H7)</f>
        <v>27149</v>
      </c>
      <c r="H8" s="72"/>
      <c r="I8" s="70">
        <f>SUM(I6:J7)</f>
        <v>6926</v>
      </c>
      <c r="J8" s="72"/>
      <c r="K8" s="70">
        <v>26927</v>
      </c>
      <c r="L8" s="72"/>
      <c r="M8" s="70">
        <v>222</v>
      </c>
      <c r="N8" s="72"/>
      <c r="O8" s="63">
        <v>79.67</v>
      </c>
      <c r="P8" s="64"/>
    </row>
    <row r="9" spans="1:16" ht="21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20" t="s">
        <v>199</v>
      </c>
      <c r="P10" s="7" t="s">
        <v>200</v>
      </c>
    </row>
    <row r="11" spans="1:16" ht="21" customHeight="1">
      <c r="A11" s="82" t="s">
        <v>26</v>
      </c>
      <c r="B11" s="83"/>
      <c r="C11" s="78" t="s">
        <v>145</v>
      </c>
      <c r="D11" s="78"/>
      <c r="E11" s="4">
        <v>60</v>
      </c>
      <c r="F11" s="68" t="s">
        <v>146</v>
      </c>
      <c r="G11" s="69"/>
      <c r="H11" s="61" t="s">
        <v>147</v>
      </c>
      <c r="I11" s="77"/>
      <c r="J11" s="6" t="s">
        <v>85</v>
      </c>
      <c r="K11" s="91" t="s">
        <v>148</v>
      </c>
      <c r="L11" s="92"/>
      <c r="M11" s="4" t="s">
        <v>43</v>
      </c>
      <c r="N11" s="8">
        <v>5069</v>
      </c>
      <c r="O11" s="23">
        <v>131992</v>
      </c>
      <c r="P11" s="7"/>
    </row>
    <row r="12" spans="1:16" ht="21" customHeight="1">
      <c r="A12" s="82" t="s">
        <v>26</v>
      </c>
      <c r="B12" s="83"/>
      <c r="C12" s="78" t="s">
        <v>128</v>
      </c>
      <c r="D12" s="78"/>
      <c r="E12" s="5">
        <v>58</v>
      </c>
      <c r="F12" s="68" t="s">
        <v>129</v>
      </c>
      <c r="G12" s="69"/>
      <c r="H12" s="61" t="s">
        <v>130</v>
      </c>
      <c r="I12" s="77"/>
      <c r="J12" s="6" t="s">
        <v>23</v>
      </c>
      <c r="K12" s="91" t="s">
        <v>217</v>
      </c>
      <c r="L12" s="92"/>
      <c r="M12" s="4" t="s">
        <v>77</v>
      </c>
      <c r="N12" s="8">
        <v>2282</v>
      </c>
      <c r="O12" s="23">
        <v>125446</v>
      </c>
      <c r="P12" s="7"/>
    </row>
    <row r="13" spans="1:16" ht="21" customHeight="1">
      <c r="A13" s="82" t="s">
        <v>26</v>
      </c>
      <c r="B13" s="83"/>
      <c r="C13" s="78" t="s">
        <v>136</v>
      </c>
      <c r="D13" s="78"/>
      <c r="E13" s="5">
        <v>62</v>
      </c>
      <c r="F13" s="68" t="s">
        <v>137</v>
      </c>
      <c r="G13" s="69"/>
      <c r="H13" s="61" t="s">
        <v>138</v>
      </c>
      <c r="I13" s="77"/>
      <c r="J13" s="6" t="s">
        <v>149</v>
      </c>
      <c r="K13" s="91" t="s">
        <v>48</v>
      </c>
      <c r="L13" s="92"/>
      <c r="M13" s="4" t="s">
        <v>38</v>
      </c>
      <c r="N13" s="8">
        <v>9080</v>
      </c>
      <c r="O13" s="23">
        <v>112798</v>
      </c>
      <c r="P13" s="7"/>
    </row>
    <row r="14" spans="1:16" ht="21" customHeight="1">
      <c r="A14" s="82" t="s">
        <v>26</v>
      </c>
      <c r="B14" s="83"/>
      <c r="C14" s="78" t="s">
        <v>33</v>
      </c>
      <c r="D14" s="78"/>
      <c r="E14" s="5">
        <v>57</v>
      </c>
      <c r="F14" s="68" t="s">
        <v>96</v>
      </c>
      <c r="G14" s="69"/>
      <c r="H14" s="61" t="s">
        <v>35</v>
      </c>
      <c r="I14" s="77"/>
      <c r="J14" s="6" t="s">
        <v>36</v>
      </c>
      <c r="K14" s="91" t="s">
        <v>150</v>
      </c>
      <c r="L14" s="92"/>
      <c r="M14" s="4" t="s">
        <v>105</v>
      </c>
      <c r="N14" s="8">
        <v>4498</v>
      </c>
      <c r="O14" s="23">
        <v>99378</v>
      </c>
      <c r="P14" s="7"/>
    </row>
    <row r="15" spans="1:16" ht="21" customHeight="1">
      <c r="A15" s="82" t="s">
        <v>26</v>
      </c>
      <c r="B15" s="83"/>
      <c r="C15" s="78" t="s">
        <v>73</v>
      </c>
      <c r="D15" s="78"/>
      <c r="E15" s="5">
        <v>56</v>
      </c>
      <c r="F15" s="68" t="s">
        <v>107</v>
      </c>
      <c r="G15" s="69"/>
      <c r="H15" s="61" t="s">
        <v>75</v>
      </c>
      <c r="I15" s="77"/>
      <c r="J15" s="6" t="s">
        <v>53</v>
      </c>
      <c r="K15" s="91" t="s">
        <v>151</v>
      </c>
      <c r="L15" s="92"/>
      <c r="M15" s="4" t="s">
        <v>132</v>
      </c>
      <c r="N15" s="8">
        <v>2865</v>
      </c>
      <c r="O15" s="23">
        <v>89744</v>
      </c>
      <c r="P15" s="7"/>
    </row>
    <row r="16" spans="1:16" ht="21" customHeight="1" thickBot="1">
      <c r="A16" s="84" t="s">
        <v>56</v>
      </c>
      <c r="B16" s="85"/>
      <c r="C16" s="99" t="s">
        <v>152</v>
      </c>
      <c r="D16" s="99"/>
      <c r="E16" s="9">
        <v>40</v>
      </c>
      <c r="F16" s="74" t="s">
        <v>153</v>
      </c>
      <c r="G16" s="75"/>
      <c r="H16" s="63" t="s">
        <v>154</v>
      </c>
      <c r="I16" s="76"/>
      <c r="J16" s="10" t="s">
        <v>23</v>
      </c>
      <c r="K16" s="93" t="s">
        <v>155</v>
      </c>
      <c r="L16" s="94"/>
      <c r="M16" s="9" t="s">
        <v>25</v>
      </c>
      <c r="N16" s="11">
        <v>3133</v>
      </c>
      <c r="O16" s="24">
        <v>82894</v>
      </c>
      <c r="P16" s="12"/>
    </row>
    <row r="17" spans="1:1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 password="C675" sheet="1" selectLockedCells="1" selectUnlockedCells="1"/>
  <mergeCells count="60">
    <mergeCell ref="K12:L12"/>
    <mergeCell ref="K13:L13"/>
    <mergeCell ref="K14:L14"/>
    <mergeCell ref="K15:L15"/>
    <mergeCell ref="K16:L16"/>
    <mergeCell ref="A11:B11"/>
    <mergeCell ref="A12:B12"/>
    <mergeCell ref="A13:B13"/>
    <mergeCell ref="A14:B14"/>
    <mergeCell ref="C15:D15"/>
    <mergeCell ref="A15:B15"/>
    <mergeCell ref="C16:D16"/>
    <mergeCell ref="C11:D11"/>
    <mergeCell ref="C12:D12"/>
    <mergeCell ref="C13:D13"/>
    <mergeCell ref="C14:D14"/>
    <mergeCell ref="A16:B16"/>
    <mergeCell ref="F16:G16"/>
    <mergeCell ref="H16:I16"/>
    <mergeCell ref="F15:G15"/>
    <mergeCell ref="H15:I15"/>
    <mergeCell ref="F14:G14"/>
    <mergeCell ref="H14:I14"/>
    <mergeCell ref="M8:N8"/>
    <mergeCell ref="O8:P8"/>
    <mergeCell ref="F13:G13"/>
    <mergeCell ref="H13:I13"/>
    <mergeCell ref="F12:G12"/>
    <mergeCell ref="H12:I12"/>
    <mergeCell ref="F11:G11"/>
    <mergeCell ref="H11:I11"/>
    <mergeCell ref="K10:L10"/>
    <mergeCell ref="K11:L11"/>
    <mergeCell ref="M6:N7"/>
    <mergeCell ref="O6:P6"/>
    <mergeCell ref="I7:J7"/>
    <mergeCell ref="O7:P7"/>
    <mergeCell ref="A9:P9"/>
    <mergeCell ref="F10:G10"/>
    <mergeCell ref="H10:I10"/>
    <mergeCell ref="C10:D10"/>
    <mergeCell ref="A10:B10"/>
    <mergeCell ref="I8:J8"/>
    <mergeCell ref="M4:N5"/>
    <mergeCell ref="O4:P5"/>
    <mergeCell ref="A4:B8"/>
    <mergeCell ref="C4:C5"/>
    <mergeCell ref="D4:F5"/>
    <mergeCell ref="G4:H5"/>
    <mergeCell ref="D6:F6"/>
    <mergeCell ref="G6:H6"/>
    <mergeCell ref="I6:J6"/>
    <mergeCell ref="K6:L7"/>
    <mergeCell ref="D7:F7"/>
    <mergeCell ref="G7:H7"/>
    <mergeCell ref="D8:F8"/>
    <mergeCell ref="G8:H8"/>
    <mergeCell ref="I4:J5"/>
    <mergeCell ref="K4:L5"/>
    <mergeCell ref="K8:L8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18"/>
  <sheetViews>
    <sheetView showGridLines="0" zoomScale="85" zoomScaleNormal="85" zoomScalePageLayoutView="0" workbookViewId="0" topLeftCell="A1">
      <selection activeCell="J11" sqref="J11"/>
    </sheetView>
  </sheetViews>
  <sheetFormatPr defaultColWidth="9.00390625" defaultRowHeight="13.5"/>
  <cols>
    <col min="1" max="1" width="3.125" style="0" customWidth="1"/>
    <col min="2" max="2" width="1.625" style="0" customWidth="1"/>
    <col min="3" max="3" width="5.75390625" style="0" customWidth="1"/>
    <col min="5" max="5" width="5.75390625" style="0" customWidth="1"/>
    <col min="6" max="7" width="7.75390625" style="0" customWidth="1"/>
    <col min="8" max="8" width="13.125" style="0" customWidth="1"/>
    <col min="9" max="9" width="9.50390625" style="0" customWidth="1"/>
    <col min="10" max="10" width="10.25390625" style="0" customWidth="1"/>
    <col min="11" max="11" width="15.125" style="0" customWidth="1"/>
    <col min="12" max="12" width="6.125" style="0" customWidth="1"/>
    <col min="13" max="13" width="10.75390625" style="0" customWidth="1"/>
    <col min="14" max="14" width="9.875" style="0" customWidth="1"/>
    <col min="15" max="15" width="9.75390625" style="0" customWidth="1"/>
    <col min="16" max="16" width="10.75390625" style="0" customWidth="1"/>
  </cols>
  <sheetData>
    <row r="3" spans="1:16" ht="15" thickBot="1">
      <c r="A3" s="1"/>
      <c r="B3" s="1"/>
      <c r="C3" s="1" t="s">
        <v>229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.75" customHeight="1">
      <c r="A4" s="41" t="s">
        <v>0</v>
      </c>
      <c r="B4" s="42"/>
      <c r="C4" s="47" t="s">
        <v>1</v>
      </c>
      <c r="D4" s="49" t="s">
        <v>2</v>
      </c>
      <c r="E4" s="50"/>
      <c r="F4" s="51"/>
      <c r="G4" s="49" t="s">
        <v>3</v>
      </c>
      <c r="H4" s="51"/>
      <c r="I4" s="49" t="s">
        <v>4</v>
      </c>
      <c r="J4" s="51"/>
      <c r="K4" s="49" t="s">
        <v>5</v>
      </c>
      <c r="L4" s="51"/>
      <c r="M4" s="49" t="s">
        <v>6</v>
      </c>
      <c r="N4" s="51"/>
      <c r="O4" s="49" t="s">
        <v>7</v>
      </c>
      <c r="P4" s="55"/>
    </row>
    <row r="5" spans="1:16" ht="21.75" customHeight="1">
      <c r="A5" s="43"/>
      <c r="B5" s="44"/>
      <c r="C5" s="48"/>
      <c r="D5" s="52"/>
      <c r="E5" s="53"/>
      <c r="F5" s="54"/>
      <c r="G5" s="52"/>
      <c r="H5" s="54"/>
      <c r="I5" s="52"/>
      <c r="J5" s="54"/>
      <c r="K5" s="52"/>
      <c r="L5" s="54"/>
      <c r="M5" s="52"/>
      <c r="N5" s="54"/>
      <c r="O5" s="52"/>
      <c r="P5" s="56"/>
    </row>
    <row r="6" spans="1:16" ht="21.75" customHeight="1">
      <c r="A6" s="43"/>
      <c r="B6" s="44"/>
      <c r="C6" s="4" t="s">
        <v>8</v>
      </c>
      <c r="D6" s="38">
        <v>17330</v>
      </c>
      <c r="E6" s="39"/>
      <c r="F6" s="40"/>
      <c r="G6" s="38">
        <v>11761</v>
      </c>
      <c r="H6" s="40"/>
      <c r="I6" s="38">
        <v>5569</v>
      </c>
      <c r="J6" s="40"/>
      <c r="K6" s="57"/>
      <c r="L6" s="58"/>
      <c r="M6" s="57"/>
      <c r="N6" s="58"/>
      <c r="O6" s="61">
        <v>67.86</v>
      </c>
      <c r="P6" s="62"/>
    </row>
    <row r="7" spans="1:16" ht="21.75" customHeight="1">
      <c r="A7" s="43"/>
      <c r="B7" s="44"/>
      <c r="C7" s="5" t="s">
        <v>9</v>
      </c>
      <c r="D7" s="38">
        <v>18033</v>
      </c>
      <c r="E7" s="39"/>
      <c r="F7" s="40"/>
      <c r="G7" s="38">
        <v>12911</v>
      </c>
      <c r="H7" s="40"/>
      <c r="I7" s="38">
        <v>5122</v>
      </c>
      <c r="J7" s="40"/>
      <c r="K7" s="59"/>
      <c r="L7" s="60"/>
      <c r="M7" s="59"/>
      <c r="N7" s="60"/>
      <c r="O7" s="61">
        <v>71.6</v>
      </c>
      <c r="P7" s="62"/>
    </row>
    <row r="8" spans="1:16" ht="21.75" customHeight="1" thickBot="1">
      <c r="A8" s="45"/>
      <c r="B8" s="46"/>
      <c r="C8" s="9" t="s">
        <v>10</v>
      </c>
      <c r="D8" s="71">
        <f>SUM(D6:F7)</f>
        <v>35363</v>
      </c>
      <c r="E8" s="71"/>
      <c r="F8" s="72"/>
      <c r="G8" s="70">
        <f>SUM(G6:H7)</f>
        <v>24672</v>
      </c>
      <c r="H8" s="72"/>
      <c r="I8" s="70">
        <f>SUM(I6:J7)</f>
        <v>10691</v>
      </c>
      <c r="J8" s="72"/>
      <c r="K8" s="70">
        <v>24462</v>
      </c>
      <c r="L8" s="72"/>
      <c r="M8" s="70">
        <v>210</v>
      </c>
      <c r="N8" s="72"/>
      <c r="O8" s="63">
        <v>69.77</v>
      </c>
      <c r="P8" s="64"/>
    </row>
    <row r="9" spans="1:16" ht="21.75" customHeight="1">
      <c r="A9" s="65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21.75" customHeight="1">
      <c r="A10" s="80" t="s">
        <v>19</v>
      </c>
      <c r="B10" s="81"/>
      <c r="C10" s="73" t="s">
        <v>12</v>
      </c>
      <c r="D10" s="73"/>
      <c r="E10" s="4" t="s">
        <v>13</v>
      </c>
      <c r="F10" s="68" t="s">
        <v>14</v>
      </c>
      <c r="G10" s="69"/>
      <c r="H10" s="68" t="s">
        <v>15</v>
      </c>
      <c r="I10" s="69"/>
      <c r="J10" s="6" t="s">
        <v>16</v>
      </c>
      <c r="K10" s="68" t="s">
        <v>17</v>
      </c>
      <c r="L10" s="69"/>
      <c r="M10" s="4" t="s">
        <v>18</v>
      </c>
      <c r="N10" s="4" t="s">
        <v>176</v>
      </c>
      <c r="O10" s="20" t="s">
        <v>199</v>
      </c>
      <c r="P10" s="7" t="s">
        <v>200</v>
      </c>
    </row>
    <row r="11" spans="1:16" ht="21.75" customHeight="1">
      <c r="A11" s="82" t="s">
        <v>26</v>
      </c>
      <c r="B11" s="83"/>
      <c r="C11" s="78" t="s">
        <v>20</v>
      </c>
      <c r="D11" s="78"/>
      <c r="E11" s="4">
        <v>71</v>
      </c>
      <c r="F11" s="68" t="s">
        <v>156</v>
      </c>
      <c r="G11" s="69"/>
      <c r="H11" s="61" t="s">
        <v>62</v>
      </c>
      <c r="I11" s="77"/>
      <c r="J11" s="6" t="s">
        <v>23</v>
      </c>
      <c r="K11" s="91" t="s">
        <v>63</v>
      </c>
      <c r="L11" s="92"/>
      <c r="M11" s="4" t="s">
        <v>25</v>
      </c>
      <c r="N11" s="8">
        <v>4299</v>
      </c>
      <c r="O11" s="23">
        <v>111196</v>
      </c>
      <c r="P11" s="7"/>
    </row>
    <row r="12" spans="1:16" ht="21.75" customHeight="1">
      <c r="A12" s="82" t="s">
        <v>26</v>
      </c>
      <c r="B12" s="83"/>
      <c r="C12" s="78" t="s">
        <v>128</v>
      </c>
      <c r="D12" s="78"/>
      <c r="E12" s="5">
        <v>61</v>
      </c>
      <c r="F12" s="52" t="s">
        <v>129</v>
      </c>
      <c r="G12" s="54"/>
      <c r="H12" s="61" t="s">
        <v>130</v>
      </c>
      <c r="I12" s="77"/>
      <c r="J12" s="6" t="s">
        <v>157</v>
      </c>
      <c r="K12" s="91" t="s">
        <v>63</v>
      </c>
      <c r="L12" s="92"/>
      <c r="M12" s="4" t="s">
        <v>77</v>
      </c>
      <c r="N12" s="8">
        <v>1491</v>
      </c>
      <c r="O12" s="23">
        <v>107432</v>
      </c>
      <c r="P12" s="7"/>
    </row>
    <row r="13" spans="1:16" ht="21.75" customHeight="1">
      <c r="A13" s="82" t="s">
        <v>26</v>
      </c>
      <c r="B13" s="83"/>
      <c r="C13" s="78" t="s">
        <v>33</v>
      </c>
      <c r="D13" s="78"/>
      <c r="E13" s="5">
        <v>60</v>
      </c>
      <c r="F13" s="68" t="s">
        <v>96</v>
      </c>
      <c r="G13" s="69"/>
      <c r="H13" s="61" t="s">
        <v>35</v>
      </c>
      <c r="I13" s="77"/>
      <c r="J13" s="6" t="s">
        <v>36</v>
      </c>
      <c r="K13" s="91" t="s">
        <v>158</v>
      </c>
      <c r="L13" s="92"/>
      <c r="M13" s="20" t="s">
        <v>38</v>
      </c>
      <c r="N13" s="8">
        <v>4242</v>
      </c>
      <c r="O13" s="23">
        <v>100420</v>
      </c>
      <c r="P13" s="7"/>
    </row>
    <row r="14" spans="1:16" ht="21.75" customHeight="1">
      <c r="A14" s="82" t="s">
        <v>26</v>
      </c>
      <c r="B14" s="83"/>
      <c r="C14" s="78" t="s">
        <v>145</v>
      </c>
      <c r="D14" s="78"/>
      <c r="E14" s="5">
        <v>64</v>
      </c>
      <c r="F14" s="68" t="s">
        <v>159</v>
      </c>
      <c r="G14" s="69"/>
      <c r="H14" s="61" t="s">
        <v>147</v>
      </c>
      <c r="I14" s="77"/>
      <c r="J14" s="6" t="s">
        <v>85</v>
      </c>
      <c r="K14" s="91" t="s">
        <v>148</v>
      </c>
      <c r="L14" s="92"/>
      <c r="M14" s="4" t="s">
        <v>160</v>
      </c>
      <c r="N14" s="8">
        <v>3299</v>
      </c>
      <c r="O14" s="23">
        <v>86188</v>
      </c>
      <c r="P14" s="7"/>
    </row>
    <row r="15" spans="1:16" ht="21.75" customHeight="1">
      <c r="A15" s="82" t="s">
        <v>26</v>
      </c>
      <c r="B15" s="83"/>
      <c r="C15" s="78" t="s">
        <v>136</v>
      </c>
      <c r="D15" s="78"/>
      <c r="E15" s="5">
        <v>65</v>
      </c>
      <c r="F15" s="68" t="s">
        <v>137</v>
      </c>
      <c r="G15" s="69"/>
      <c r="H15" s="61" t="s">
        <v>138</v>
      </c>
      <c r="I15" s="77"/>
      <c r="J15" s="6" t="s">
        <v>23</v>
      </c>
      <c r="K15" s="91" t="s">
        <v>48</v>
      </c>
      <c r="L15" s="92"/>
      <c r="M15" s="4" t="s">
        <v>38</v>
      </c>
      <c r="N15" s="8">
        <v>7421</v>
      </c>
      <c r="O15" s="23">
        <v>83955</v>
      </c>
      <c r="P15" s="7"/>
    </row>
    <row r="16" spans="1:16" ht="21.75" customHeight="1">
      <c r="A16" s="80" t="s">
        <v>56</v>
      </c>
      <c r="B16" s="81"/>
      <c r="C16" s="73" t="s">
        <v>161</v>
      </c>
      <c r="D16" s="73"/>
      <c r="E16" s="5">
        <v>50</v>
      </c>
      <c r="F16" s="68" t="s">
        <v>162</v>
      </c>
      <c r="G16" s="69"/>
      <c r="H16" s="61" t="s">
        <v>163</v>
      </c>
      <c r="I16" s="77"/>
      <c r="J16" s="6" t="s">
        <v>53</v>
      </c>
      <c r="K16" s="91" t="s">
        <v>124</v>
      </c>
      <c r="L16" s="92"/>
      <c r="M16" s="4" t="s">
        <v>164</v>
      </c>
      <c r="N16" s="8">
        <v>2598</v>
      </c>
      <c r="O16" s="23">
        <v>83243</v>
      </c>
      <c r="P16" s="7"/>
    </row>
    <row r="17" spans="1:16" ht="21.75" customHeight="1" thickBot="1">
      <c r="A17" s="84" t="s">
        <v>56</v>
      </c>
      <c r="B17" s="85"/>
      <c r="C17" s="79" t="s">
        <v>165</v>
      </c>
      <c r="D17" s="79"/>
      <c r="E17" s="9">
        <v>35</v>
      </c>
      <c r="F17" s="74" t="s">
        <v>166</v>
      </c>
      <c r="G17" s="75"/>
      <c r="H17" s="63" t="s">
        <v>167</v>
      </c>
      <c r="I17" s="76"/>
      <c r="J17" s="10" t="s">
        <v>168</v>
      </c>
      <c r="K17" s="88" t="s">
        <v>230</v>
      </c>
      <c r="L17" s="89"/>
      <c r="M17" s="9" t="s">
        <v>77</v>
      </c>
      <c r="N17" s="11">
        <v>1112</v>
      </c>
      <c r="O17" s="24">
        <v>34945</v>
      </c>
      <c r="P17" s="12"/>
    </row>
    <row r="18" spans="1:1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password="C675" sheet="1" selectLockedCells="1" selectUnlockedCells="1"/>
  <mergeCells count="65">
    <mergeCell ref="K13:L13"/>
    <mergeCell ref="K14:L14"/>
    <mergeCell ref="K15:L15"/>
    <mergeCell ref="K16:L16"/>
    <mergeCell ref="A4:B8"/>
    <mergeCell ref="K10:L10"/>
    <mergeCell ref="K11:L11"/>
    <mergeCell ref="K12:L12"/>
    <mergeCell ref="A10:B10"/>
    <mergeCell ref="A11:B11"/>
    <mergeCell ref="A12:B12"/>
    <mergeCell ref="C11:D11"/>
    <mergeCell ref="C12:D12"/>
    <mergeCell ref="F12:G12"/>
    <mergeCell ref="A13:B13"/>
    <mergeCell ref="A14:B14"/>
    <mergeCell ref="C13:D13"/>
    <mergeCell ref="C14:D14"/>
    <mergeCell ref="F11:G11"/>
    <mergeCell ref="F13:G13"/>
    <mergeCell ref="H13:I13"/>
    <mergeCell ref="A15:B15"/>
    <mergeCell ref="A16:B16"/>
    <mergeCell ref="A17:B17"/>
    <mergeCell ref="C15:D15"/>
    <mergeCell ref="C16:D16"/>
    <mergeCell ref="C17:D17"/>
    <mergeCell ref="K17:L17"/>
    <mergeCell ref="F16:G16"/>
    <mergeCell ref="H16:I16"/>
    <mergeCell ref="F15:G15"/>
    <mergeCell ref="H15:I15"/>
    <mergeCell ref="H12:I12"/>
    <mergeCell ref="F17:G17"/>
    <mergeCell ref="H17:I17"/>
    <mergeCell ref="F14:G14"/>
    <mergeCell ref="H14:I14"/>
    <mergeCell ref="H11:I11"/>
    <mergeCell ref="A9:P9"/>
    <mergeCell ref="F10:G10"/>
    <mergeCell ref="H10:I10"/>
    <mergeCell ref="C10:D10"/>
    <mergeCell ref="I8:J8"/>
    <mergeCell ref="K8:L8"/>
    <mergeCell ref="M8:N8"/>
    <mergeCell ref="O8:P8"/>
    <mergeCell ref="I6:J6"/>
    <mergeCell ref="K6:L7"/>
    <mergeCell ref="M6:N7"/>
    <mergeCell ref="O6:P6"/>
    <mergeCell ref="I7:J7"/>
    <mergeCell ref="O7:P7"/>
    <mergeCell ref="I4:J5"/>
    <mergeCell ref="K4:L5"/>
    <mergeCell ref="M4:N5"/>
    <mergeCell ref="O4:P5"/>
    <mergeCell ref="C4:C5"/>
    <mergeCell ref="D4:F5"/>
    <mergeCell ref="G4:H5"/>
    <mergeCell ref="D6:F6"/>
    <mergeCell ref="G6:H6"/>
    <mergeCell ref="D7:F7"/>
    <mergeCell ref="G7:H7"/>
    <mergeCell ref="D8:F8"/>
    <mergeCell ref="G8:H8"/>
  </mergeCells>
  <printOptions horizontalCentered="1"/>
  <pageMargins left="0.3937007874015748" right="0.3937007874015748" top="0.5905511811023623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　次夫</dc:creator>
  <cp:keywords/>
  <dc:description/>
  <cp:lastModifiedBy>17PC-110</cp:lastModifiedBy>
  <cp:lastPrinted>2013-03-07T08:45:13Z</cp:lastPrinted>
  <dcterms:created xsi:type="dcterms:W3CDTF">2007-05-16T02:07:00Z</dcterms:created>
  <dcterms:modified xsi:type="dcterms:W3CDTF">2019-08-21T02:03:05Z</dcterms:modified>
  <cp:category/>
  <cp:version/>
  <cp:contentType/>
  <cp:contentStatus/>
</cp:coreProperties>
</file>