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erea">#REF!</definedName>
    <definedName name="erea" localSheetId="5">'【参考】サービス名一覧'!$A$3:$A$27</definedName>
    <definedName name="サービス名">#REF!</definedName>
    <definedName name="サービス名" localSheetId="5">'【参考】サービス名一覧'!$A$3:$A$20</definedName>
    <definedName name="new">#REF!</definedName>
    <definedName name="new" localSheetId="5">'【参考】サービス名一覧'!$A$4:$A$27</definedName>
    <definedName name="サービス">#REF!</definedName>
    <definedName name="サービス" localSheetId="2">#REF!</definedName>
    <definedName name="サービス名" localSheetId="2">#REF!</definedName>
    <definedName name="サービス名" localSheetId="1">#REF!</definedName>
    <definedName name="www">#REF!</definedName>
    <definedName name="www" localSheetId="0">#REF!</definedName>
    <definedName name="サービス" localSheetId="0">#REF!</definedName>
    <definedName name="サービス名" localSheetId="0">[4]別表加算率一覧!$A$5:$A$28</definedName>
    <definedName name="特定">#REF!</definedName>
    <definedName name="特定" localSheetId="0">#REF!</definedName>
    <definedName name="_new1">'【参考】サービス名一覧'!$A$4:$A$27</definedName>
    <definedName name="_new1" localSheetId="3">'[1]【参考】サービス名一覧'!$A$4:$A$27</definedName>
    <definedName name="サービス" localSheetId="4">#REF!</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#REF!</definedName>
    <definedName name="サービス名称" localSheetId="4">#REF!</definedName>
    <definedName name="www" localSheetId="4">#REF!</definedName>
    <definedName name="サービス２">#REF!</definedName>
    <definedName name="サービス２" localSheetId="4">#REF!</definedName>
    <definedName name="特定" localSheetId="4">#REF!</definedName>
    <definedName name="サービス種類">[3]サービス種類一覧!$C$4:$C$20</definedName>
    <definedName name="サービス種別">[2]サービス種類一覧!$B$4:$B$20</definedName>
    <definedName name="一覧">[5]加算率一覧!$A$4:$A$25</definedName>
    <definedName name="種類">[6]サービス種類一覧!$A$4:$A$20</definedName>
    <definedName name="_xlnm.Print_Area" localSheetId="5">'【参考】サービス名一覧'!$A$1:$D$27</definedName>
    <definedName name="_xlnm.Print_Area" localSheetId="2">'別紙様式3-1'!$A$1:$AM$113</definedName>
    <definedName name="_xlnm.Print_Area" localSheetId="1">基本情報入力シート!$A$1:$AA$52</definedName>
    <definedName name="_xlnm.Print_Area" localSheetId="0">はじめに!$A$1:$E$29</definedName>
    <definedName name="_xlnm._FilterDatabase" localSheetId="3" hidden="1">'別紙様式3-2'!$M$18:$AH$118</definedName>
    <definedName name="_xlnm.Print_Area" localSheetId="3">'別紙様式3-2'!$A$1:$AL$38</definedName>
    <definedName name="_xlnm._FilterDatabase" localSheetId="4" hidden="1">'別紙様式3-3'!$M$16:$Y$16</definedName>
    <definedName name="_xlnm.Print_Area" localSheetId="4">'別紙様式3-3'!$A$1:$Z$36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塚原 遊尋(tsukahara-yuujin.xt6)</author>
    <author>東京都</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AF8" authorId="2">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 ref="W19" authorId="3">
      <text>
        <r>
          <rPr>
            <b/>
            <sz val="10"/>
            <color indexed="81"/>
            <rFont val="ＭＳ Ｐゴシック"/>
          </rPr>
          <t>ドロップダウンリストで選択できます。</t>
        </r>
      </text>
    </comment>
  </commentList>
</comments>
</file>

<file path=xl/sharedStrings.xml><?xml version="1.0" encoding="utf-8"?>
<sst xmlns="http://schemas.openxmlformats.org/spreadsheetml/2006/main" xmlns:r="http://schemas.openxmlformats.org/officeDocument/2006/relationships" count="430" uniqueCount="430">
  <si>
    <t>フリガナ</t>
  </si>
  <si>
    <t>年</t>
  </si>
  <si>
    <t>〒</t>
  </si>
  <si>
    <t>サービス名</t>
    <rPh sb="4" eb="5">
      <t>メイ</t>
    </rPh>
    <phoneticPr fontId="3"/>
  </si>
  <si>
    <t>39</t>
  </si>
  <si>
    <t>年</t>
    <rPh sb="0" eb="1">
      <t>ネン</t>
    </rPh>
    <phoneticPr fontId="3"/>
  </si>
  <si>
    <t>通所介護</t>
  </si>
  <si>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</si>
  <si>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</si>
  <si>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月</t>
    <rPh sb="0" eb="1">
      <t>ゲツ</t>
    </rPh>
    <phoneticPr fontId="3"/>
  </si>
  <si>
    <t>算定する
加算区分</t>
    <rPh sb="5" eb="7">
      <t>カサン</t>
    </rPh>
    <phoneticPr fontId="3"/>
  </si>
  <si>
    <t>円</t>
    <rPh sb="0" eb="1">
      <t>エン</t>
    </rPh>
    <phoneticPr fontId="3"/>
  </si>
  <si>
    <t>B≧２C</t>
  </si>
  <si>
    <t>介護医療院</t>
    <rPh sb="0" eb="2">
      <t>カイゴ</t>
    </rPh>
    <rPh sb="2" eb="4">
      <t>イリョウ</t>
    </rPh>
    <rPh sb="4" eb="5">
      <t>イン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</si>
  <si>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</si>
  <si>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</si>
  <si>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</si>
  <si>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上位者・担当者等によるキャリア面談など、キャリアアップ等に関する定期的な相談の機会の確保</t>
  </si>
  <si>
    <t>人</t>
    <rPh sb="0" eb="1">
      <t>ニン</t>
    </rPh>
    <phoneticPr fontId="3"/>
  </si>
  <si>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</si>
  <si>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</si>
  <si>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</si>
  <si>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1</t>
  </si>
  <si>
    <t>＜サービス名一覧&gt;</t>
    <rPh sb="5" eb="6">
      <t>ナ</t>
    </rPh>
    <rPh sb="6" eb="8">
      <t>イチラン</t>
    </rPh>
    <phoneticPr fontId="3"/>
  </si>
  <si>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</si>
  <si>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</si>
  <si>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</si>
  <si>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</si>
  <si>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</si>
  <si>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</si>
  <si>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</si>
  <si>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</si>
  <si>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地域密着型特定施設入居者生活介護</t>
  </si>
  <si>
    <t>29</t>
  </si>
  <si>
    <t>その他の職種(C)</t>
    <rPh sb="2" eb="3">
      <t>タ</t>
    </rPh>
    <rPh sb="4" eb="6">
      <t>ショクシュ</t>
    </rPh>
    <phoneticPr fontId="3"/>
  </si>
  <si>
    <t>法人代表者</t>
    <rPh sb="0" eb="2">
      <t>ホウジン</t>
    </rPh>
    <rPh sb="2" eb="5">
      <t>ダイヒョウシャ</t>
    </rPh>
    <phoneticPr fontId="3"/>
  </si>
  <si>
    <t>看護小規模多機能型居宅介護</t>
    <rPh sb="0" eb="13">
      <t>カンゴ</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</si>
  <si>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</si>
  <si>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</si>
  <si>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</si>
  <si>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</si>
  <si>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t>地域密着型介護老人福祉施設</t>
  </si>
  <si>
    <t>.</t>
  </si>
  <si>
    <t>介護老人保健施設</t>
    <rPh sb="0" eb="8">
      <t>ロウケン</t>
    </rPh>
    <phoneticPr fontId="3"/>
  </si>
  <si>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</si>
  <si>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</si>
  <si>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</si>
  <si>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介護療養型医療施設</t>
    <rPh sb="0" eb="9">
      <t>カイゴ</t>
    </rPh>
    <phoneticPr fontId="3"/>
  </si>
  <si>
    <t>↓隠し列</t>
    <rPh sb="1" eb="2">
      <t>カク</t>
    </rPh>
    <rPh sb="3" eb="4">
      <t>レツ</t>
    </rPh>
    <phoneticPr fontId="3"/>
  </si>
  <si>
    <t>年度）</t>
  </si>
  <si>
    <t>法人所在地</t>
    <rPh sb="0" eb="2">
      <t>ホウジン</t>
    </rPh>
    <rPh sb="2" eb="5">
      <t>ショザイチ</t>
    </rPh>
    <phoneticPr fontId="3"/>
  </si>
  <si>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</si>
  <si>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</si>
  <si>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FAX番号</t>
    <rPh sb="3" eb="5">
      <t>バンゴウ</t>
    </rPh>
    <phoneticPr fontId="3"/>
  </si>
  <si>
    <t>①</t>
  </si>
  <si>
    <t>－</t>
  </si>
  <si>
    <t>枚数</t>
    <rPh sb="0" eb="2">
      <t>マイスウ</t>
    </rPh>
    <phoneticPr fontId="3"/>
  </si>
  <si>
    <t>E-mail</t>
  </si>
  <si>
    <t>職名</t>
    <rPh sb="0" eb="2">
      <t>ショクメイ</t>
    </rPh>
    <phoneticPr fontId="3"/>
  </si>
  <si>
    <t>(o-2)
左記のうち、ベースアップ等による賃金改善額［円］</t>
  </si>
  <si>
    <t>令和</t>
    <rPh sb="0" eb="2">
      <t>レイワ</t>
    </rPh>
    <phoneticPr fontId="3"/>
  </si>
  <si>
    <t xml:space="preserve"> （法人名）</t>
    <rPh sb="2" eb="4">
      <t>ホウジン</t>
    </rPh>
    <rPh sb="4" eb="5">
      <t>メイ</t>
    </rPh>
    <phoneticPr fontId="3"/>
  </si>
  <si>
    <t>（Ｃ）その他の職種</t>
    <rPh sb="5" eb="6">
      <t>タ</t>
    </rPh>
    <rPh sb="7" eb="9">
      <t>ショクシュ</t>
    </rPh>
    <phoneticPr fontId="3"/>
  </si>
  <si>
    <t>72</t>
  </si>
  <si>
    <t>49</t>
  </si>
  <si>
    <t>名称</t>
    <rPh sb="0" eb="2">
      <t>メイショウ</t>
    </rPh>
    <phoneticPr fontId="3"/>
  </si>
  <si>
    <t>②</t>
  </si>
  <si>
    <t xml:space="preserve"> （代表者名）</t>
    <rPh sb="2" eb="5">
      <t>ダイヒョウシャ</t>
    </rPh>
    <rPh sb="5" eb="6">
      <t>メイ</t>
    </rPh>
    <rPh sb="6" eb="7">
      <t>ホウミョウ</t>
    </rPh>
    <phoneticPr fontId="3"/>
  </si>
  <si>
    <t>③</t>
  </si>
  <si>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</si>
  <si>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t>
  </si>
  <si>
    <t>97</t>
  </si>
  <si>
    <t>④</t>
  </si>
  <si>
    <t>加算提出先</t>
    <rPh sb="0" eb="2">
      <t>カサン</t>
    </rPh>
    <rPh sb="2" eb="4">
      <t>テイシュツ</t>
    </rPh>
    <rPh sb="4" eb="5">
      <t>サキ</t>
    </rPh>
    <phoneticPr fontId="3"/>
  </si>
  <si>
    <t>その他</t>
    <rPh sb="2" eb="3">
      <t>タ</t>
    </rPh>
    <phoneticPr fontId="3"/>
  </si>
  <si>
    <t>ⅱ）前年度の賃金の総額
　　【基準額１・基準額２・基準額３】</t>
    <rPh sb="25" eb="28">
      <t>キジュンガク</t>
    </rPh>
    <phoneticPr fontId="3"/>
  </si>
  <si>
    <t>〇〇ケアサービス</t>
  </si>
  <si>
    <t>※</t>
  </si>
  <si>
    <t>（うち、ベースアップ等による賃金改善額）(n-2)</t>
    <rPh sb="10" eb="11">
      <t>トウ</t>
    </rPh>
    <rPh sb="14" eb="16">
      <t>チンギン</t>
    </rPh>
    <rPh sb="16" eb="18">
      <t>カイゼン</t>
    </rPh>
    <rPh sb="18" eb="19">
      <t>ガク</t>
    </rPh>
    <phoneticPr fontId="3"/>
  </si>
  <si>
    <t>別紙様式３－２</t>
    <rPh sb="0" eb="2">
      <t>ベッシ</t>
    </rPh>
    <rPh sb="2" eb="4">
      <t>ヨウシキ</t>
    </rPh>
    <phoneticPr fontId="3"/>
  </si>
  <si>
    <t>15</t>
  </si>
  <si>
    <t>介護予防訪問入浴介護</t>
  </si>
  <si>
    <t>短期入所生活介護</t>
  </si>
  <si>
    <t>（Ａ）経験・技能のある介護職員</t>
    <rPh sb="3" eb="5">
      <t>ケイケン</t>
    </rPh>
    <rPh sb="11" eb="13">
      <t>カイゴ</t>
    </rPh>
    <rPh sb="13" eb="15">
      <t>ショクイン</t>
    </rPh>
    <phoneticPr fontId="3"/>
  </si>
  <si>
    <t>ⅱ）その他の職員の賃金改善額(o-1)</t>
    <rPh sb="4" eb="5">
      <t>タ</t>
    </rPh>
    <rPh sb="6" eb="8">
      <t>ショクイン</t>
    </rPh>
    <rPh sb="9" eb="11">
      <t>チンギン</t>
    </rPh>
    <rPh sb="11" eb="13">
      <t>カイゼン</t>
    </rPh>
    <rPh sb="13" eb="14">
      <t>ガク</t>
    </rPh>
    <phoneticPr fontId="3"/>
  </si>
  <si>
    <t>介護保険事業所名称０５</t>
    <rPh sb="0" eb="2">
      <t>カイゴ</t>
    </rPh>
    <rPh sb="2" eb="4">
      <t>ホケン</t>
    </rPh>
    <rPh sb="4" eb="7">
      <t>ジギョウショ</t>
    </rPh>
    <rPh sb="7" eb="9">
      <t>メイショウ</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</si>
  <si>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</si>
  <si>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 xml:space="preserve">
(配分比率)</t>
    <rPh sb="2" eb="4">
      <t>ハイブン</t>
    </rPh>
    <rPh sb="4" eb="6">
      <t>ヒリツ</t>
    </rPh>
    <phoneticPr fontId="3"/>
  </si>
  <si>
    <t>法人住所</t>
    <rPh sb="0" eb="2">
      <t>ホウジン</t>
    </rPh>
    <rPh sb="2" eb="4">
      <t>ジュウショ</t>
    </rPh>
    <phoneticPr fontId="3"/>
  </si>
  <si>
    <t>高齢者の活躍（居室やフロア等の掃除、食事の配膳・下膳などのほか、経理や労務、広報なども含めた介護業務以外の業務の提供）等による役割分担の明確化</t>
  </si>
  <si>
    <t>１　基本情報</t>
    <rPh sb="2" eb="4">
      <t>キホン</t>
    </rPh>
    <rPh sb="4" eb="6">
      <t>ジョウホウ</t>
    </rPh>
    <phoneticPr fontId="3"/>
  </si>
  <si>
    <t>介護予防特定施設入居者生活介護</t>
  </si>
  <si>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</si>
  <si>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</si>
  <si>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</si>
  <si>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</si>
  <si>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〒結合</t>
    <rPh sb="1" eb="3">
      <t>ケツゴウ</t>
    </rPh>
    <phoneticPr fontId="3"/>
  </si>
  <si>
    <t>98</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</si>
  <si>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</si>
  <si>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</si>
  <si>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22</t>
  </si>
  <si>
    <t>書類作成
担当者</t>
    <rPh sb="0" eb="2">
      <t>ショルイ</t>
    </rPh>
    <rPh sb="2" eb="4">
      <t>サクセイ</t>
    </rPh>
    <rPh sb="5" eb="8">
      <t>タントウシャ</t>
    </rPh>
    <phoneticPr fontId="3"/>
  </si>
  <si>
    <t>e-mail</t>
  </si>
  <si>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</si>
  <si>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</si>
  <si>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介護予防認知症対応型共同生活介護</t>
  </si>
  <si>
    <t>［円］</t>
    <rPh sb="1" eb="2">
      <t>エン</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</si>
  <si>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</si>
  <si>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指定権者名</t>
    <rPh sb="0" eb="2">
      <t>シテイ</t>
    </rPh>
    <rPh sb="2" eb="3">
      <t>ケン</t>
    </rPh>
    <rPh sb="3" eb="4">
      <t>ジャ</t>
    </rPh>
    <rPh sb="4" eb="5">
      <t>メイ</t>
    </rPh>
    <phoneticPr fontId="3"/>
  </si>
  <si>
    <t>(b)処遇改善加算の総額</t>
  </si>
  <si>
    <t>事業所名</t>
    <rPh sb="0" eb="2">
      <t>ジギョウ</t>
    </rPh>
    <rPh sb="2" eb="3">
      <t>ショ</t>
    </rPh>
    <rPh sb="3" eb="4">
      <t>メイ</t>
    </rPh>
    <phoneticPr fontId="3"/>
  </si>
  <si>
    <t>特定Ⅰ</t>
  </si>
  <si>
    <t>・提出先に関する情報</t>
    <rPh sb="1" eb="3">
      <t>テイシュツ</t>
    </rPh>
    <rPh sb="3" eb="4">
      <t>サキ</t>
    </rPh>
    <rPh sb="5" eb="6">
      <t>カン</t>
    </rPh>
    <rPh sb="8" eb="10">
      <t>ジョウホウ</t>
    </rPh>
    <phoneticPr fontId="3"/>
  </si>
  <si>
    <t>・基本情報</t>
    <rPh sb="1" eb="3">
      <t>キホン</t>
    </rPh>
    <phoneticPr fontId="3"/>
  </si>
  <si>
    <t>76</t>
  </si>
  <si>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</si>
  <si>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</si>
  <si>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40</t>
  </si>
  <si>
    <t>指定権者</t>
    <rPh sb="0" eb="2">
      <t>シテイ</t>
    </rPh>
    <rPh sb="2" eb="4">
      <t>ケンシャ</t>
    </rPh>
    <phoneticPr fontId="3"/>
  </si>
  <si>
    <t>事業所名</t>
    <rPh sb="0" eb="2">
      <t>ジギョウ</t>
    </rPh>
    <rPh sb="2" eb="3">
      <t>ショ</t>
    </rPh>
    <rPh sb="3" eb="4">
      <t>ナ</t>
    </rPh>
    <phoneticPr fontId="3"/>
  </si>
  <si>
    <t>その他の職種
(C)</t>
    <rPh sb="2" eb="3">
      <t>タ</t>
    </rPh>
    <rPh sb="4" eb="6">
      <t>ショクシュ</t>
    </rPh>
    <phoneticPr fontId="3"/>
  </si>
  <si>
    <t>（Ｂ）他の介護職員</t>
    <rPh sb="3" eb="4">
      <t>タ</t>
    </rPh>
    <rPh sb="5" eb="7">
      <t>カイゴ</t>
    </rPh>
    <rPh sb="7" eb="9">
      <t>ショクイン</t>
    </rPh>
    <phoneticPr fontId="3"/>
  </si>
  <si>
    <t>経験・技能のある介護職員(A)</t>
    <rPh sb="0" eb="2">
      <t>ケイケン</t>
    </rPh>
    <phoneticPr fontId="3"/>
  </si>
  <si>
    <t>28</t>
  </si>
  <si>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</si>
  <si>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</si>
  <si>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</si>
  <si>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</si>
  <si>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</si>
  <si>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112</t>
  </si>
  <si>
    <t>平均賃金改善額</t>
    <rPh sb="0" eb="2">
      <t>ヘイキン</t>
    </rPh>
    <rPh sb="2" eb="4">
      <t>チンギン</t>
    </rPh>
    <rPh sb="4" eb="6">
      <t>カイゼン</t>
    </rPh>
    <rPh sb="6" eb="7">
      <t>ガク</t>
    </rPh>
    <phoneticPr fontId="3"/>
  </si>
  <si>
    <t>都道府県</t>
    <rPh sb="0" eb="4">
      <t>トドウフケン</t>
    </rPh>
    <phoneticPr fontId="3"/>
  </si>
  <si>
    <t>市区町村</t>
    <rPh sb="0" eb="2">
      <t>シク</t>
    </rPh>
    <rPh sb="2" eb="4">
      <t>チョウソン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</si>
  <si>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</si>
  <si>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グループ別内訳</t>
  </si>
  <si>
    <t>処遇改善加算</t>
  </si>
  <si>
    <t>％</t>
  </si>
  <si>
    <t>ワークシート名（左からの順）</t>
    <rPh sb="6" eb="7">
      <t>メイ</t>
    </rPh>
    <rPh sb="8" eb="9">
      <t>ヒダリ</t>
    </rPh>
    <rPh sb="12" eb="13">
      <t>ジュン</t>
    </rPh>
    <phoneticPr fontId="3"/>
  </si>
  <si>
    <t>説明</t>
    <rPh sb="0" eb="2">
      <t>セツメイ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</si>
  <si>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</si>
  <si>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はじめに</t>
  </si>
  <si>
    <t>-</t>
  </si>
  <si>
    <t>66</t>
  </si>
  <si>
    <t>・本様式の内容と使い方を説明しています。</t>
    <rPh sb="1" eb="4">
      <t>ホンヨウシキ</t>
    </rPh>
    <rPh sb="5" eb="7">
      <t>ナイヨウ</t>
    </rPh>
    <rPh sb="8" eb="9">
      <t>ツカ</t>
    </rPh>
    <rPh sb="10" eb="11">
      <t>カタ</t>
    </rPh>
    <rPh sb="12" eb="14">
      <t>セツメイ</t>
    </rPh>
    <phoneticPr fontId="3"/>
  </si>
  <si>
    <t>70</t>
  </si>
  <si>
    <t>101</t>
  </si>
  <si>
    <t>不要</t>
    <rPh sb="0" eb="2">
      <t>フヨウ</t>
    </rPh>
    <phoneticPr fontId="3"/>
  </si>
  <si>
    <t>介護保険事業所名称０３</t>
    <rPh sb="0" eb="2">
      <t>カイゴ</t>
    </rPh>
    <rPh sb="2" eb="4">
      <t>ホケン</t>
    </rPh>
    <rPh sb="4" eb="7">
      <t>ジギョウショ</t>
    </rPh>
    <rPh sb="7" eb="9">
      <t>メイショウ</t>
    </rPh>
    <phoneticPr fontId="3"/>
  </si>
  <si>
    <t>基本情報入力シート</t>
    <rPh sb="0" eb="4">
      <t>キホンジョウホウ</t>
    </rPh>
    <rPh sb="4" eb="6">
      <t>ニュウリョク</t>
    </rPh>
    <phoneticPr fontId="3"/>
  </si>
  <si>
    <t>A＞BかつA＞2C</t>
  </si>
  <si>
    <t>提出</t>
    <rPh sb="0" eb="2">
      <t>テイシュツ</t>
    </rPh>
    <phoneticPr fontId="3"/>
  </si>
  <si>
    <t>２　書類の作成方法</t>
    <rPh sb="2" eb="4">
      <t>ショルイ</t>
    </rPh>
    <rPh sb="5" eb="7">
      <t>サクセイ</t>
    </rPh>
    <rPh sb="7" eb="9">
      <t>ホウホウ</t>
    </rPh>
    <phoneticPr fontId="3"/>
  </si>
  <si>
    <t>介護予防認知症対応型通所介護</t>
  </si>
  <si>
    <t>・原則、本様式を用いて実績報告書を作成してください。</t>
    <rPh sb="1" eb="3">
      <t>ゲンソク</t>
    </rPh>
    <rPh sb="4" eb="7">
      <t>ホンヨウシキ</t>
    </rPh>
    <rPh sb="8" eb="9">
      <t>モチ</t>
    </rPh>
    <rPh sb="17" eb="19">
      <t>サクセイ</t>
    </rPh>
    <phoneticPr fontId="3"/>
  </si>
  <si>
    <t>(n-1)
⑤ⅰ）介護職員の賃金改善額［円］</t>
  </si>
  <si>
    <t>別紙様式3-1</t>
    <rPh sb="0" eb="2">
      <t>ベッシ</t>
    </rPh>
    <phoneticPr fontId="3"/>
  </si>
  <si>
    <t>別紙様式3-2</t>
    <rPh sb="0" eb="2">
      <t>ベッシ</t>
    </rPh>
    <phoneticPr fontId="3"/>
  </si>
  <si>
    <t>&lt;-</t>
  </si>
  <si>
    <t>！この欄が☓の場合、A:BまたはA:Cの配分比率が要件を満たしていません。</t>
    <rPh sb="3" eb="4">
      <t>ラン</t>
    </rPh>
    <rPh sb="7" eb="9">
      <t>バアイ</t>
    </rPh>
    <phoneticPr fontId="3"/>
  </si>
  <si>
    <t>提出の要否</t>
    <rPh sb="0" eb="2">
      <t>テイシュツ</t>
    </rPh>
    <rPh sb="3" eb="5">
      <t>ヨウヒ</t>
    </rPh>
    <phoneticPr fontId="3"/>
  </si>
  <si>
    <t>30</t>
  </si>
  <si>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</si>
  <si>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</si>
  <si>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介護予防通所リハビリテーション</t>
  </si>
  <si>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</si>
  <si>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</si>
  <si>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</si>
  <si>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</si>
  <si>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</si>
  <si>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</si>
  <si>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</si>
  <si>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処遇改善加算</t>
    <rPh sb="0" eb="2">
      <t>ショグウ</t>
    </rPh>
    <rPh sb="2" eb="6">
      <t>カイゼンカサン</t>
    </rPh>
    <phoneticPr fontId="3"/>
  </si>
  <si>
    <t>16</t>
  </si>
  <si>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</si>
  <si>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</si>
  <si>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特定加算</t>
    <rPh sb="0" eb="2">
      <t>トクテイ</t>
    </rPh>
    <rPh sb="2" eb="4">
      <t>カサン</t>
    </rPh>
    <phoneticPr fontId="3"/>
  </si>
  <si>
    <t>認知症対応型共同生活介護</t>
  </si>
  <si>
    <t>本年度の賃金の総額［円］</t>
    <rPh sb="0" eb="3">
      <t>ホンネンド</t>
    </rPh>
    <rPh sb="10" eb="11">
      <t>エン</t>
    </rPh>
    <phoneticPr fontId="3"/>
  </si>
  <si>
    <t>　</t>
  </si>
  <si>
    <t>業務や福利厚生制度、メンタルヘルス等の職員相談窓口の設置等相談体制の充実</t>
  </si>
  <si>
    <t>加算Ⅱ</t>
  </si>
  <si>
    <t>実績報告書の記載内容に虚偽がないことを証明するとともに、記載内容を証明する資料を適切に保管していることを誓約します。</t>
  </si>
  <si>
    <t>内容</t>
    <rPh sb="0" eb="2">
      <t>ナイヨウ</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</si>
  <si>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</si>
  <si>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</si>
  <si>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●令和３年度からの主な変更点は下記のとおりです。</t>
    <rPh sb="1" eb="3">
      <t>レイワ</t>
    </rPh>
    <rPh sb="4" eb="6">
      <t>ネンド</t>
    </rPh>
    <rPh sb="9" eb="10">
      <t>オモ</t>
    </rPh>
    <rPh sb="11" eb="14">
      <t>ヘンコウテン</t>
    </rPh>
    <rPh sb="15" eb="17">
      <t>カキ</t>
    </rPh>
    <phoneticPr fontId="3"/>
  </si>
  <si>
    <t>99</t>
  </si>
  <si>
    <t>賃金改善を実施した 
グループ　</t>
    <rPh sb="0" eb="2">
      <t>チンギン</t>
    </rPh>
    <rPh sb="2" eb="4">
      <t>カイゼン</t>
    </rPh>
    <rPh sb="5" eb="7">
      <t>ジッシ</t>
    </rPh>
    <phoneticPr fontId="3"/>
  </si>
  <si>
    <t>定期巡回･随時対応型訪問介護看護</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</si>
  <si>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</si>
  <si>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</si>
  <si>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</si>
  <si>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</si>
  <si>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61"/>
  </si>
  <si>
    <t>有給休暇が取得しやすい環境の整備</t>
  </si>
  <si>
    <t>処遇改善支援補助金とベースアップ等加算</t>
  </si>
  <si>
    <t>・介護職員処遇改善実績報告書と介護職員等特定処遇改善実績報告書を一本化しました。</t>
    <rPh sb="32" eb="35">
      <t>イッポンカ</t>
    </rPh>
    <phoneticPr fontId="3"/>
  </si>
  <si>
    <t>ケアの好事例や、利用者やその家族からの謝意等の情報を共有する機会の提供</t>
  </si>
  <si>
    <t>47</t>
  </si>
  <si>
    <t>コウロウ　タロウ</t>
  </si>
  <si>
    <t>変更なし</t>
    <rPh sb="0" eb="2">
      <t>ヘンコウ</t>
    </rPh>
    <phoneticPr fontId="3"/>
  </si>
  <si>
    <t>20</t>
  </si>
  <si>
    <t>55</t>
  </si>
  <si>
    <t>入職促進に向けた取組</t>
  </si>
  <si>
    <t>事故・トラブルへの対応マニュアル等の作成等の体制の整備</t>
  </si>
  <si>
    <t>法人や事業所の経営理念やケア方針・人材育成方針、その実現のための施策・仕組みなどの明確化</t>
  </si>
  <si>
    <t>(d)処遇改善支援補助金及びベースアップ等加算の総額</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</si>
  <si>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</si>
  <si>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</si>
  <si>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短期入所療養介護 （病院等（老健以外）)</t>
  </si>
  <si>
    <t>職業体験の受入れや地域行事への参加や主催等による職業魅力度向上の取組の実施</t>
    <rPh sb="35" eb="37">
      <t>ジッシ</t>
    </rPh>
    <phoneticPr fontId="3"/>
  </si>
  <si>
    <t>108</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</si>
  <si>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</si>
  <si>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</si>
  <si>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介護予防短期入所療養介護（病院等（老健以外）)</t>
  </si>
  <si>
    <t>研修の受講やキャリア段位制度と人事考課との連動</t>
  </si>
  <si>
    <t>エルダー・メンター（仕事やメンタル面のサポート等をする担当者）制度等導入</t>
  </si>
  <si>
    <t>要件Ⅴ</t>
    <rPh sb="0" eb="2">
      <t>ヨウケン</t>
    </rPh>
    <phoneticPr fontId="3"/>
  </si>
  <si>
    <t>両立支援・多様な働き方の推進</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</si>
  <si>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</si>
  <si>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</si>
  <si>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</si>
  <si>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</si>
  <si>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</si>
  <si>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</si>
  <si>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</si>
  <si>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</si>
  <si>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(c)特定加算の総額</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</si>
  <si>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</si>
  <si>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</si>
  <si>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</si>
  <si>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</si>
  <si>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</si>
  <si>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</si>
  <si>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</si>
  <si>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</si>
  <si>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</si>
  <si>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千代田区</t>
    <rPh sb="0" eb="4">
      <t>チヨダク</t>
    </rPh>
    <phoneticPr fontId="3"/>
  </si>
  <si>
    <t>横浜市</t>
    <rPh sb="0" eb="3">
      <t>ヨコハマシ</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</si>
  <si>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</si>
  <si>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</si>
  <si>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</si>
  <si>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</si>
  <si>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</si>
  <si>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43</t>
  </si>
  <si>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</si>
  <si>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</si>
  <si>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豊島区</t>
    <rPh sb="0" eb="3">
      <t>トシマク</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</si>
  <si>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</si>
  <si>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</si>
  <si>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</si>
  <si>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</si>
  <si>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18</t>
  </si>
  <si>
    <t>ⅰ）介護職員の賃金改善額(n-1)</t>
    <rPh sb="7" eb="9">
      <t>チンギン</t>
    </rPh>
    <rPh sb="9" eb="11">
      <t>カイゼン</t>
    </rPh>
    <rPh sb="11" eb="12">
      <t>ガク</t>
    </rPh>
    <phoneticPr fontId="3"/>
  </si>
  <si>
    <t>19</t>
  </si>
  <si>
    <t>21</t>
  </si>
  <si>
    <t>賃金改善実施期間</t>
  </si>
  <si>
    <t>厚労　太郎</t>
    <rPh sb="0" eb="2">
      <t>コウロウ</t>
    </rPh>
    <rPh sb="3" eb="5">
      <t>タロウ</t>
    </rPh>
    <phoneticPr fontId="3"/>
  </si>
  <si>
    <t>23</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</si>
  <si>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</si>
  <si>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24</t>
  </si>
  <si>
    <t>25</t>
  </si>
  <si>
    <t>26</t>
  </si>
  <si>
    <t>27</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</si>
  <si>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</si>
  <si>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31</t>
  </si>
  <si>
    <t>48</t>
  </si>
  <si>
    <t>32</t>
  </si>
  <si>
    <t>33</t>
  </si>
  <si>
    <t>34</t>
  </si>
  <si>
    <t>51</t>
  </si>
  <si>
    <t>35</t>
  </si>
  <si>
    <t>36</t>
  </si>
  <si>
    <t>37</t>
  </si>
  <si>
    <t>ベースアップ等による賃金改善額等＜ベースアップ等加算＞</t>
    <rPh sb="15" eb="16">
      <t>トウ</t>
    </rPh>
    <rPh sb="23" eb="24">
      <t>トウ</t>
    </rPh>
    <rPh sb="24" eb="26">
      <t>カサン</t>
    </rPh>
    <phoneticPr fontId="3"/>
  </si>
  <si>
    <t>38</t>
  </si>
  <si>
    <t>103</t>
  </si>
  <si>
    <t>41</t>
  </si>
  <si>
    <t>42</t>
  </si>
  <si>
    <t>59</t>
  </si>
  <si>
    <t>44</t>
  </si>
  <si>
    <t>45</t>
  </si>
  <si>
    <t>46</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</si>
  <si>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</si>
  <si>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50</t>
  </si>
  <si>
    <t>認知症対応型通所介護</t>
  </si>
  <si>
    <t>52</t>
  </si>
  <si>
    <t>53</t>
  </si>
  <si>
    <t>ベースアップ等加算の総額(別紙様式3-1①に転記)</t>
    <rPh sb="6" eb="7">
      <t>トウ</t>
    </rPh>
    <rPh sb="7" eb="9">
      <t>カサン</t>
    </rPh>
    <rPh sb="10" eb="12">
      <t>ソウガク</t>
    </rPh>
    <rPh sb="22" eb="24">
      <t>テンキ</t>
    </rPh>
    <phoneticPr fontId="3"/>
  </si>
  <si>
    <t>54</t>
  </si>
  <si>
    <t>56</t>
  </si>
  <si>
    <t>57</t>
  </si>
  <si>
    <t>58</t>
  </si>
  <si>
    <t>60</t>
  </si>
  <si>
    <t>経験・技能のある介護職員
(A)</t>
    <rPh sb="0" eb="2">
      <t>ケイケン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</si>
  <si>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</si>
  <si>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61</t>
  </si>
  <si>
    <t>62</t>
  </si>
  <si>
    <t>81</t>
  </si>
  <si>
    <t>63</t>
  </si>
  <si>
    <t>64</t>
  </si>
  <si>
    <t>65</t>
  </si>
  <si>
    <t>短期入所療養介護（医療院）</t>
    <rPh sb="0" eb="2">
      <t>タンキ</t>
    </rPh>
    <rPh sb="2" eb="4">
      <t>ニュウショ</t>
    </rPh>
    <rPh sb="4" eb="6">
      <t>リョウヨウ</t>
    </rPh>
    <rPh sb="6" eb="8">
      <t>カイゴ</t>
    </rPh>
    <rPh sb="9" eb="11">
      <t>イリョウ</t>
    </rPh>
    <rPh sb="11" eb="12">
      <t>イン</t>
    </rPh>
    <phoneticPr fontId="3"/>
  </si>
  <si>
    <t>67</t>
  </si>
  <si>
    <t>68</t>
  </si>
  <si>
    <t>69</t>
  </si>
  <si>
    <t>109</t>
  </si>
  <si>
    <t>71</t>
  </si>
  <si>
    <t>73</t>
  </si>
  <si>
    <t>要件Ⅰ↓</t>
    <rPh sb="0" eb="2">
      <t>ヨウケン</t>
    </rPh>
    <phoneticPr fontId="3"/>
  </si>
  <si>
    <t>74</t>
  </si>
  <si>
    <t>75</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</si>
  <si>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</si>
  <si>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77</t>
  </si>
  <si>
    <t>78</t>
  </si>
  <si>
    <t>79</t>
  </si>
  <si>
    <t>介護予防短期入所療養介護（老健）</t>
  </si>
  <si>
    <t>80</t>
  </si>
  <si>
    <t>要件Ⅵ</t>
    <rPh sb="0" eb="2">
      <t>ヨウケン</t>
    </rPh>
    <phoneticPr fontId="3"/>
  </si>
  <si>
    <t>82</t>
  </si>
  <si>
    <t>83</t>
  </si>
  <si>
    <t>84</t>
  </si>
  <si>
    <t>)</t>
  </si>
  <si>
    <t>85</t>
  </si>
  <si>
    <t>86</t>
  </si>
  <si>
    <t>算定する
加算区分</t>
  </si>
  <si>
    <t>87</t>
  </si>
  <si>
    <t>88</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</si>
  <si>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</si>
  <si>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89</t>
  </si>
  <si>
    <t>神奈川県</t>
    <rPh sb="0" eb="4">
      <t>カナガワケン</t>
    </rPh>
    <phoneticPr fontId="3"/>
  </si>
  <si>
    <t>90</t>
  </si>
  <si>
    <t>91</t>
  </si>
  <si>
    <t>92</t>
  </si>
  <si>
    <t>94</t>
  </si>
  <si>
    <t>95</t>
  </si>
  <si>
    <t>96</t>
  </si>
  <si>
    <t>100</t>
  </si>
  <si>
    <t>102</t>
  </si>
  <si>
    <t>⑥</t>
  </si>
  <si>
    <t>104</t>
  </si>
  <si>
    <t>105</t>
  </si>
  <si>
    <t>106</t>
  </si>
  <si>
    <t>107</t>
  </si>
  <si>
    <t>110</t>
  </si>
  <si>
    <t>(n-2)
左記のうち、ベースアップ等による賃金改善額［円］</t>
  </si>
  <si>
    <t>111</t>
  </si>
  <si>
    <t>介護予防小規模多機能型居宅介護</t>
  </si>
  <si>
    <t>介護予防短期入所生活介護</t>
  </si>
  <si>
    <t>介護予防短期入所療養介護（医療院）</t>
    <rPh sb="4" eb="6">
      <t>タンキ</t>
    </rPh>
    <rPh sb="6" eb="8">
      <t>ニュウショ</t>
    </rPh>
    <rPh sb="8" eb="10">
      <t>リョウヨウ</t>
    </rPh>
    <rPh sb="10" eb="12">
      <t>カイゴ</t>
    </rPh>
    <rPh sb="13" eb="15">
      <t>イリョウ</t>
    </rPh>
    <rPh sb="15" eb="16">
      <t>イン</t>
    </rPh>
    <phoneticPr fontId="3"/>
  </si>
  <si>
    <t>！この欄が○でない場合、ベースアップ等による賃金改善額が要件を満たしていません。</t>
    <rPh sb="18" eb="19">
      <t>トウ</t>
    </rPh>
    <phoneticPr fontId="3"/>
  </si>
  <si>
    <t>訪問入浴介護</t>
  </si>
  <si>
    <t>通所リハビリテーション</t>
  </si>
  <si>
    <t>東京都</t>
    <rPh sb="0" eb="3">
      <t>トウキョウト</t>
    </rPh>
    <phoneticPr fontId="3"/>
  </si>
  <si>
    <t>小規模多機能型居宅介護</t>
  </si>
  <si>
    <t>短期入所療養介護（老健）</t>
  </si>
  <si>
    <t>【記入上の注意】</t>
    <rPh sb="1" eb="3">
      <t>キニュウ</t>
    </rPh>
    <rPh sb="3" eb="4">
      <t>ジョウ</t>
    </rPh>
    <rPh sb="5" eb="7">
      <t>チュウイ</t>
    </rPh>
    <phoneticPr fontId="3"/>
  </si>
  <si>
    <t>特定施設入居者生活介護</t>
  </si>
  <si>
    <t>※上記に加えて、今年度に提出した計画書の記載内容から変更がない場合は「変更なし」にもチェック（✔）すること。</t>
    <rPh sb="1" eb="3">
      <t>ジョウキ</t>
    </rPh>
    <rPh sb="4" eb="5">
      <t>クワ</t>
    </rPh>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</si>
  <si>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</si>
  <si>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</si>
  <si>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ベースアップ等加算</t>
    <rPh sb="6" eb="7">
      <t>トウ</t>
    </rPh>
    <rPh sb="7" eb="9">
      <t>カサン</t>
    </rPh>
    <phoneticPr fontId="3"/>
  </si>
  <si>
    <t>特定加算を取得する事業所数</t>
    <rPh sb="0" eb="2">
      <t>トクテイ</t>
    </rPh>
    <rPh sb="2" eb="4">
      <t>カサン</t>
    </rPh>
    <rPh sb="5" eb="7">
      <t>シュトク</t>
    </rPh>
    <rPh sb="9" eb="12">
      <t>ジギョウショ</t>
    </rPh>
    <rPh sb="12" eb="13">
      <t>スウ</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</si>
  <si>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</si>
  <si>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</si>
  <si>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</si>
  <si>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</si>
  <si>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</si>
  <si>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</si>
  <si>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</si>
  <si>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</si>
  <si>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</si>
  <si>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⑤</t>
  </si>
  <si>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</si>
  <si>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</si>
  <si>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</si>
  <si>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</si>
  <si>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</si>
  <si>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</si>
  <si>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</si>
  <si>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</si>
  <si>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</si>
  <si>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</si>
  <si>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</si>
  <si>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</si>
  <si>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</si>
  <si>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</si>
  <si>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</si>
  <si>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代表取締役　厚労　花子</t>
  </si>
  <si>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</si>
  <si>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</si>
  <si>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</si>
  <si>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</si>
  <si>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</si>
  <si>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</si>
  <si>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</si>
  <si>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</si>
  <si>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</si>
  <si>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</si>
  <si>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</si>
  <si>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</si>
  <si>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</si>
  <si>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代表取締役</t>
    <rPh sb="0" eb="2">
      <t>ダイヒョウ</t>
    </rPh>
    <rPh sb="2" eb="5">
      <t>トリシマリヤク</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</si>
  <si>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</si>
  <si>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</si>
  <si>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特定Ⅱ</t>
  </si>
  <si>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</si>
  <si>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介護保険事業所名称０４</t>
    <rPh sb="0" eb="2">
      <t>カイゴ</t>
    </rPh>
    <rPh sb="2" eb="4">
      <t>ホケン</t>
    </rPh>
    <rPh sb="4" eb="7">
      <t>ジギョウショ</t>
    </rPh>
    <rPh sb="7" eb="9">
      <t>メイショウ</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</si>
  <si>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</si>
  <si>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</si>
  <si>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</si>
  <si>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</si>
  <si>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</si>
  <si>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</si>
  <si>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</si>
  <si>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</si>
  <si>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</si>
  <si>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</si>
  <si>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</si>
  <si>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千葉県</t>
    <rPh sb="0" eb="3">
      <t>チバケン</t>
    </rPh>
    <phoneticPr fontId="3"/>
  </si>
  <si>
    <t>千葉市</t>
    <rPh sb="0" eb="3">
      <t>チバシ</t>
    </rPh>
    <phoneticPr fontId="3"/>
  </si>
  <si>
    <t>○</t>
  </si>
  <si>
    <t>加算Ⅰ</t>
  </si>
  <si>
    <t>千代田区霞が関１－２－２</t>
    <rPh sb="0" eb="4">
      <t>チヨダク</t>
    </rPh>
    <rPh sb="4" eb="5">
      <t>カスミ</t>
    </rPh>
    <rPh sb="6" eb="7">
      <t>セキ</t>
    </rPh>
    <phoneticPr fontId="3"/>
  </si>
  <si>
    <t>○○ビル18Ｆ</t>
  </si>
  <si>
    <t>厚労　花子</t>
    <rPh sb="0" eb="2">
      <t>コウロウ</t>
    </rPh>
    <rPh sb="3" eb="5">
      <t>ハナコ</t>
    </rPh>
    <phoneticPr fontId="3"/>
  </si>
  <si>
    <t>03-3571-0000</t>
  </si>
  <si>
    <t>03-3571-9999</t>
  </si>
  <si>
    <t>aaa@aaa.aa.jp</t>
  </si>
  <si>
    <t>○○市</t>
    <rPh sb="2" eb="3">
      <t>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</si>
</sst>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5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lignment vertical="center"/>
    </xf>
    <xf numFmtId="0" fontId="2" fillId="0" borderId="31" xfId="0" applyFont="1" applyBorder="1">
      <alignment vertical="center"/>
    </xf>
    <xf numFmtId="0" fontId="2" fillId="0" borderId="32" xfId="0" applyFont="1" applyBorder="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160" cy="190500"/>
    <xdr:sp macro="" textlink="">
      <xdr:nvSpPr>
        <xdr:cNvPr id="2" name="正方形/長方形 1"/>
        <xdr:cNvSpPr/>
      </xdr:nvSpPr>
      <xdr:spPr>
        <a:xfrm>
          <a:off x="2881630" y="6007735"/>
          <a:ext cx="51816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2605" cy="191770"/>
    <xdr:sp macro="" textlink="">
      <xdr:nvSpPr>
        <xdr:cNvPr id="10" name="正方形/長方形 9"/>
        <xdr:cNvSpPr/>
      </xdr:nvSpPr>
      <xdr:spPr>
        <a:xfrm>
          <a:off x="4211955" y="6006465"/>
          <a:ext cx="52260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2605" cy="193040"/>
    <xdr:sp macro="" textlink="">
      <xdr:nvSpPr>
        <xdr:cNvPr id="64" name="正方形/長方形 63"/>
        <xdr:cNvSpPr/>
      </xdr:nvSpPr>
      <xdr:spPr>
        <a:xfrm>
          <a:off x="5550535" y="6008370"/>
          <a:ext cx="52260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31750</xdr:colOff>
      <xdr:row>16</xdr:row>
      <xdr:rowOff>52705</xdr:rowOff>
    </xdr:from>
    <xdr:to xmlns:xdr="http://schemas.openxmlformats.org/drawingml/2006/spreadsheetDrawing">
      <xdr:col>19</xdr:col>
      <xdr:colOff>1206500</xdr:colOff>
      <xdr:row>35</xdr:row>
      <xdr:rowOff>306705</xdr:rowOff>
    </xdr:to>
    <xdr:sp macro="" textlink="">
      <xdr:nvSpPr>
        <xdr:cNvPr id="3" name="テキスト ボックス 2"/>
        <xdr:cNvSpPr txBox="1"/>
      </xdr:nvSpPr>
      <xdr:spPr>
        <a:xfrm>
          <a:off x="6680200" y="3357880"/>
          <a:ext cx="365125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C:\Users\2190328\Desktop\&#29305;&#23450;&#20966;&#36935;&#25913;&#21892;&#21152;&#31639;\&#12304;&#20966;&#36935;&#12305;&#19968;&#20803;&#21270;&#27096;&#24335;(&#35336;&#30011;)_&#35352;&#20837;&#35201;&#38936;&#36861;&#21152;MRI&#26696;ver.4.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387</v>
      </c>
      <c r="B1" s="9"/>
      <c r="C1" s="9"/>
      <c r="D1" s="9"/>
      <c r="E1" s="9"/>
    </row>
    <row r="2" spans="1:5" ht="18.75" customHeight="1">
      <c r="A2" s="10" t="s">
        <v>385</v>
      </c>
      <c r="B2" s="10"/>
      <c r="C2" s="10"/>
      <c r="D2" s="10"/>
      <c r="E2" s="10"/>
    </row>
    <row r="3" spans="1:5" s="4" customFormat="1" ht="8.1" customHeight="1">
      <c r="A3" s="11"/>
      <c r="B3" s="11"/>
      <c r="C3" s="11"/>
      <c r="D3" s="11"/>
    </row>
    <row r="4" spans="1:5" s="5" customFormat="1" ht="27">
      <c r="A4" s="12" t="s">
        <v>137</v>
      </c>
      <c r="B4" s="12" t="s">
        <v>56</v>
      </c>
      <c r="C4" s="26" t="s">
        <v>19</v>
      </c>
      <c r="D4" s="30" t="s">
        <v>138</v>
      </c>
      <c r="E4" s="12" t="s">
        <v>159</v>
      </c>
    </row>
    <row r="5" spans="1:5" ht="18" customHeight="1">
      <c r="A5" s="13" t="s">
        <v>140</v>
      </c>
      <c r="B5" s="20">
        <v>1</v>
      </c>
      <c r="C5" s="20" t="s">
        <v>141</v>
      </c>
      <c r="D5" s="31" t="s">
        <v>143</v>
      </c>
      <c r="E5" s="21" t="s">
        <v>146</v>
      </c>
    </row>
    <row r="6" spans="1:5" ht="54" customHeight="1">
      <c r="A6" s="14" t="s">
        <v>148</v>
      </c>
      <c r="B6" s="21">
        <v>1</v>
      </c>
      <c r="C6" s="27" t="s">
        <v>54</v>
      </c>
      <c r="D6" s="32" t="s">
        <v>133</v>
      </c>
      <c r="E6" s="21" t="s">
        <v>146</v>
      </c>
    </row>
    <row r="7" spans="1:5" ht="63" customHeight="1">
      <c r="A7" s="14" t="s">
        <v>155</v>
      </c>
      <c r="B7" s="21">
        <v>1</v>
      </c>
      <c r="C7" s="27" t="s">
        <v>68</v>
      </c>
      <c r="D7" s="32" t="s">
        <v>191</v>
      </c>
      <c r="E7" s="34" t="s">
        <v>150</v>
      </c>
    </row>
    <row r="8" spans="1:5" ht="53.45" customHeight="1">
      <c r="A8" s="14" t="s">
        <v>156</v>
      </c>
      <c r="B8" s="21" t="s">
        <v>193</v>
      </c>
      <c r="C8" s="27" t="s">
        <v>66</v>
      </c>
      <c r="D8" s="32" t="s">
        <v>192</v>
      </c>
      <c r="E8" s="34" t="s">
        <v>150</v>
      </c>
    </row>
    <row r="9" spans="1:5" ht="53.45" customHeight="1">
      <c r="A9" s="14" t="s">
        <v>389</v>
      </c>
      <c r="B9" s="21" t="s">
        <v>193</v>
      </c>
      <c r="C9" s="28" t="s">
        <v>66</v>
      </c>
      <c r="D9" s="33" t="s">
        <v>393</v>
      </c>
      <c r="E9" s="34" t="s">
        <v>150</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151</v>
      </c>
      <c r="B17" s="15"/>
      <c r="C17" s="15"/>
      <c r="D17" s="15"/>
    </row>
    <row r="18" spans="1:5" ht="17.25">
      <c r="A18" s="16" t="s">
        <v>69</v>
      </c>
      <c r="B18" s="22"/>
    </row>
    <row r="19" spans="1:5" s="6" customFormat="1" ht="17.25">
      <c r="A19" s="17" t="s">
        <v>196</v>
      </c>
      <c r="B19" s="23"/>
      <c r="C19" s="17"/>
      <c r="D19" s="17"/>
    </row>
    <row r="20" spans="1:5" s="6" customFormat="1" ht="17.25">
      <c r="A20" s="17" t="s">
        <v>153</v>
      </c>
      <c r="B20" s="23"/>
      <c r="C20" s="17"/>
      <c r="D20" s="17"/>
    </row>
    <row r="21" spans="1:5" s="6" customFormat="1" ht="17.25">
      <c r="A21" s="17" t="s">
        <v>45</v>
      </c>
      <c r="B21" s="23"/>
      <c r="C21" s="17"/>
      <c r="D21" s="17"/>
    </row>
    <row r="22" spans="1:5">
      <c r="A22" s="3"/>
      <c r="B22" s="22"/>
      <c r="D22" s="22"/>
    </row>
    <row r="23" spans="1:5" s="7" customFormat="1" ht="17.25">
      <c r="A23" s="18" t="s">
        <v>185</v>
      </c>
      <c r="B23" s="18"/>
      <c r="C23" s="18"/>
      <c r="D23" s="18"/>
    </row>
    <row r="24" spans="1:5" s="7" customFormat="1" ht="17.25">
      <c r="A24" s="19" t="s">
        <v>235</v>
      </c>
      <c r="B24" s="19"/>
      <c r="C24" s="19"/>
      <c r="D24" s="19"/>
      <c r="E24" s="19"/>
    </row>
    <row r="25" spans="1:5" s="7" customFormat="1" ht="35.25" customHeight="1">
      <c r="A25" s="19" t="s">
        <v>190</v>
      </c>
      <c r="B25" s="24"/>
      <c r="C25" s="24"/>
      <c r="D25" s="24"/>
      <c r="E25" s="24"/>
    </row>
    <row r="26" spans="1:5" ht="14.45" customHeight="1">
      <c r="A26" s="3"/>
      <c r="B26" s="22"/>
    </row>
    <row r="27" spans="1:5" s="8" customFormat="1" ht="17.25" customHeight="1">
      <c r="A27" s="16" t="s">
        <v>390</v>
      </c>
      <c r="B27" s="25"/>
      <c r="C27" s="29"/>
      <c r="D27" s="29"/>
    </row>
    <row r="28" spans="1:5" s="8" customFormat="1" ht="17.25" customHeight="1">
      <c r="A28" s="19" t="s">
        <v>401</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233</v>
      </c>
      <c r="AC1" t="s">
        <v>48</v>
      </c>
    </row>
    <row r="2" spans="1:29" ht="20.100000000000001" customHeight="1">
      <c r="A2" s="38" t="s">
        <v>94</v>
      </c>
    </row>
    <row r="4" spans="1:29" ht="20.100000000000001" customHeight="1">
      <c r="A4" s="8" t="s">
        <v>95</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113</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t="s">
        <v>429</v>
      </c>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116</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21</v>
      </c>
      <c r="C15" s="52" t="s">
        <v>0</v>
      </c>
      <c r="D15" s="52"/>
      <c r="E15" s="52"/>
      <c r="F15" s="52"/>
      <c r="G15" s="52"/>
      <c r="H15" s="52"/>
      <c r="I15" s="52"/>
      <c r="J15" s="52"/>
      <c r="K15" s="52"/>
      <c r="L15" s="65"/>
      <c r="M15" s="69" t="s">
        <v>24</v>
      </c>
      <c r="N15" s="80"/>
      <c r="O15" s="80"/>
      <c r="P15" s="80"/>
      <c r="Q15" s="80"/>
      <c r="R15" s="80"/>
      <c r="S15" s="80"/>
      <c r="T15" s="80"/>
      <c r="U15" s="80"/>
      <c r="V15" s="80"/>
      <c r="W15" s="101"/>
      <c r="X15" s="107"/>
      <c r="Y15" s="8"/>
      <c r="Z15" s="8"/>
      <c r="AA15" s="8"/>
    </row>
    <row r="16" spans="1:29" ht="20.100000000000001" customHeight="1">
      <c r="A16" s="8"/>
      <c r="B16" s="42"/>
      <c r="C16" s="52" t="s">
        <v>65</v>
      </c>
      <c r="D16" s="52"/>
      <c r="E16" s="52"/>
      <c r="F16" s="52"/>
      <c r="G16" s="52"/>
      <c r="H16" s="52"/>
      <c r="I16" s="52"/>
      <c r="J16" s="52"/>
      <c r="K16" s="52"/>
      <c r="L16" s="65"/>
      <c r="M16" s="70" t="s">
        <v>24</v>
      </c>
      <c r="N16" s="81"/>
      <c r="O16" s="81"/>
      <c r="P16" s="81"/>
      <c r="Q16" s="81"/>
      <c r="R16" s="81"/>
      <c r="S16" s="81"/>
      <c r="T16" s="81"/>
      <c r="U16" s="83"/>
      <c r="V16" s="83"/>
      <c r="W16" s="102"/>
      <c r="X16" s="108"/>
      <c r="Y16" s="8"/>
      <c r="Z16" s="8"/>
      <c r="AA16" s="8"/>
      <c r="AC16" t="s">
        <v>96</v>
      </c>
    </row>
    <row r="17" spans="1:29" ht="20.100000000000001" customHeight="1">
      <c r="A17" s="8"/>
      <c r="B17" s="41" t="s">
        <v>88</v>
      </c>
      <c r="C17" s="52" t="s">
        <v>2</v>
      </c>
      <c r="D17" s="52"/>
      <c r="E17" s="52"/>
      <c r="F17" s="52"/>
      <c r="G17" s="52"/>
      <c r="H17" s="52"/>
      <c r="I17" s="52"/>
      <c r="J17" s="52"/>
      <c r="K17" s="52"/>
      <c r="L17" s="65"/>
      <c r="M17" s="71">
        <v>1</v>
      </c>
      <c r="N17" s="82">
        <v>0</v>
      </c>
      <c r="O17" s="82">
        <v>0</v>
      </c>
      <c r="P17" s="87" t="s">
        <v>55</v>
      </c>
      <c r="Q17" s="82">
        <v>1</v>
      </c>
      <c r="R17" s="82">
        <v>2</v>
      </c>
      <c r="S17" s="82">
        <v>3</v>
      </c>
      <c r="T17" s="94">
        <v>4</v>
      </c>
      <c r="U17" s="95"/>
      <c r="V17" s="96"/>
      <c r="W17" s="96"/>
      <c r="X17" s="96"/>
      <c r="Y17" s="8"/>
      <c r="Z17" s="8"/>
      <c r="AA17" s="8"/>
      <c r="AC17" t="str">
        <f>CONCATENATE(M17,N17,O17,P17,Q17,R17,S17,T17)</f>
        <v>100－1234</v>
      </c>
    </row>
    <row r="18" spans="1:29" ht="20.100000000000001" customHeight="1">
      <c r="A18" s="8"/>
      <c r="B18" s="43"/>
      <c r="C18" s="52" t="s">
        <v>98</v>
      </c>
      <c r="D18" s="52"/>
      <c r="E18" s="52"/>
      <c r="F18" s="52"/>
      <c r="G18" s="52"/>
      <c r="H18" s="52"/>
      <c r="I18" s="52"/>
      <c r="J18" s="52"/>
      <c r="K18" s="52"/>
      <c r="L18" s="65"/>
      <c r="M18" s="70" t="s">
        <v>423</v>
      </c>
      <c r="N18" s="81"/>
      <c r="O18" s="81"/>
      <c r="P18" s="81"/>
      <c r="Q18" s="81"/>
      <c r="R18" s="81"/>
      <c r="S18" s="81"/>
      <c r="T18" s="81"/>
      <c r="U18" s="84"/>
      <c r="V18" s="84"/>
      <c r="W18" s="103"/>
      <c r="X18" s="109"/>
      <c r="Y18" s="8"/>
      <c r="Z18" s="8"/>
      <c r="AA18" s="8"/>
    </row>
    <row r="19" spans="1:29" ht="20.100000000000001" customHeight="1">
      <c r="A19" s="8"/>
      <c r="B19" s="42"/>
      <c r="C19" s="52" t="s">
        <v>99</v>
      </c>
      <c r="D19" s="52"/>
      <c r="E19" s="52"/>
      <c r="F19" s="52"/>
      <c r="G19" s="52"/>
      <c r="H19" s="52"/>
      <c r="I19" s="52"/>
      <c r="J19" s="52"/>
      <c r="K19" s="52"/>
      <c r="L19" s="65"/>
      <c r="M19" s="70" t="s">
        <v>424</v>
      </c>
      <c r="N19" s="81"/>
      <c r="O19" s="81"/>
      <c r="P19" s="81"/>
      <c r="Q19" s="81"/>
      <c r="R19" s="81"/>
      <c r="S19" s="81"/>
      <c r="T19" s="81"/>
      <c r="U19" s="81"/>
      <c r="V19" s="81"/>
      <c r="W19" s="104"/>
      <c r="X19" s="110"/>
      <c r="Y19" s="8"/>
      <c r="Z19" s="8"/>
      <c r="AA19" s="8"/>
    </row>
    <row r="20" spans="1:29" ht="20.100000000000001" customHeight="1">
      <c r="A20" s="8"/>
      <c r="B20" s="41" t="s">
        <v>35</v>
      </c>
      <c r="C20" s="52" t="s">
        <v>58</v>
      </c>
      <c r="D20" s="52"/>
      <c r="E20" s="52"/>
      <c r="F20" s="52"/>
      <c r="G20" s="52"/>
      <c r="H20" s="52"/>
      <c r="I20" s="52"/>
      <c r="J20" s="52"/>
      <c r="K20" s="52"/>
      <c r="L20" s="65"/>
      <c r="M20" s="70" t="s">
        <v>402</v>
      </c>
      <c r="N20" s="81"/>
      <c r="O20" s="81"/>
      <c r="P20" s="81"/>
      <c r="Q20" s="81"/>
      <c r="R20" s="81"/>
      <c r="S20" s="81"/>
      <c r="T20" s="81"/>
      <c r="U20" s="81"/>
      <c r="V20" s="81"/>
      <c r="W20" s="104"/>
      <c r="X20" s="110"/>
      <c r="Y20" s="8"/>
      <c r="Z20" s="8"/>
      <c r="AA20" s="8"/>
    </row>
    <row r="21" spans="1:29" ht="20.100000000000001" customHeight="1">
      <c r="A21" s="8"/>
      <c r="B21" s="42"/>
      <c r="C21" s="52" t="s">
        <v>46</v>
      </c>
      <c r="D21" s="52"/>
      <c r="E21" s="52"/>
      <c r="F21" s="52"/>
      <c r="G21" s="52"/>
      <c r="H21" s="52"/>
      <c r="I21" s="52"/>
      <c r="J21" s="52"/>
      <c r="K21" s="52"/>
      <c r="L21" s="65"/>
      <c r="M21" s="72" t="s">
        <v>425</v>
      </c>
      <c r="N21" s="83"/>
      <c r="O21" s="83"/>
      <c r="P21" s="83"/>
      <c r="Q21" s="83"/>
      <c r="R21" s="83"/>
      <c r="S21" s="83"/>
      <c r="T21" s="83"/>
      <c r="U21" s="83"/>
      <c r="V21" s="83"/>
      <c r="W21" s="102"/>
      <c r="X21" s="108"/>
      <c r="Y21" s="8"/>
      <c r="Z21" s="8"/>
      <c r="AA21" s="8"/>
    </row>
    <row r="22" spans="1:29" ht="20.100000000000001" customHeight="1">
      <c r="A22" s="8"/>
      <c r="B22" s="44" t="s">
        <v>101</v>
      </c>
      <c r="C22" s="52" t="s">
        <v>0</v>
      </c>
      <c r="D22" s="52"/>
      <c r="E22" s="52"/>
      <c r="F22" s="52"/>
      <c r="G22" s="52"/>
      <c r="H22" s="52"/>
      <c r="I22" s="52"/>
      <c r="J22" s="52"/>
      <c r="K22" s="52"/>
      <c r="L22" s="65"/>
      <c r="M22" s="70" t="s">
        <v>199</v>
      </c>
      <c r="N22" s="81"/>
      <c r="O22" s="81"/>
      <c r="P22" s="81"/>
      <c r="Q22" s="81"/>
      <c r="R22" s="81"/>
      <c r="S22" s="81"/>
      <c r="T22" s="81"/>
      <c r="U22" s="81"/>
      <c r="V22" s="81"/>
      <c r="W22" s="104"/>
      <c r="X22" s="110"/>
      <c r="Y22" s="8"/>
      <c r="Z22" s="8"/>
      <c r="AA22" s="8"/>
    </row>
    <row r="23" spans="1:29" ht="20.100000000000001" customHeight="1">
      <c r="A23" s="8"/>
      <c r="B23" s="45"/>
      <c r="C23" s="53" t="s">
        <v>46</v>
      </c>
      <c r="D23" s="53"/>
      <c r="E23" s="53"/>
      <c r="F23" s="53"/>
      <c r="G23" s="53"/>
      <c r="H23" s="53"/>
      <c r="I23" s="53"/>
      <c r="J23" s="53"/>
      <c r="K23" s="53"/>
      <c r="L23" s="53"/>
      <c r="M23" s="70" t="s">
        <v>257</v>
      </c>
      <c r="N23" s="81"/>
      <c r="O23" s="81"/>
      <c r="P23" s="81"/>
      <c r="Q23" s="81"/>
      <c r="R23" s="81"/>
      <c r="S23" s="81"/>
      <c r="T23" s="81"/>
      <c r="U23" s="81"/>
      <c r="V23" s="81"/>
      <c r="W23" s="104"/>
      <c r="X23" s="110"/>
      <c r="Y23" s="8"/>
      <c r="Z23" s="8"/>
      <c r="AA23" s="8"/>
    </row>
    <row r="24" spans="1:29" ht="20.100000000000001" customHeight="1">
      <c r="A24" s="8"/>
      <c r="B24" s="41" t="s">
        <v>92</v>
      </c>
      <c r="C24" s="52" t="s">
        <v>52</v>
      </c>
      <c r="D24" s="52"/>
      <c r="E24" s="52"/>
      <c r="F24" s="52"/>
      <c r="G24" s="52"/>
      <c r="H24" s="52"/>
      <c r="I24" s="52"/>
      <c r="J24" s="52"/>
      <c r="K24" s="52"/>
      <c r="L24" s="65"/>
      <c r="M24" s="73" t="s">
        <v>426</v>
      </c>
      <c r="N24" s="84"/>
      <c r="O24" s="84"/>
      <c r="P24" s="84"/>
      <c r="Q24" s="84"/>
      <c r="R24" s="84"/>
      <c r="S24" s="84"/>
      <c r="T24" s="84"/>
      <c r="U24" s="84"/>
      <c r="V24" s="84"/>
      <c r="W24" s="103"/>
      <c r="X24" s="109"/>
      <c r="Y24" s="8"/>
      <c r="Z24" s="8"/>
      <c r="AA24" s="8"/>
    </row>
    <row r="25" spans="1:29" ht="20.100000000000001" customHeight="1">
      <c r="A25" s="8"/>
      <c r="B25" s="43"/>
      <c r="C25" s="52" t="s">
        <v>53</v>
      </c>
      <c r="D25" s="52"/>
      <c r="E25" s="52"/>
      <c r="F25" s="52"/>
      <c r="G25" s="52"/>
      <c r="H25" s="52"/>
      <c r="I25" s="52"/>
      <c r="J25" s="52"/>
      <c r="K25" s="52"/>
      <c r="L25" s="65"/>
      <c r="M25" s="70" t="s">
        <v>427</v>
      </c>
      <c r="N25" s="81"/>
      <c r="O25" s="81"/>
      <c r="P25" s="81"/>
      <c r="Q25" s="81"/>
      <c r="R25" s="81"/>
      <c r="S25" s="81"/>
      <c r="T25" s="81"/>
      <c r="U25" s="81"/>
      <c r="V25" s="81"/>
      <c r="W25" s="104"/>
      <c r="X25" s="110"/>
      <c r="Y25" s="8"/>
      <c r="Z25" s="8"/>
      <c r="AA25" s="8"/>
    </row>
    <row r="26" spans="1:29" ht="20.100000000000001" customHeight="1">
      <c r="A26" s="8"/>
      <c r="B26" s="46"/>
      <c r="C26" s="52" t="s">
        <v>102</v>
      </c>
      <c r="D26" s="52"/>
      <c r="E26" s="52"/>
      <c r="F26" s="52"/>
      <c r="G26" s="52"/>
      <c r="H26" s="52"/>
      <c r="I26" s="52"/>
      <c r="J26" s="52"/>
      <c r="K26" s="52"/>
      <c r="L26" s="65"/>
      <c r="M26" s="74" t="s">
        <v>428</v>
      </c>
      <c r="N26" s="85"/>
      <c r="O26" s="85"/>
      <c r="P26" s="85"/>
      <c r="Q26" s="85"/>
      <c r="R26" s="85"/>
      <c r="S26" s="85"/>
      <c r="T26" s="85"/>
      <c r="U26" s="85"/>
      <c r="V26" s="85"/>
      <c r="W26" s="105"/>
      <c r="X26" s="11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220</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239</v>
      </c>
      <c r="C29" s="8"/>
      <c r="D29" s="8"/>
      <c r="E29" s="8"/>
      <c r="F29" s="8"/>
      <c r="G29" s="8"/>
      <c r="H29" s="8"/>
      <c r="I29" s="8"/>
      <c r="J29" s="8"/>
      <c r="K29" s="8"/>
      <c r="L29" s="8"/>
      <c r="M29" s="8"/>
      <c r="N29" s="8"/>
      <c r="O29" s="8"/>
      <c r="P29" s="8"/>
      <c r="Q29" s="8"/>
      <c r="R29" s="8"/>
      <c r="S29" s="8"/>
      <c r="T29" s="8"/>
      <c r="U29" s="8"/>
      <c r="V29" s="8"/>
      <c r="W29" s="8"/>
      <c r="X29" s="112"/>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103</v>
      </c>
      <c r="C31" s="48" t="s">
        <v>104</v>
      </c>
      <c r="D31" s="48"/>
      <c r="E31" s="48"/>
      <c r="F31" s="48"/>
      <c r="G31" s="48"/>
      <c r="H31" s="48"/>
      <c r="I31" s="48"/>
      <c r="J31" s="48"/>
      <c r="K31" s="48"/>
      <c r="L31" s="48"/>
      <c r="M31" s="48" t="s">
        <v>108</v>
      </c>
      <c r="N31" s="48"/>
      <c r="O31" s="48"/>
      <c r="P31" s="48"/>
      <c r="Q31" s="48"/>
      <c r="R31" s="89" t="s">
        <v>15</v>
      </c>
      <c r="S31" s="92"/>
      <c r="T31" s="92"/>
      <c r="U31" s="92"/>
      <c r="V31" s="92"/>
      <c r="W31" s="106"/>
      <c r="X31" s="48" t="s">
        <v>110</v>
      </c>
      <c r="Y31" s="48" t="s">
        <v>3</v>
      </c>
      <c r="Z31" s="54"/>
      <c r="AA31" s="54"/>
    </row>
    <row r="32" spans="1:29" ht="28.5" customHeight="1">
      <c r="A32" s="8"/>
      <c r="B32" s="48"/>
      <c r="C32" s="55"/>
      <c r="D32" s="55"/>
      <c r="E32" s="55"/>
      <c r="F32" s="55"/>
      <c r="G32" s="55"/>
      <c r="H32" s="55"/>
      <c r="I32" s="55"/>
      <c r="J32" s="55"/>
      <c r="K32" s="55"/>
      <c r="L32" s="55"/>
      <c r="M32" s="55"/>
      <c r="N32" s="55"/>
      <c r="O32" s="55"/>
      <c r="P32" s="55"/>
      <c r="Q32" s="55"/>
      <c r="R32" s="90" t="s">
        <v>131</v>
      </c>
      <c r="S32" s="55"/>
      <c r="T32" s="55"/>
      <c r="U32" s="55"/>
      <c r="V32" s="55"/>
      <c r="W32" s="55" t="s">
        <v>132</v>
      </c>
      <c r="X32" s="55"/>
      <c r="Y32" s="116"/>
      <c r="Z32" s="119"/>
      <c r="AA32" s="119"/>
    </row>
    <row r="33" spans="1:27" ht="38.25" customHeight="1">
      <c r="A33" s="8"/>
      <c r="B33" s="49">
        <v>1</v>
      </c>
      <c r="C33" s="56">
        <v>1</v>
      </c>
      <c r="D33" s="61">
        <v>3</v>
      </c>
      <c r="E33" s="61">
        <v>3</v>
      </c>
      <c r="F33" s="61">
        <v>4</v>
      </c>
      <c r="G33" s="61">
        <v>5</v>
      </c>
      <c r="H33" s="61">
        <v>6</v>
      </c>
      <c r="I33" s="61">
        <v>7</v>
      </c>
      <c r="J33" s="61">
        <v>8</v>
      </c>
      <c r="K33" s="61">
        <v>9</v>
      </c>
      <c r="L33" s="66">
        <v>0</v>
      </c>
      <c r="M33" s="75" t="s">
        <v>353</v>
      </c>
      <c r="N33" s="75"/>
      <c r="O33" s="75"/>
      <c r="P33" s="75"/>
      <c r="Q33" s="75"/>
      <c r="R33" s="75" t="s">
        <v>353</v>
      </c>
      <c r="S33" s="75"/>
      <c r="T33" s="75"/>
      <c r="U33" s="75"/>
      <c r="V33" s="75"/>
      <c r="W33" s="75" t="s">
        <v>237</v>
      </c>
      <c r="X33" s="113" t="s">
        <v>415</v>
      </c>
      <c r="Y33" s="117" t="s">
        <v>25</v>
      </c>
      <c r="Z33" s="120"/>
      <c r="AA33" s="121"/>
    </row>
    <row r="34" spans="1:27" ht="38.25" customHeight="1">
      <c r="A34" s="8"/>
      <c r="B34" s="40">
        <f t="shared" ref="B34:B97" si="0">B33+1</f>
        <v>2</v>
      </c>
      <c r="C34" s="57">
        <v>1</v>
      </c>
      <c r="D34" s="62">
        <v>3</v>
      </c>
      <c r="E34" s="62">
        <v>3</v>
      </c>
      <c r="F34" s="62">
        <v>4</v>
      </c>
      <c r="G34" s="62">
        <v>5</v>
      </c>
      <c r="H34" s="62">
        <v>6</v>
      </c>
      <c r="I34" s="62">
        <v>7</v>
      </c>
      <c r="J34" s="62">
        <v>8</v>
      </c>
      <c r="K34" s="62">
        <v>9</v>
      </c>
      <c r="L34" s="67">
        <v>0</v>
      </c>
      <c r="M34" s="76" t="s">
        <v>353</v>
      </c>
      <c r="N34" s="76"/>
      <c r="O34" s="76"/>
      <c r="P34" s="76"/>
      <c r="Q34" s="76"/>
      <c r="R34" s="76" t="s">
        <v>353</v>
      </c>
      <c r="S34" s="76"/>
      <c r="T34" s="76"/>
      <c r="U34" s="76"/>
      <c r="V34" s="76"/>
      <c r="W34" s="76" t="s">
        <v>247</v>
      </c>
      <c r="X34" s="114" t="s">
        <v>416</v>
      </c>
      <c r="Y34" s="117" t="s">
        <v>6</v>
      </c>
      <c r="Z34" s="120"/>
      <c r="AA34" s="121"/>
    </row>
    <row r="35" spans="1:27" ht="38.25" customHeight="1">
      <c r="A35" s="8"/>
      <c r="B35" s="40">
        <f t="shared" si="0"/>
        <v>3</v>
      </c>
      <c r="C35" s="57">
        <v>1</v>
      </c>
      <c r="D35" s="62">
        <v>1</v>
      </c>
      <c r="E35" s="62">
        <v>3</v>
      </c>
      <c r="F35" s="62">
        <v>4</v>
      </c>
      <c r="G35" s="62">
        <v>5</v>
      </c>
      <c r="H35" s="62">
        <v>6</v>
      </c>
      <c r="I35" s="62">
        <v>7</v>
      </c>
      <c r="J35" s="62">
        <v>8</v>
      </c>
      <c r="K35" s="62">
        <v>9</v>
      </c>
      <c r="L35" s="67">
        <v>0</v>
      </c>
      <c r="M35" s="77" t="s">
        <v>417</v>
      </c>
      <c r="N35" s="86"/>
      <c r="O35" s="86"/>
      <c r="P35" s="86"/>
      <c r="Q35" s="88"/>
      <c r="R35" s="77" t="s">
        <v>417</v>
      </c>
      <c r="S35" s="86"/>
      <c r="T35" s="86"/>
      <c r="U35" s="86"/>
      <c r="V35" s="88"/>
      <c r="W35" s="76" t="s">
        <v>418</v>
      </c>
      <c r="X35" s="114" t="s">
        <v>147</v>
      </c>
      <c r="Y35" s="117" t="s">
        <v>38</v>
      </c>
      <c r="Z35" s="120"/>
      <c r="AA35" s="121"/>
    </row>
    <row r="36" spans="1:27" ht="38.25" customHeight="1">
      <c r="A36" s="8"/>
      <c r="B36" s="40">
        <f t="shared" si="0"/>
        <v>4</v>
      </c>
      <c r="C36" s="57">
        <v>1</v>
      </c>
      <c r="D36" s="62">
        <v>4</v>
      </c>
      <c r="E36" s="62">
        <v>3</v>
      </c>
      <c r="F36" s="62">
        <v>4</v>
      </c>
      <c r="G36" s="62">
        <v>5</v>
      </c>
      <c r="H36" s="62">
        <v>6</v>
      </c>
      <c r="I36" s="62">
        <v>7</v>
      </c>
      <c r="J36" s="62">
        <v>8</v>
      </c>
      <c r="K36" s="62">
        <v>9</v>
      </c>
      <c r="L36" s="67">
        <v>0</v>
      </c>
      <c r="M36" s="77" t="s">
        <v>238</v>
      </c>
      <c r="N36" s="86"/>
      <c r="O36" s="86"/>
      <c r="P36" s="86"/>
      <c r="Q36" s="88"/>
      <c r="R36" s="77" t="s">
        <v>330</v>
      </c>
      <c r="S36" s="86"/>
      <c r="T36" s="86"/>
      <c r="U36" s="86"/>
      <c r="V36" s="88"/>
      <c r="W36" s="76" t="s">
        <v>238</v>
      </c>
      <c r="X36" s="114" t="s">
        <v>407</v>
      </c>
      <c r="Y36" s="117" t="s">
        <v>354</v>
      </c>
      <c r="Z36" s="120"/>
      <c r="AA36" s="121"/>
    </row>
    <row r="37" spans="1:27" ht="38.25" customHeight="1">
      <c r="A37" s="8"/>
      <c r="B37" s="40">
        <f t="shared" si="0"/>
        <v>5</v>
      </c>
      <c r="C37" s="57">
        <v>1</v>
      </c>
      <c r="D37" s="62">
        <v>2</v>
      </c>
      <c r="E37" s="62">
        <v>3</v>
      </c>
      <c r="F37" s="62">
        <v>4</v>
      </c>
      <c r="G37" s="62">
        <v>5</v>
      </c>
      <c r="H37" s="62">
        <v>6</v>
      </c>
      <c r="I37" s="62">
        <v>7</v>
      </c>
      <c r="J37" s="62">
        <v>8</v>
      </c>
      <c r="K37" s="62">
        <v>9</v>
      </c>
      <c r="L37" s="67">
        <v>6</v>
      </c>
      <c r="M37" s="77" t="s">
        <v>419</v>
      </c>
      <c r="N37" s="86"/>
      <c r="O37" s="86"/>
      <c r="P37" s="86"/>
      <c r="Q37" s="88"/>
      <c r="R37" s="77" t="s">
        <v>419</v>
      </c>
      <c r="S37" s="86"/>
      <c r="T37" s="86"/>
      <c r="U37" s="86"/>
      <c r="V37" s="88"/>
      <c r="W37" s="76" t="s">
        <v>420</v>
      </c>
      <c r="X37" s="114" t="s">
        <v>85</v>
      </c>
      <c r="Y37" s="117" t="s">
        <v>43</v>
      </c>
      <c r="Z37" s="120"/>
      <c r="AA37" s="121"/>
    </row>
    <row r="38" spans="1:27" ht="38.25" customHeight="1">
      <c r="A38" s="8"/>
      <c r="B38" s="40">
        <f t="shared" si="0"/>
        <v>6</v>
      </c>
      <c r="C38" s="57">
        <v>1</v>
      </c>
      <c r="D38" s="62">
        <v>2</v>
      </c>
      <c r="E38" s="62">
        <v>3</v>
      </c>
      <c r="F38" s="62">
        <v>4</v>
      </c>
      <c r="G38" s="62">
        <v>5</v>
      </c>
      <c r="H38" s="62">
        <v>6</v>
      </c>
      <c r="I38" s="62">
        <v>7</v>
      </c>
      <c r="J38" s="62">
        <v>8</v>
      </c>
      <c r="K38" s="62">
        <v>9</v>
      </c>
      <c r="L38" s="67">
        <v>6</v>
      </c>
      <c r="M38" s="76" t="s">
        <v>419</v>
      </c>
      <c r="N38" s="76"/>
      <c r="O38" s="76"/>
      <c r="P38" s="76"/>
      <c r="Q38" s="76"/>
      <c r="R38" s="77" t="s">
        <v>419</v>
      </c>
      <c r="S38" s="86"/>
      <c r="T38" s="86"/>
      <c r="U38" s="86"/>
      <c r="V38" s="88"/>
      <c r="W38" s="76" t="s">
        <v>420</v>
      </c>
      <c r="X38" s="114" t="s">
        <v>85</v>
      </c>
      <c r="Y38" s="117" t="s">
        <v>355</v>
      </c>
      <c r="Z38" s="120"/>
      <c r="AA38" s="121"/>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7"/>
      <c r="W39" s="78"/>
      <c r="X39" s="114"/>
      <c r="Y39" s="117"/>
      <c r="Z39" s="120"/>
      <c r="AA39" s="121"/>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4"/>
      <c r="Y40" s="117"/>
      <c r="Z40" s="120"/>
      <c r="AA40" s="121"/>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4"/>
      <c r="Y41" s="117"/>
      <c r="Z41" s="120"/>
      <c r="AA41" s="121"/>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4"/>
      <c r="Y42" s="117"/>
      <c r="Z42" s="120"/>
      <c r="AA42" s="121"/>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4"/>
      <c r="Y43" s="117"/>
      <c r="Z43" s="120"/>
      <c r="AA43" s="121"/>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4"/>
      <c r="Y44" s="117"/>
      <c r="Z44" s="120"/>
      <c r="AA44" s="121"/>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4"/>
      <c r="Y45" s="117"/>
      <c r="Z45" s="120"/>
      <c r="AA45" s="121"/>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4"/>
      <c r="Y46" s="117"/>
      <c r="Z46" s="120"/>
      <c r="AA46" s="121"/>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4"/>
      <c r="Y47" s="117"/>
      <c r="Z47" s="120"/>
      <c r="AA47" s="121"/>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4"/>
      <c r="Y48" s="117"/>
      <c r="Z48" s="120"/>
      <c r="AA48" s="121"/>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4"/>
      <c r="Y49" s="117"/>
      <c r="Z49" s="120"/>
      <c r="AA49" s="121"/>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4"/>
      <c r="Y50" s="117"/>
      <c r="Z50" s="120"/>
      <c r="AA50" s="121"/>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4"/>
      <c r="Y51" s="117"/>
      <c r="Z51" s="120"/>
      <c r="AA51" s="121"/>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4"/>
      <c r="Y52" s="117"/>
      <c r="Z52" s="120"/>
      <c r="AA52" s="121"/>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4"/>
      <c r="Y53" s="117"/>
      <c r="Z53" s="120"/>
      <c r="AA53" s="121"/>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4"/>
      <c r="Y54" s="117"/>
      <c r="Z54" s="120"/>
      <c r="AA54" s="121"/>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4"/>
      <c r="Y55" s="117"/>
      <c r="Z55" s="120"/>
      <c r="AA55" s="121"/>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4"/>
      <c r="Y56" s="117"/>
      <c r="Z56" s="120"/>
      <c r="AA56" s="121"/>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4"/>
      <c r="Y57" s="117"/>
      <c r="Z57" s="120"/>
      <c r="AA57" s="121"/>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4"/>
      <c r="Y58" s="117"/>
      <c r="Z58" s="120"/>
      <c r="AA58" s="121"/>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4"/>
      <c r="Y59" s="117"/>
      <c r="Z59" s="120"/>
      <c r="AA59" s="121"/>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4"/>
      <c r="Y60" s="117"/>
      <c r="Z60" s="120"/>
      <c r="AA60" s="121"/>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4"/>
      <c r="Y61" s="117"/>
      <c r="Z61" s="120"/>
      <c r="AA61" s="121"/>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4"/>
      <c r="Y62" s="117"/>
      <c r="Z62" s="120"/>
      <c r="AA62" s="121"/>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4"/>
      <c r="Y63" s="117"/>
      <c r="Z63" s="120"/>
      <c r="AA63" s="121"/>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4"/>
      <c r="Y64" s="117"/>
      <c r="Z64" s="120"/>
      <c r="AA64" s="121"/>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4"/>
      <c r="Y65" s="117"/>
      <c r="Z65" s="120"/>
      <c r="AA65" s="121"/>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4"/>
      <c r="Y66" s="117"/>
      <c r="Z66" s="120"/>
      <c r="AA66" s="121"/>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4"/>
      <c r="Y67" s="117"/>
      <c r="Z67" s="120"/>
      <c r="AA67" s="121"/>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4"/>
      <c r="Y68" s="117"/>
      <c r="Z68" s="120"/>
      <c r="AA68" s="121"/>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4"/>
      <c r="Y69" s="117"/>
      <c r="Z69" s="120"/>
      <c r="AA69" s="121"/>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4"/>
      <c r="Y70" s="117"/>
      <c r="Z70" s="120"/>
      <c r="AA70" s="121"/>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4"/>
      <c r="Y71" s="117"/>
      <c r="Z71" s="120"/>
      <c r="AA71" s="121"/>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4"/>
      <c r="Y72" s="117"/>
      <c r="Z72" s="120"/>
      <c r="AA72" s="121"/>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4"/>
      <c r="Y73" s="117"/>
      <c r="Z73" s="120"/>
      <c r="AA73" s="121"/>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4"/>
      <c r="Y74" s="117"/>
      <c r="Z74" s="120"/>
      <c r="AA74" s="121"/>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4"/>
      <c r="Y75" s="117"/>
      <c r="Z75" s="120"/>
      <c r="AA75" s="121"/>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4"/>
      <c r="Y76" s="117"/>
      <c r="Z76" s="120"/>
      <c r="AA76" s="121"/>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4"/>
      <c r="Y77" s="117"/>
      <c r="Z77" s="120"/>
      <c r="AA77" s="121"/>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4"/>
      <c r="Y78" s="117"/>
      <c r="Z78" s="120"/>
      <c r="AA78" s="121"/>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4"/>
      <c r="Y79" s="117"/>
      <c r="Z79" s="120"/>
      <c r="AA79" s="121"/>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4"/>
      <c r="Y80" s="117"/>
      <c r="Z80" s="120"/>
      <c r="AA80" s="121"/>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4"/>
      <c r="Y81" s="117"/>
      <c r="Z81" s="120"/>
      <c r="AA81" s="121"/>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4"/>
      <c r="Y82" s="117"/>
      <c r="Z82" s="120"/>
      <c r="AA82" s="121"/>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4"/>
      <c r="Y83" s="117"/>
      <c r="Z83" s="120"/>
      <c r="AA83" s="121"/>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4"/>
      <c r="Y84" s="117"/>
      <c r="Z84" s="120"/>
      <c r="AA84" s="121"/>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4"/>
      <c r="Y85" s="117"/>
      <c r="Z85" s="120"/>
      <c r="AA85" s="121"/>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4"/>
      <c r="Y86" s="117"/>
      <c r="Z86" s="120"/>
      <c r="AA86" s="121"/>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4"/>
      <c r="Y87" s="117"/>
      <c r="Z87" s="120"/>
      <c r="AA87" s="121"/>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4"/>
      <c r="Y88" s="117"/>
      <c r="Z88" s="120"/>
      <c r="AA88" s="121"/>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4"/>
      <c r="Y89" s="117"/>
      <c r="Z89" s="120"/>
      <c r="AA89" s="121"/>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4"/>
      <c r="Y90" s="117"/>
      <c r="Z90" s="120"/>
      <c r="AA90" s="121"/>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4"/>
      <c r="Y91" s="117"/>
      <c r="Z91" s="120"/>
      <c r="AA91" s="121"/>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4"/>
      <c r="Y92" s="117"/>
      <c r="Z92" s="120"/>
      <c r="AA92" s="121"/>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4"/>
      <c r="Y93" s="117"/>
      <c r="Z93" s="120"/>
      <c r="AA93" s="121"/>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4"/>
      <c r="Y94" s="117"/>
      <c r="Z94" s="120"/>
      <c r="AA94" s="121"/>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4"/>
      <c r="Y95" s="117"/>
      <c r="Z95" s="120"/>
      <c r="AA95" s="121"/>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4"/>
      <c r="Y96" s="117"/>
      <c r="Z96" s="120"/>
      <c r="AA96" s="121"/>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4"/>
      <c r="Y97" s="117"/>
      <c r="Z97" s="120"/>
      <c r="AA97" s="121"/>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4"/>
      <c r="Y98" s="117"/>
      <c r="Z98" s="120"/>
      <c r="AA98" s="121"/>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4"/>
      <c r="Y99" s="117"/>
      <c r="Z99" s="120"/>
      <c r="AA99" s="121"/>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4"/>
      <c r="Y100" s="117"/>
      <c r="Z100" s="120"/>
      <c r="AA100" s="121"/>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4"/>
      <c r="Y101" s="117"/>
      <c r="Z101" s="120"/>
      <c r="AA101" s="121"/>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4"/>
      <c r="Y102" s="117"/>
      <c r="Z102" s="120"/>
      <c r="AA102" s="121"/>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4"/>
      <c r="Y103" s="117"/>
      <c r="Z103" s="120"/>
      <c r="AA103" s="121"/>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4"/>
      <c r="Y104" s="117"/>
      <c r="Z104" s="120"/>
      <c r="AA104" s="121"/>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4"/>
      <c r="Y105" s="117"/>
      <c r="Z105" s="120"/>
      <c r="AA105" s="121"/>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4"/>
      <c r="Y106" s="117"/>
      <c r="Z106" s="120"/>
      <c r="AA106" s="121"/>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4"/>
      <c r="Y107" s="117"/>
      <c r="Z107" s="120"/>
      <c r="AA107" s="121"/>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4"/>
      <c r="Y108" s="117"/>
      <c r="Z108" s="120"/>
      <c r="AA108" s="121"/>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4"/>
      <c r="Y109" s="117"/>
      <c r="Z109" s="120"/>
      <c r="AA109" s="121"/>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4"/>
      <c r="Y110" s="117"/>
      <c r="Z110" s="120"/>
      <c r="AA110" s="121"/>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4"/>
      <c r="Y111" s="117"/>
      <c r="Z111" s="120"/>
      <c r="AA111" s="121"/>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4"/>
      <c r="Y112" s="117"/>
      <c r="Z112" s="120"/>
      <c r="AA112" s="121"/>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4"/>
      <c r="Y113" s="117"/>
      <c r="Z113" s="120"/>
      <c r="AA113" s="121"/>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4"/>
      <c r="Y114" s="117"/>
      <c r="Z114" s="120"/>
      <c r="AA114" s="121"/>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4"/>
      <c r="Y115" s="117"/>
      <c r="Z115" s="120"/>
      <c r="AA115" s="121"/>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4"/>
      <c r="Y116" s="117"/>
      <c r="Z116" s="120"/>
      <c r="AA116" s="121"/>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4"/>
      <c r="Y117" s="117"/>
      <c r="Z117" s="120"/>
      <c r="AA117" s="121"/>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4"/>
      <c r="Y118" s="117"/>
      <c r="Z118" s="120"/>
      <c r="AA118" s="121"/>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4"/>
      <c r="Y119" s="117"/>
      <c r="Z119" s="120"/>
      <c r="AA119" s="121"/>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4"/>
      <c r="Y120" s="117"/>
      <c r="Z120" s="120"/>
      <c r="AA120" s="121"/>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4"/>
      <c r="Y121" s="117"/>
      <c r="Z121" s="120"/>
      <c r="AA121" s="121"/>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4"/>
      <c r="Y122" s="117"/>
      <c r="Z122" s="120"/>
      <c r="AA122" s="121"/>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4"/>
      <c r="Y123" s="117"/>
      <c r="Z123" s="120"/>
      <c r="AA123" s="121"/>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4"/>
      <c r="Y124" s="117"/>
      <c r="Z124" s="120"/>
      <c r="AA124" s="121"/>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4"/>
      <c r="Y125" s="117"/>
      <c r="Z125" s="120"/>
      <c r="AA125" s="121"/>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4"/>
      <c r="Y126" s="117"/>
      <c r="Z126" s="120"/>
      <c r="AA126" s="121"/>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4"/>
      <c r="Y127" s="117"/>
      <c r="Z127" s="120"/>
      <c r="AA127" s="121"/>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4"/>
      <c r="Y128" s="117"/>
      <c r="Z128" s="120"/>
      <c r="AA128" s="121"/>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4"/>
      <c r="Y129" s="117"/>
      <c r="Z129" s="120"/>
      <c r="AA129" s="121"/>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4"/>
      <c r="Y130" s="117"/>
      <c r="Z130" s="120"/>
      <c r="AA130" s="121"/>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4"/>
      <c r="Y131" s="117"/>
      <c r="Z131" s="120"/>
      <c r="AA131" s="121"/>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5"/>
      <c r="Y132" s="118"/>
      <c r="Z132" s="120"/>
      <c r="AA132" s="121"/>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8"/>
      <c r="W138" s="98"/>
    </row>
    <row r="139" spans="1:27" ht="20.100000000000001" customHeight="1">
      <c r="V139" s="99"/>
      <c r="W139" s="99"/>
    </row>
    <row r="140" spans="1:27" ht="20.100000000000001" customHeight="1">
      <c r="V140" s="100"/>
      <c r="W140" s="100"/>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130" zoomScaleNormal="120" zoomScaleSheetLayoutView="130" workbookViewId="0">
      <selection activeCell="AF4" sqref="AF4"/>
    </sheetView>
  </sheetViews>
  <sheetFormatPr defaultColWidth="9" defaultRowHeight="13.5"/>
  <cols>
    <col min="1" max="1" width="2.5" style="122" customWidth="1"/>
    <col min="2" max="6" width="2.75" style="122" customWidth="1"/>
    <col min="7" max="36" width="2.5" style="122" customWidth="1"/>
    <col min="37" max="37" width="1.875" style="122" customWidth="1"/>
    <col min="38" max="38" width="2" style="122" customWidth="1"/>
    <col min="39" max="39" width="8.5" style="122" customWidth="1"/>
    <col min="40" max="40" width="9.25" style="122" customWidth="1"/>
    <col min="41" max="16384" width="9" style="122"/>
  </cols>
  <sheetData>
    <row r="1" spans="1:47">
      <c r="A1" s="126" t="s">
        <v>29</v>
      </c>
      <c r="B1" s="126"/>
      <c r="C1" s="126"/>
      <c r="D1" s="126"/>
      <c r="E1" s="126"/>
      <c r="F1" s="126"/>
      <c r="G1" s="126"/>
      <c r="H1" s="126"/>
      <c r="I1" s="126"/>
      <c r="J1" s="126"/>
      <c r="K1" s="126"/>
      <c r="L1" s="126"/>
      <c r="M1" s="126"/>
      <c r="N1" s="126"/>
      <c r="O1" s="126"/>
      <c r="P1" s="126"/>
      <c r="Q1" s="126"/>
      <c r="R1" s="126"/>
      <c r="S1" s="126"/>
      <c r="T1" s="126"/>
      <c r="U1" s="126"/>
      <c r="V1" s="126"/>
      <c r="W1" s="126"/>
      <c r="X1" s="126"/>
      <c r="Y1" s="458" t="s">
        <v>40</v>
      </c>
      <c r="Z1" s="458"/>
      <c r="AA1" s="458"/>
      <c r="AB1" s="458"/>
      <c r="AC1" s="458" t="str">
        <f>IF(基本情報入力シート!C11="","",基本情報入力シート!C11)</f>
        <v>○○市</v>
      </c>
      <c r="AD1" s="458"/>
      <c r="AE1" s="458"/>
      <c r="AF1" s="458"/>
      <c r="AG1" s="458"/>
      <c r="AH1" s="458"/>
      <c r="AI1" s="458"/>
      <c r="AJ1" s="458"/>
    </row>
    <row r="2" spans="1:47">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row>
    <row r="3" spans="1:47" ht="16.5" customHeight="1">
      <c r="A3" s="127"/>
      <c r="B3" s="175" t="s">
        <v>368</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row>
    <row r="4" spans="1:47" ht="16.5" customHeight="1">
      <c r="A4" s="126"/>
      <c r="B4" s="176"/>
      <c r="C4" s="176"/>
      <c r="D4" s="176"/>
      <c r="E4" s="176"/>
      <c r="F4" s="176"/>
      <c r="G4" s="176"/>
      <c r="H4" s="176"/>
      <c r="I4" s="176"/>
      <c r="J4" s="176"/>
      <c r="K4" s="176"/>
      <c r="L4" s="176"/>
      <c r="M4" s="176"/>
      <c r="N4" s="176"/>
      <c r="O4" s="176"/>
      <c r="P4" s="176"/>
      <c r="Q4" s="176"/>
      <c r="R4" s="176"/>
      <c r="S4" s="176"/>
      <c r="T4" s="176"/>
      <c r="U4" s="411" t="s">
        <v>375</v>
      </c>
      <c r="V4" s="423">
        <v>4</v>
      </c>
      <c r="W4" s="423"/>
      <c r="X4" s="448" t="s">
        <v>49</v>
      </c>
      <c r="Y4" s="448"/>
      <c r="Z4" s="176"/>
      <c r="AA4" s="176"/>
      <c r="AB4" s="176"/>
      <c r="AC4" s="486"/>
      <c r="AD4" s="126"/>
      <c r="AE4" s="126"/>
      <c r="AF4" s="505"/>
      <c r="AG4" s="176"/>
      <c r="AH4" s="176"/>
      <c r="AI4" s="176"/>
      <c r="AJ4" s="533"/>
    </row>
    <row r="5" spans="1:47" ht="6"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row>
    <row r="6" spans="1:47">
      <c r="A6" s="126" t="s">
        <v>90</v>
      </c>
      <c r="B6" s="126"/>
      <c r="C6" s="126"/>
      <c r="D6" s="126"/>
      <c r="E6" s="126"/>
      <c r="F6" s="126"/>
      <c r="G6" s="126"/>
      <c r="H6" s="126"/>
      <c r="I6" s="126"/>
      <c r="J6" s="126"/>
      <c r="K6" s="126"/>
      <c r="L6" s="126"/>
      <c r="M6" s="126"/>
      <c r="N6" s="126"/>
      <c r="O6" s="126"/>
      <c r="P6" s="126"/>
      <c r="Q6" s="126"/>
      <c r="R6" s="386"/>
      <c r="S6" s="386"/>
      <c r="T6" s="386"/>
      <c r="U6" s="386"/>
      <c r="V6" s="386"/>
      <c r="W6" s="386"/>
      <c r="X6" s="386"/>
      <c r="Y6" s="386"/>
      <c r="Z6" s="386"/>
      <c r="AA6" s="471"/>
      <c r="AB6" s="471"/>
      <c r="AC6" s="487"/>
      <c r="AD6" s="487"/>
      <c r="AE6" s="487"/>
      <c r="AF6" s="487"/>
      <c r="AG6" s="487"/>
      <c r="AH6" s="487"/>
      <c r="AI6" s="487"/>
      <c r="AJ6" s="487"/>
    </row>
    <row r="7" spans="1:47" ht="4.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row>
    <row r="8" spans="1:47" s="123" customFormat="1" ht="13.5" customHeight="1">
      <c r="A8" s="128" t="s">
        <v>0</v>
      </c>
      <c r="B8" s="177"/>
      <c r="C8" s="177"/>
      <c r="D8" s="177"/>
      <c r="E8" s="177"/>
      <c r="F8" s="177"/>
      <c r="G8" s="287" t="str">
        <f>IF(基本情報入力シート!M15="","",基本情報入力シート!M15)</f>
        <v>○○ケアサービス</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534"/>
    </row>
    <row r="9" spans="1:47" s="123" customFormat="1" ht="22.5" customHeight="1">
      <c r="A9" s="129" t="s">
        <v>21</v>
      </c>
      <c r="B9" s="178"/>
      <c r="C9" s="178"/>
      <c r="D9" s="178"/>
      <c r="E9" s="178"/>
      <c r="F9" s="178"/>
      <c r="G9" s="288" t="str">
        <f>IF(基本情報入力シート!M16="","",基本情報入力シート!M16)</f>
        <v>○○ケアサービス</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535"/>
    </row>
    <row r="10" spans="1:47" s="123" customFormat="1" ht="12.75" customHeight="1">
      <c r="A10" s="130" t="s">
        <v>50</v>
      </c>
      <c r="B10" s="179"/>
      <c r="C10" s="179"/>
      <c r="D10" s="179"/>
      <c r="E10" s="179"/>
      <c r="F10" s="179"/>
      <c r="G10" s="289" t="s">
        <v>2</v>
      </c>
      <c r="H10" s="303" t="str">
        <f>IF(基本情報入力シート!AC17="－","",基本情報入力シート!AC17)</f>
        <v>100－1234</v>
      </c>
      <c r="I10" s="303"/>
      <c r="J10" s="303"/>
      <c r="K10" s="303"/>
      <c r="L10" s="303"/>
      <c r="M10" s="326"/>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536"/>
    </row>
    <row r="11" spans="1:47" s="123" customFormat="1" ht="12" customHeight="1">
      <c r="A11" s="131"/>
      <c r="B11" s="180"/>
      <c r="C11" s="180"/>
      <c r="D11" s="180"/>
      <c r="E11" s="180"/>
      <c r="F11" s="180"/>
      <c r="G11" s="290" t="str">
        <f>IF(基本情報入力シート!M18="","",基本情報入力シート!M18)</f>
        <v>千代田区霞が関１－２－２</v>
      </c>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537"/>
    </row>
    <row r="12" spans="1:47" s="123" customFormat="1" ht="12" customHeight="1">
      <c r="A12" s="132"/>
      <c r="B12" s="181"/>
      <c r="C12" s="181"/>
      <c r="D12" s="181"/>
      <c r="E12" s="181"/>
      <c r="F12" s="181"/>
      <c r="G12" s="291" t="str">
        <f>IF(基本情報入力シート!M19="","",基本情報入力シート!M19)</f>
        <v>○○ビル18Ｆ</v>
      </c>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538"/>
    </row>
    <row r="13" spans="1:47" s="123" customFormat="1" ht="12">
      <c r="A13" s="133" t="s">
        <v>0</v>
      </c>
      <c r="B13" s="182"/>
      <c r="C13" s="182"/>
      <c r="D13" s="182"/>
      <c r="E13" s="182"/>
      <c r="F13" s="182"/>
      <c r="G13" s="292" t="str">
        <f>IF(基本情報入力シート!M22="","",基本情報入力シート!M22)</f>
        <v>コウロウ　タロウ</v>
      </c>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539"/>
      <c r="AU13" s="598"/>
    </row>
    <row r="14" spans="1:47" s="123" customFormat="1" ht="22.5" customHeight="1">
      <c r="A14" s="131" t="s">
        <v>7</v>
      </c>
      <c r="B14" s="180"/>
      <c r="C14" s="180"/>
      <c r="D14" s="180"/>
      <c r="E14" s="180"/>
      <c r="F14" s="180"/>
      <c r="G14" s="293" t="str">
        <f>IF(基本情報入力シート!M23="","",基本情報入力シート!M23)</f>
        <v>厚労　太郎</v>
      </c>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540"/>
      <c r="AU14" s="598"/>
    </row>
    <row r="15" spans="1:47" s="123" customFormat="1" ht="15" customHeight="1">
      <c r="A15" s="134" t="s">
        <v>92</v>
      </c>
      <c r="B15" s="134"/>
      <c r="C15" s="134"/>
      <c r="D15" s="134"/>
      <c r="E15" s="134"/>
      <c r="F15" s="134"/>
      <c r="G15" s="294" t="s">
        <v>52</v>
      </c>
      <c r="H15" s="294"/>
      <c r="I15" s="294"/>
      <c r="J15" s="129"/>
      <c r="K15" s="308" t="str">
        <f>IF(基本情報入力シート!M24="","",基本情報入力シート!M24)</f>
        <v>03-3571-0000</v>
      </c>
      <c r="L15" s="308"/>
      <c r="M15" s="308"/>
      <c r="N15" s="308"/>
      <c r="O15" s="308"/>
      <c r="P15" s="359" t="s">
        <v>53</v>
      </c>
      <c r="Q15" s="294"/>
      <c r="R15" s="294"/>
      <c r="S15" s="129"/>
      <c r="T15" s="308" t="str">
        <f>IF(基本情報入力シート!M25="","",基本情報入力シート!M25)</f>
        <v>03-3571-9999</v>
      </c>
      <c r="U15" s="308"/>
      <c r="V15" s="308"/>
      <c r="W15" s="308"/>
      <c r="X15" s="308"/>
      <c r="Y15" s="359" t="s">
        <v>57</v>
      </c>
      <c r="Z15" s="294"/>
      <c r="AA15" s="294"/>
      <c r="AB15" s="129"/>
      <c r="AC15" s="488" t="str">
        <f>IF(基本情報入力シート!M26="","",基本情報入力シート!M26)</f>
        <v>aaa@aaa.aa.jp</v>
      </c>
      <c r="AD15" s="488"/>
      <c r="AE15" s="488"/>
      <c r="AF15" s="488"/>
      <c r="AG15" s="488"/>
      <c r="AH15" s="488"/>
      <c r="AI15" s="488"/>
      <c r="AJ15" s="488"/>
      <c r="AU15" s="598"/>
    </row>
    <row r="16" spans="1:47" s="123" customFormat="1" ht="12" customHeight="1">
      <c r="A16" s="135"/>
      <c r="B16" s="135"/>
      <c r="C16" s="135"/>
      <c r="D16" s="135"/>
      <c r="E16" s="135"/>
      <c r="F16" s="135"/>
      <c r="G16" s="135"/>
      <c r="H16" s="135"/>
      <c r="I16" s="135"/>
      <c r="J16" s="135"/>
      <c r="K16" s="309"/>
      <c r="L16" s="309"/>
      <c r="M16" s="309"/>
      <c r="N16" s="309"/>
      <c r="O16" s="309"/>
      <c r="P16" s="309"/>
      <c r="Q16" s="309"/>
      <c r="R16" s="309"/>
      <c r="S16" s="309"/>
      <c r="T16" s="309"/>
      <c r="U16" s="309"/>
      <c r="V16" s="135"/>
      <c r="W16" s="135"/>
      <c r="X16" s="135"/>
      <c r="Y16" s="135"/>
      <c r="Z16" s="309"/>
      <c r="AA16" s="309"/>
      <c r="AB16" s="309"/>
      <c r="AC16" s="309"/>
      <c r="AD16" s="309"/>
      <c r="AE16" s="309"/>
      <c r="AF16" s="309"/>
      <c r="AG16" s="309"/>
      <c r="AH16" s="309"/>
      <c r="AI16" s="309"/>
      <c r="AJ16" s="309"/>
      <c r="AU16" s="598"/>
    </row>
    <row r="17" spans="1:47" s="123" customFormat="1" ht="3.75" customHeight="1">
      <c r="A17" s="136"/>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579"/>
      <c r="AU17" s="598"/>
    </row>
    <row r="18" spans="1:47" s="123" customFormat="1" ht="18" customHeight="1">
      <c r="A18" s="137" t="s">
        <v>399</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575"/>
      <c r="AU18" s="598"/>
    </row>
    <row r="19" spans="1:47" ht="18" customHeight="1">
      <c r="A19" s="138"/>
      <c r="B19" s="185" t="s">
        <v>421</v>
      </c>
      <c r="C19" s="227" t="s">
        <v>366</v>
      </c>
      <c r="D19" s="243"/>
      <c r="E19" s="256"/>
      <c r="F19" s="256"/>
      <c r="G19" s="256"/>
      <c r="H19" s="256"/>
      <c r="I19" s="256"/>
      <c r="J19" s="256"/>
      <c r="K19" s="256"/>
      <c r="L19" s="317" t="s">
        <v>421</v>
      </c>
      <c r="M19" s="327" t="s">
        <v>409</v>
      </c>
      <c r="N19" s="338"/>
      <c r="O19" s="346"/>
      <c r="P19" s="360"/>
      <c r="Q19" s="360"/>
      <c r="R19" s="360"/>
      <c r="S19" s="360"/>
      <c r="T19" s="360"/>
      <c r="U19" s="360"/>
      <c r="V19" s="360"/>
      <c r="W19" s="438" t="s">
        <v>421</v>
      </c>
      <c r="X19" s="449" t="s">
        <v>367</v>
      </c>
      <c r="Y19" s="459"/>
      <c r="Z19" s="459"/>
      <c r="AA19" s="472"/>
      <c r="AB19" s="459"/>
      <c r="AC19" s="459"/>
      <c r="AD19" s="459"/>
      <c r="AE19" s="459"/>
      <c r="AF19" s="459"/>
      <c r="AG19" s="459"/>
      <c r="AH19" s="459"/>
      <c r="AI19" s="459"/>
      <c r="AJ19" s="459"/>
      <c r="AK19" s="560"/>
      <c r="AL19" s="575"/>
      <c r="AU19" s="590"/>
    </row>
    <row r="20" spans="1:47" ht="17.25" customHeight="1">
      <c r="A20" s="138"/>
      <c r="B20" s="141" t="s">
        <v>107</v>
      </c>
      <c r="C20" s="228"/>
      <c r="D20" s="228"/>
      <c r="E20" s="228"/>
      <c r="F20" s="228"/>
      <c r="G20" s="228"/>
      <c r="H20" s="228"/>
      <c r="I20" s="228"/>
      <c r="J20" s="228"/>
      <c r="K20" s="228"/>
      <c r="L20" s="141"/>
      <c r="M20" s="228"/>
      <c r="N20" s="228"/>
      <c r="O20" s="228"/>
      <c r="P20" s="228"/>
      <c r="Q20" s="228"/>
      <c r="R20" s="228"/>
      <c r="S20" s="228"/>
      <c r="T20" s="228"/>
      <c r="U20" s="228"/>
      <c r="V20" s="228"/>
      <c r="W20" s="141"/>
      <c r="X20" s="228"/>
      <c r="Y20" s="228"/>
      <c r="Z20" s="228"/>
      <c r="AA20" s="228"/>
      <c r="AB20" s="228"/>
      <c r="AC20" s="228"/>
      <c r="AD20" s="228"/>
      <c r="AE20" s="228"/>
      <c r="AF20" s="228"/>
      <c r="AG20" s="228"/>
      <c r="AH20" s="228"/>
      <c r="AI20" s="228"/>
      <c r="AJ20" s="228"/>
      <c r="AK20" s="228"/>
      <c r="AL20" s="580"/>
      <c r="AU20" s="590"/>
    </row>
    <row r="21" spans="1:47" ht="3.75" customHeight="1">
      <c r="A21" s="139"/>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577"/>
      <c r="AU21" s="590"/>
    </row>
    <row r="22" spans="1:47" ht="1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T22" s="590"/>
    </row>
    <row r="23" spans="1:47" s="123" customFormat="1" ht="12">
      <c r="A23" s="140" t="s">
        <v>14</v>
      </c>
      <c r="B23" s="135"/>
      <c r="C23" s="135"/>
      <c r="D23" s="135"/>
      <c r="E23" s="135"/>
      <c r="F23" s="268"/>
      <c r="G23" s="135"/>
      <c r="H23" s="135"/>
      <c r="I23" s="135"/>
      <c r="J23" s="135"/>
      <c r="K23" s="309"/>
      <c r="L23" s="218"/>
      <c r="M23" s="268"/>
      <c r="N23" s="309"/>
      <c r="O23" s="309"/>
      <c r="P23" s="309"/>
      <c r="Q23" s="309"/>
      <c r="R23" s="309"/>
      <c r="S23" s="309"/>
      <c r="T23" s="309"/>
      <c r="U23" s="309"/>
      <c r="V23" s="135"/>
      <c r="W23" s="135"/>
      <c r="X23" s="135"/>
      <c r="Y23" s="135"/>
      <c r="Z23" s="309"/>
      <c r="AA23" s="309"/>
      <c r="AB23" s="309"/>
      <c r="AC23" s="309"/>
      <c r="AD23" s="309"/>
      <c r="AE23" s="309"/>
      <c r="AF23" s="309"/>
      <c r="AG23" s="309"/>
      <c r="AH23" s="309"/>
      <c r="AI23" s="309"/>
      <c r="AJ23" s="309"/>
      <c r="AU23" s="598"/>
    </row>
    <row r="24" spans="1:47" s="123" customFormat="1" ht="99" customHeight="1">
      <c r="A24" s="141" t="s">
        <v>411</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U24" s="598"/>
    </row>
    <row r="25" spans="1:47" s="123" customFormat="1" ht="3"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U25" s="598"/>
    </row>
    <row r="26" spans="1:47" s="123" customFormat="1" ht="15" customHeight="1">
      <c r="A26" s="135"/>
      <c r="B26" s="158"/>
      <c r="C26" s="140"/>
      <c r="D26" s="135"/>
      <c r="E26" s="135"/>
      <c r="F26" s="135"/>
      <c r="G26" s="135"/>
      <c r="H26" s="135"/>
      <c r="I26" s="135"/>
      <c r="J26" s="135"/>
      <c r="K26" s="309"/>
      <c r="L26" s="309"/>
      <c r="M26" s="309"/>
      <c r="N26" s="309"/>
      <c r="O26" s="309"/>
      <c r="P26" s="309"/>
      <c r="Q26" s="309"/>
      <c r="R26" s="309"/>
      <c r="S26" s="392"/>
      <c r="T26" s="402"/>
      <c r="U26" s="402"/>
      <c r="V26" s="424" t="s">
        <v>309</v>
      </c>
      <c r="W26" s="402"/>
      <c r="X26" s="402"/>
      <c r="Y26" s="402"/>
      <c r="Z26" s="135"/>
      <c r="AA26" s="135"/>
      <c r="AB26" s="392"/>
      <c r="AC26" s="424" t="s">
        <v>30</v>
      </c>
      <c r="AD26" s="402"/>
      <c r="AE26" s="402"/>
      <c r="AF26" s="402"/>
      <c r="AG26" s="402"/>
      <c r="AH26" s="402"/>
      <c r="AI26" s="135"/>
      <c r="AJ26" s="424" t="s">
        <v>400</v>
      </c>
      <c r="AU26" s="598"/>
    </row>
    <row r="27" spans="1:47" ht="15" customHeight="1">
      <c r="A27" s="142"/>
      <c r="B27" s="187"/>
      <c r="C27" s="187"/>
      <c r="D27" s="187"/>
      <c r="E27" s="187"/>
      <c r="F27" s="187"/>
      <c r="G27" s="187"/>
      <c r="H27" s="187"/>
      <c r="I27" s="187"/>
      <c r="J27" s="187"/>
      <c r="K27" s="187"/>
      <c r="L27" s="187"/>
      <c r="M27" s="187"/>
      <c r="N27" s="187"/>
      <c r="O27" s="347"/>
      <c r="P27" s="361" t="s">
        <v>135</v>
      </c>
      <c r="Q27" s="371"/>
      <c r="R27" s="371"/>
      <c r="S27" s="371"/>
      <c r="T27" s="371"/>
      <c r="U27" s="412"/>
      <c r="V27" s="425" t="str">
        <f>IF(P28="","",IF(P29="","",IF(P29&gt;=P28,"○","☓")))</f>
        <v>○</v>
      </c>
      <c r="W27" s="439" t="s">
        <v>360</v>
      </c>
      <c r="X27" s="371"/>
      <c r="Y27" s="371"/>
      <c r="Z27" s="371"/>
      <c r="AA27" s="371"/>
      <c r="AB27" s="412"/>
      <c r="AC27" s="425" t="str">
        <f>IF(W28="","",IF(W29="","",IF(W29&gt;=W28,"○","☓")))</f>
        <v>○</v>
      </c>
      <c r="AD27" s="439" t="s">
        <v>361</v>
      </c>
      <c r="AE27" s="371"/>
      <c r="AF27" s="371"/>
      <c r="AG27" s="371"/>
      <c r="AH27" s="371"/>
      <c r="AI27" s="412"/>
      <c r="AJ27" s="425" t="str">
        <f>IF(AD28="","",IF(AD29="","",IF(AD29&gt;=AD28,"○","☓")))</f>
        <v>○</v>
      </c>
    </row>
    <row r="28" spans="1:47">
      <c r="A28" s="143" t="s">
        <v>54</v>
      </c>
      <c r="B28" s="188" t="s">
        <v>363</v>
      </c>
      <c r="C28" s="188"/>
      <c r="D28" s="244">
        <f>IF(V4=0,"",V4)</f>
        <v>4</v>
      </c>
      <c r="E28" s="244"/>
      <c r="F28" s="269" t="s">
        <v>365</v>
      </c>
      <c r="G28" s="295"/>
      <c r="H28" s="295"/>
      <c r="I28" s="295"/>
      <c r="J28" s="295"/>
      <c r="K28" s="295"/>
      <c r="L28" s="295"/>
      <c r="M28" s="295"/>
      <c r="N28" s="295"/>
      <c r="O28" s="348"/>
      <c r="P28" s="362">
        <f>IF('別紙様式3-2'!Q7=0,"",'別紙様式3-2'!Q7)</f>
        <v>39330864</v>
      </c>
      <c r="Q28" s="372"/>
      <c r="R28" s="372"/>
      <c r="S28" s="372"/>
      <c r="T28" s="372"/>
      <c r="U28" s="413"/>
      <c r="V28" s="427" t="s">
        <v>11</v>
      </c>
      <c r="W28" s="362">
        <f>IF('別紙様式3-2'!Q8=0,"",'別紙様式3-2'!Q8)</f>
        <v>17563584</v>
      </c>
      <c r="X28" s="372"/>
      <c r="Y28" s="372"/>
      <c r="Z28" s="372"/>
      <c r="AA28" s="372"/>
      <c r="AB28" s="413"/>
      <c r="AC28" s="427" t="s">
        <v>11</v>
      </c>
      <c r="AD28" s="362">
        <f>IF('別紙様式3-3'!Q9=0,"",'別紙様式3-3'!Q9)</f>
        <v>4597200</v>
      </c>
      <c r="AE28" s="372"/>
      <c r="AF28" s="372"/>
      <c r="AG28" s="372"/>
      <c r="AH28" s="372"/>
      <c r="AI28" s="413"/>
      <c r="AJ28" s="541" t="s">
        <v>11</v>
      </c>
      <c r="AL28" s="123"/>
    </row>
    <row r="29" spans="1:47" ht="22.5" customHeight="1">
      <c r="A29" s="144" t="s">
        <v>66</v>
      </c>
      <c r="B29" s="189" t="s">
        <v>37</v>
      </c>
      <c r="C29" s="229"/>
      <c r="D29" s="229"/>
      <c r="E29" s="229"/>
      <c r="F29" s="229"/>
      <c r="G29" s="229"/>
      <c r="H29" s="229"/>
      <c r="I29" s="229"/>
      <c r="J29" s="229"/>
      <c r="K29" s="229"/>
      <c r="L29" s="229"/>
      <c r="M29" s="229"/>
      <c r="N29" s="229"/>
      <c r="O29" s="349"/>
      <c r="P29" s="363">
        <f>IF(P30="","",(P30-P35))</f>
        <v>39331276</v>
      </c>
      <c r="Q29" s="373"/>
      <c r="R29" s="373"/>
      <c r="S29" s="373"/>
      <c r="T29" s="373"/>
      <c r="U29" s="414"/>
      <c r="V29" s="426" t="s">
        <v>11</v>
      </c>
      <c r="W29" s="363">
        <f>IF(W30="","",(W30-W35))</f>
        <v>17564496</v>
      </c>
      <c r="X29" s="373"/>
      <c r="Y29" s="373"/>
      <c r="Z29" s="373"/>
      <c r="AA29" s="373"/>
      <c r="AB29" s="414"/>
      <c r="AC29" s="426" t="s">
        <v>11</v>
      </c>
      <c r="AD29" s="363">
        <f>IF(AD30="","",(AD30-AD35))</f>
        <v>4598156</v>
      </c>
      <c r="AE29" s="373"/>
      <c r="AF29" s="373"/>
      <c r="AG29" s="373"/>
      <c r="AH29" s="373"/>
      <c r="AI29" s="414"/>
      <c r="AJ29" s="426" t="s">
        <v>11</v>
      </c>
    </row>
    <row r="30" spans="1:47" ht="22.5" customHeight="1">
      <c r="A30" s="145"/>
      <c r="B30" s="190" t="s">
        <v>369</v>
      </c>
      <c r="C30" s="230"/>
      <c r="D30" s="230"/>
      <c r="E30" s="230"/>
      <c r="F30" s="230"/>
      <c r="G30" s="230"/>
      <c r="H30" s="230"/>
      <c r="I30" s="230"/>
      <c r="J30" s="230"/>
      <c r="K30" s="230"/>
      <c r="L30" s="230"/>
      <c r="M30" s="230"/>
      <c r="N30" s="230"/>
      <c r="O30" s="350"/>
      <c r="P30" s="364">
        <f>IFERROR(P31-P33-P34,"")</f>
        <v>312614276</v>
      </c>
      <c r="Q30" s="374"/>
      <c r="R30" s="374"/>
      <c r="S30" s="374"/>
      <c r="T30" s="374"/>
      <c r="U30" s="415"/>
      <c r="V30" s="428" t="s">
        <v>11</v>
      </c>
      <c r="W30" s="364">
        <f>IFERROR(W31-W32-W34,"")</f>
        <v>423185496</v>
      </c>
      <c r="X30" s="374"/>
      <c r="Y30" s="374"/>
      <c r="Z30" s="374"/>
      <c r="AA30" s="374"/>
      <c r="AB30" s="415"/>
      <c r="AC30" s="428" t="s">
        <v>11</v>
      </c>
      <c r="AD30" s="364">
        <f>IFERROR(AD31-AD32-AD33,"")</f>
        <v>207408156</v>
      </c>
      <c r="AE30" s="374"/>
      <c r="AF30" s="374"/>
      <c r="AG30" s="374"/>
      <c r="AH30" s="374"/>
      <c r="AI30" s="415"/>
      <c r="AJ30" s="542" t="s">
        <v>11</v>
      </c>
    </row>
    <row r="31" spans="1:47" ht="15" customHeight="1">
      <c r="A31" s="145"/>
      <c r="B31" s="191"/>
      <c r="C31" s="231" t="s">
        <v>364</v>
      </c>
      <c r="D31" s="245"/>
      <c r="E31" s="245"/>
      <c r="F31" s="245"/>
      <c r="G31" s="245"/>
      <c r="H31" s="245"/>
      <c r="I31" s="245"/>
      <c r="J31" s="245"/>
      <c r="K31" s="245"/>
      <c r="L31" s="245"/>
      <c r="M31" s="245"/>
      <c r="N31" s="245"/>
      <c r="O31" s="351"/>
      <c r="P31" s="365">
        <f>IF('別紙様式3-2'!X7=0,"",'別紙様式3-2'!X7)</f>
        <v>334300935</v>
      </c>
      <c r="Q31" s="375"/>
      <c r="R31" s="375"/>
      <c r="S31" s="375"/>
      <c r="T31" s="375"/>
      <c r="U31" s="416"/>
      <c r="V31" s="429" t="s">
        <v>11</v>
      </c>
      <c r="W31" s="440">
        <f>IF('別紙様式3-2'!X8=0,"",'別紙様式3-2'!X8)</f>
        <v>471710760</v>
      </c>
      <c r="X31" s="450"/>
      <c r="Y31" s="450"/>
      <c r="Z31" s="450"/>
      <c r="AA31" s="450"/>
      <c r="AB31" s="477"/>
      <c r="AC31" s="429" t="s">
        <v>11</v>
      </c>
      <c r="AD31" s="440">
        <f>IF('別紙様式3-3'!Q6=0,"",'別紙様式3-3'!Q6)</f>
        <v>235855380</v>
      </c>
      <c r="AE31" s="450"/>
      <c r="AF31" s="450"/>
      <c r="AG31" s="450"/>
      <c r="AH31" s="450"/>
      <c r="AI31" s="477"/>
      <c r="AJ31" s="431" t="s">
        <v>11</v>
      </c>
      <c r="AL31" s="123"/>
    </row>
    <row r="32" spans="1:47" ht="15" customHeight="1">
      <c r="A32" s="145"/>
      <c r="B32" s="191"/>
      <c r="C32" s="232" t="s">
        <v>109</v>
      </c>
      <c r="D32" s="246"/>
      <c r="E32" s="246"/>
      <c r="F32" s="246"/>
      <c r="G32" s="246"/>
      <c r="H32" s="246"/>
      <c r="I32" s="246"/>
      <c r="J32" s="246"/>
      <c r="K32" s="246"/>
      <c r="L32" s="246"/>
      <c r="M32" s="246"/>
      <c r="N32" s="246"/>
      <c r="O32" s="352"/>
      <c r="P32" s="366"/>
      <c r="Q32" s="376"/>
      <c r="R32" s="376"/>
      <c r="S32" s="376"/>
      <c r="T32" s="376"/>
      <c r="U32" s="376"/>
      <c r="V32" s="430"/>
      <c r="W32" s="365">
        <f>'別紙様式3-2'!Q7</f>
        <v>39330864</v>
      </c>
      <c r="X32" s="375"/>
      <c r="Y32" s="375"/>
      <c r="Z32" s="375"/>
      <c r="AA32" s="375"/>
      <c r="AB32" s="416"/>
      <c r="AC32" s="431" t="s">
        <v>11</v>
      </c>
      <c r="AD32" s="365">
        <f>'別紙様式3-3'!Q7</f>
        <v>19665432</v>
      </c>
      <c r="AE32" s="375"/>
      <c r="AF32" s="375"/>
      <c r="AG32" s="375"/>
      <c r="AH32" s="375"/>
      <c r="AI32" s="416"/>
      <c r="AJ32" s="431" t="s">
        <v>11</v>
      </c>
    </row>
    <row r="33" spans="1:50" ht="15.75" customHeight="1">
      <c r="A33" s="145"/>
      <c r="B33" s="191"/>
      <c r="C33" s="233" t="s">
        <v>227</v>
      </c>
      <c r="D33" s="247"/>
      <c r="E33" s="247"/>
      <c r="F33" s="247"/>
      <c r="G33" s="247"/>
      <c r="H33" s="247"/>
      <c r="I33" s="247"/>
      <c r="J33" s="247"/>
      <c r="K33" s="247"/>
      <c r="L33" s="247"/>
      <c r="M33" s="247"/>
      <c r="N33" s="247"/>
      <c r="O33" s="353"/>
      <c r="P33" s="365">
        <f>'別紙様式3-2'!Q8-'別紙様式3-2'!T8</f>
        <v>14138555</v>
      </c>
      <c r="Q33" s="375"/>
      <c r="R33" s="375"/>
      <c r="S33" s="375"/>
      <c r="T33" s="375"/>
      <c r="U33" s="416"/>
      <c r="V33" s="431" t="s">
        <v>11</v>
      </c>
      <c r="W33" s="366"/>
      <c r="X33" s="376"/>
      <c r="Y33" s="376"/>
      <c r="Z33" s="376"/>
      <c r="AA33" s="376"/>
      <c r="AB33" s="376"/>
      <c r="AC33" s="430"/>
      <c r="AD33" s="365">
        <f>'別紙様式3-3'!Q8</f>
        <v>8781792</v>
      </c>
      <c r="AE33" s="375"/>
      <c r="AF33" s="375"/>
      <c r="AG33" s="375"/>
      <c r="AH33" s="375"/>
      <c r="AI33" s="416"/>
      <c r="AJ33" s="431" t="s">
        <v>11</v>
      </c>
    </row>
    <row r="34" spans="1:50" ht="22.5" customHeight="1">
      <c r="A34" s="145"/>
      <c r="B34" s="191"/>
      <c r="C34" s="233" t="s">
        <v>206</v>
      </c>
      <c r="D34" s="248"/>
      <c r="E34" s="248"/>
      <c r="F34" s="248"/>
      <c r="G34" s="248"/>
      <c r="H34" s="248"/>
      <c r="I34" s="248"/>
      <c r="J34" s="248"/>
      <c r="K34" s="248"/>
      <c r="L34" s="248"/>
      <c r="M34" s="248"/>
      <c r="N34" s="248"/>
      <c r="O34" s="354"/>
      <c r="P34" s="367">
        <f>'別紙様式3-2'!R9+'別紙様式3-2'!S9</f>
        <v>7548104</v>
      </c>
      <c r="Q34" s="377"/>
      <c r="R34" s="377"/>
      <c r="S34" s="377"/>
      <c r="T34" s="377"/>
      <c r="U34" s="417"/>
      <c r="V34" s="431" t="s">
        <v>11</v>
      </c>
      <c r="W34" s="367">
        <f>'別紙様式3-2'!Q9</f>
        <v>9194400</v>
      </c>
      <c r="X34" s="377"/>
      <c r="Y34" s="377"/>
      <c r="Z34" s="377"/>
      <c r="AA34" s="377"/>
      <c r="AB34" s="417"/>
      <c r="AC34" s="431" t="s">
        <v>11</v>
      </c>
      <c r="AD34" s="494"/>
      <c r="AE34" s="496"/>
      <c r="AF34" s="496"/>
      <c r="AG34" s="496"/>
      <c r="AH34" s="496"/>
      <c r="AI34" s="496"/>
      <c r="AJ34" s="543"/>
    </row>
    <row r="35" spans="1:50" ht="26.25" customHeight="1">
      <c r="A35" s="146"/>
      <c r="B35" s="192" t="s">
        <v>75</v>
      </c>
      <c r="C35" s="189"/>
      <c r="D35" s="189"/>
      <c r="E35" s="189"/>
      <c r="F35" s="189"/>
      <c r="G35" s="189"/>
      <c r="H35" s="189"/>
      <c r="I35" s="189"/>
      <c r="J35" s="189"/>
      <c r="K35" s="189"/>
      <c r="L35" s="189"/>
      <c r="M35" s="189"/>
      <c r="N35" s="189"/>
      <c r="O35" s="189"/>
      <c r="P35" s="368">
        <v>273283000</v>
      </c>
      <c r="Q35" s="378"/>
      <c r="R35" s="378"/>
      <c r="S35" s="378"/>
      <c r="T35" s="378"/>
      <c r="U35" s="418"/>
      <c r="V35" s="432" t="s">
        <v>11</v>
      </c>
      <c r="W35" s="441">
        <v>405621000</v>
      </c>
      <c r="X35" s="451"/>
      <c r="Y35" s="451"/>
      <c r="Z35" s="451"/>
      <c r="AA35" s="451"/>
      <c r="AB35" s="478"/>
      <c r="AC35" s="432" t="s">
        <v>11</v>
      </c>
      <c r="AD35" s="495">
        <v>202810000</v>
      </c>
      <c r="AE35" s="497"/>
      <c r="AF35" s="497"/>
      <c r="AG35" s="497"/>
      <c r="AH35" s="497"/>
      <c r="AI35" s="519"/>
      <c r="AJ35" s="426" t="s">
        <v>11</v>
      </c>
    </row>
    <row r="36" spans="1:50" s="123" customFormat="1" ht="6" customHeight="1">
      <c r="A36" s="135"/>
      <c r="B36" s="158"/>
      <c r="C36" s="140"/>
      <c r="D36" s="135"/>
      <c r="E36" s="135"/>
      <c r="F36" s="135"/>
      <c r="G36" s="135"/>
      <c r="H36" s="135"/>
      <c r="I36" s="135"/>
      <c r="J36" s="135"/>
      <c r="K36" s="309"/>
      <c r="L36" s="309"/>
      <c r="M36" s="309"/>
      <c r="N36" s="309"/>
      <c r="O36" s="309"/>
      <c r="P36" s="309"/>
      <c r="Q36" s="309"/>
      <c r="R36" s="309"/>
      <c r="S36" s="392"/>
      <c r="T36" s="402"/>
      <c r="U36" s="402"/>
      <c r="V36" s="402"/>
      <c r="W36" s="402"/>
      <c r="X36" s="402"/>
      <c r="Y36" s="402"/>
      <c r="Z36" s="135"/>
      <c r="AA36" s="135"/>
      <c r="AB36" s="392"/>
      <c r="AC36" s="402"/>
      <c r="AD36" s="402"/>
      <c r="AE36" s="402"/>
      <c r="AF36" s="402"/>
      <c r="AG36" s="402"/>
      <c r="AH36" s="402"/>
      <c r="AI36" s="135"/>
      <c r="AJ36" s="135"/>
      <c r="AU36" s="598"/>
    </row>
    <row r="37" spans="1:50" s="123" customFormat="1" ht="12" customHeight="1">
      <c r="A37" s="147" t="s">
        <v>377</v>
      </c>
      <c r="B37" s="193" t="s">
        <v>383</v>
      </c>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U37" s="598"/>
    </row>
    <row r="38" spans="1:50" s="123" customFormat="1" ht="22.5" customHeight="1">
      <c r="A38" s="147" t="s">
        <v>377</v>
      </c>
      <c r="B38" s="193" t="s">
        <v>398</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U38" s="598"/>
    </row>
    <row r="39" spans="1:50" s="123" customFormat="1" ht="24.75" customHeight="1">
      <c r="A39" s="147" t="s">
        <v>377</v>
      </c>
      <c r="B39" s="193" t="s">
        <v>295</v>
      </c>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U39" s="598"/>
    </row>
    <row r="40" spans="1:50" s="123" customFormat="1" ht="6" customHeight="1">
      <c r="A40" s="135"/>
      <c r="B40" s="152"/>
      <c r="C40" s="140"/>
      <c r="D40" s="135"/>
      <c r="E40" s="135"/>
      <c r="F40" s="135"/>
      <c r="G40" s="135"/>
      <c r="H40" s="135"/>
      <c r="I40" s="135"/>
      <c r="J40" s="135"/>
      <c r="K40" s="309"/>
      <c r="L40" s="309"/>
      <c r="M40" s="309"/>
      <c r="N40" s="309"/>
      <c r="O40" s="309"/>
      <c r="P40" s="309"/>
      <c r="Q40" s="309"/>
      <c r="R40" s="309"/>
      <c r="S40" s="392"/>
      <c r="T40" s="402"/>
      <c r="U40" s="402"/>
      <c r="V40" s="402"/>
      <c r="W40" s="402"/>
      <c r="X40" s="402"/>
      <c r="Y40" s="402"/>
      <c r="Z40" s="135"/>
      <c r="AA40" s="135"/>
      <c r="AB40" s="392"/>
      <c r="AC40" s="402"/>
      <c r="AD40" s="402"/>
      <c r="AE40" s="402"/>
      <c r="AF40" s="402"/>
      <c r="AG40" s="402"/>
      <c r="AH40" s="402"/>
      <c r="AI40" s="135"/>
      <c r="AJ40" s="135"/>
      <c r="AU40" s="598"/>
    </row>
    <row r="41" spans="1:50" s="123" customFormat="1" ht="14.25">
      <c r="A41" s="135" t="s">
        <v>68</v>
      </c>
      <c r="B41" s="152" t="s">
        <v>384</v>
      </c>
      <c r="C41" s="140"/>
      <c r="D41" s="135"/>
      <c r="E41" s="135"/>
      <c r="F41" s="135"/>
      <c r="G41" s="135"/>
      <c r="H41" s="135"/>
      <c r="I41" s="135"/>
      <c r="J41" s="135"/>
      <c r="K41" s="309"/>
      <c r="L41" s="309"/>
      <c r="M41" s="309"/>
      <c r="N41" s="309"/>
      <c r="O41" s="309"/>
      <c r="P41" s="309"/>
      <c r="Q41" s="309"/>
      <c r="R41" s="309"/>
      <c r="S41" s="392"/>
      <c r="T41" s="402"/>
      <c r="U41" s="402"/>
      <c r="V41" s="402"/>
      <c r="W41" s="402"/>
      <c r="X41" s="402"/>
      <c r="Y41" s="402"/>
      <c r="Z41" s="135"/>
      <c r="AA41" s="135"/>
      <c r="AB41" s="392"/>
      <c r="AC41" s="402"/>
      <c r="AD41" s="402"/>
      <c r="AE41" s="402"/>
      <c r="AF41" s="402"/>
      <c r="AG41" s="402"/>
      <c r="AH41" s="402"/>
      <c r="AI41" s="135"/>
      <c r="AJ41" s="135"/>
      <c r="AU41" s="598"/>
    </row>
    <row r="42" spans="1:50" s="123" customFormat="1" ht="4.5" customHeight="1">
      <c r="A42" s="135"/>
      <c r="B42" s="152"/>
      <c r="C42" s="140"/>
      <c r="D42" s="135"/>
      <c r="E42" s="135"/>
      <c r="F42" s="135"/>
      <c r="G42" s="135"/>
      <c r="H42" s="135"/>
      <c r="I42" s="135"/>
      <c r="J42" s="135"/>
      <c r="K42" s="309"/>
      <c r="L42" s="309"/>
      <c r="M42" s="309"/>
      <c r="N42" s="309"/>
      <c r="O42" s="309"/>
      <c r="P42" s="309"/>
      <c r="Q42" s="309"/>
      <c r="R42" s="309"/>
      <c r="S42" s="392"/>
      <c r="T42" s="402"/>
      <c r="U42" s="402"/>
      <c r="V42" s="402"/>
      <c r="W42" s="402"/>
      <c r="X42" s="402"/>
      <c r="Y42" s="402"/>
      <c r="Z42" s="135"/>
      <c r="AA42" s="135"/>
      <c r="AB42" s="392"/>
      <c r="AC42" s="402"/>
      <c r="AD42" s="402"/>
      <c r="AE42" s="402"/>
      <c r="AF42" s="402"/>
      <c r="AG42" s="402"/>
      <c r="AH42" s="402"/>
      <c r="AI42" s="135"/>
      <c r="AJ42" s="135"/>
      <c r="AU42" s="598"/>
    </row>
    <row r="43" spans="1:50" s="123" customFormat="1" ht="39" customHeight="1">
      <c r="A43" s="148"/>
      <c r="B43" s="194"/>
      <c r="C43" s="194"/>
      <c r="D43" s="194"/>
      <c r="E43" s="194"/>
      <c r="F43" s="194"/>
      <c r="G43" s="194"/>
      <c r="H43" s="194"/>
      <c r="I43" s="194"/>
      <c r="J43" s="194"/>
      <c r="K43" s="310" t="s">
        <v>187</v>
      </c>
      <c r="L43" s="318"/>
      <c r="M43" s="328"/>
      <c r="N43" s="310" t="s">
        <v>376</v>
      </c>
      <c r="O43" s="318"/>
      <c r="P43" s="318"/>
      <c r="Q43" s="318"/>
      <c r="R43" s="328"/>
      <c r="S43" s="393" t="s">
        <v>173</v>
      </c>
      <c r="T43" s="403"/>
      <c r="U43" s="403"/>
      <c r="V43" s="403"/>
      <c r="W43" s="442"/>
      <c r="X43" s="393" t="s">
        <v>130</v>
      </c>
      <c r="Y43" s="403"/>
      <c r="Z43" s="403"/>
      <c r="AA43" s="403"/>
      <c r="AB43" s="403"/>
      <c r="AC43" s="403" t="s">
        <v>87</v>
      </c>
      <c r="AD43" s="403"/>
      <c r="AE43" s="442"/>
      <c r="AF43" s="393" t="s">
        <v>359</v>
      </c>
      <c r="AG43" s="403"/>
      <c r="AH43" s="403"/>
      <c r="AI43" s="403"/>
      <c r="AJ43" s="442"/>
      <c r="AL43" s="581" t="s">
        <v>374</v>
      </c>
      <c r="AM43" s="587"/>
      <c r="AU43" s="598"/>
    </row>
    <row r="44" spans="1:50" s="123" customFormat="1" ht="15.75" customHeight="1">
      <c r="A44" s="149" t="s">
        <v>83</v>
      </c>
      <c r="B44" s="177"/>
      <c r="C44" s="177"/>
      <c r="D44" s="177"/>
      <c r="E44" s="177"/>
      <c r="F44" s="177"/>
      <c r="G44" s="177"/>
      <c r="H44" s="177"/>
      <c r="I44" s="177"/>
      <c r="J44" s="177"/>
      <c r="K44" s="311"/>
      <c r="L44" s="319" t="b">
        <v>1</v>
      </c>
      <c r="M44" s="329"/>
      <c r="N44" s="339">
        <v>296642</v>
      </c>
      <c r="O44" s="355"/>
      <c r="P44" s="355"/>
      <c r="Q44" s="379"/>
      <c r="R44" s="387" t="s">
        <v>11</v>
      </c>
      <c r="S44" s="394">
        <f>IF(L44,('別紙様式3-2'!Y8-'別紙様式3-2'!R7-'別紙様式3-2'!R9)/'別紙様式3-2'!AB8,"（対象外）")</f>
        <v>316165.23125000001</v>
      </c>
      <c r="T44" s="404"/>
      <c r="U44" s="404"/>
      <c r="V44" s="404"/>
      <c r="W44" s="443" t="str">
        <f>IF($L44,"円","")</f>
        <v>円</v>
      </c>
      <c r="X44" s="452">
        <f>IF(L44,S44-N44,"（対象外）")</f>
        <v>19523.231250000012</v>
      </c>
      <c r="Y44" s="460"/>
      <c r="Z44" s="460"/>
      <c r="AA44" s="460"/>
      <c r="AB44" s="479" t="str">
        <f>IF($L44,"円","")</f>
        <v>円</v>
      </c>
      <c r="AC44" s="489">
        <f>IF(AND(L44,L45),X44/X45,IF(AND(L44,L46),X44/X46,"-"))</f>
        <v>1.5721694468633622</v>
      </c>
      <c r="AD44" s="489"/>
      <c r="AE44" s="498"/>
      <c r="AF44" s="506"/>
      <c r="AG44" s="511"/>
      <c r="AH44" s="511"/>
      <c r="AI44" s="511"/>
      <c r="AJ44" s="544"/>
      <c r="AK44" s="122" t="s">
        <v>157</v>
      </c>
      <c r="AL44" s="582" t="str">
        <f>IFERROR(IF(AND(L44,L45),IF(AC44&gt;=1,"○","☓"),IF(AND(L44,L46),IF(AC44&gt;=2,"○","☓"),"")),"")</f>
        <v>○</v>
      </c>
      <c r="AM44" s="588" t="s">
        <v>149</v>
      </c>
      <c r="AN44" s="592" t="s">
        <v>158</v>
      </c>
      <c r="AO44" s="592"/>
      <c r="AP44" s="592"/>
      <c r="AQ44" s="592"/>
      <c r="AR44" s="592"/>
      <c r="AS44" s="592"/>
      <c r="AT44" s="592"/>
      <c r="AU44" s="592"/>
      <c r="AV44" s="592"/>
      <c r="AW44" s="592"/>
      <c r="AX44" s="601"/>
    </row>
    <row r="45" spans="1:50" s="123" customFormat="1" ht="15.75" customHeight="1">
      <c r="A45" s="150" t="s">
        <v>121</v>
      </c>
      <c r="B45" s="195"/>
      <c r="C45" s="195"/>
      <c r="D45" s="195"/>
      <c r="E45" s="195"/>
      <c r="F45" s="195"/>
      <c r="G45" s="195"/>
      <c r="H45" s="195"/>
      <c r="I45" s="195"/>
      <c r="J45" s="195"/>
      <c r="K45" s="312"/>
      <c r="L45" s="320" t="b">
        <v>1</v>
      </c>
      <c r="M45" s="330"/>
      <c r="N45" s="340">
        <v>279600</v>
      </c>
      <c r="O45" s="356"/>
      <c r="P45" s="356"/>
      <c r="Q45" s="380"/>
      <c r="R45" s="388" t="s">
        <v>11</v>
      </c>
      <c r="S45" s="395">
        <f>IF(L45,('別紙様式3-2'!Z8-'別紙様式3-2'!S7-'別紙様式3-2'!S9)/'別紙様式3-2'!AC8,"（対象外）")</f>
        <v>292018.01975540922</v>
      </c>
      <c r="T45" s="405"/>
      <c r="U45" s="405"/>
      <c r="V45" s="405"/>
      <c r="W45" s="444" t="str">
        <f>IF($L45,"円","")</f>
        <v>円</v>
      </c>
      <c r="X45" s="453">
        <f>IF(L45,S45-N45,"（対象外）")</f>
        <v>12418.019755409216</v>
      </c>
      <c r="Y45" s="461"/>
      <c r="Z45" s="461"/>
      <c r="AA45" s="461"/>
      <c r="AB45" s="480" t="str">
        <f>IF($L45,"円","")</f>
        <v>円</v>
      </c>
      <c r="AC45" s="490">
        <f>IF(AND(L45,OR(L44,L46)),1,"-")</f>
        <v>1</v>
      </c>
      <c r="AD45" s="490"/>
      <c r="AE45" s="499"/>
      <c r="AF45" s="507"/>
      <c r="AG45" s="512"/>
      <c r="AH45" s="512"/>
      <c r="AI45" s="512"/>
      <c r="AJ45" s="545"/>
      <c r="AK45" s="122" t="s">
        <v>157</v>
      </c>
      <c r="AL45" s="582" t="str">
        <f>IFERROR(IF(AND(L45,L46),IF(AC46&lt;=0.5,"○","☓"),""),"")</f>
        <v>○</v>
      </c>
      <c r="AM45" s="589" t="s">
        <v>12</v>
      </c>
      <c r="AN45" s="592" t="s">
        <v>161</v>
      </c>
      <c r="AO45" s="592"/>
      <c r="AP45" s="592"/>
      <c r="AQ45" s="592"/>
      <c r="AR45" s="592"/>
      <c r="AS45" s="592"/>
      <c r="AT45" s="592"/>
      <c r="AU45" s="592"/>
      <c r="AV45" s="592"/>
      <c r="AW45" s="592"/>
      <c r="AX45" s="601"/>
    </row>
    <row r="46" spans="1:50" s="123" customFormat="1" ht="15.75" customHeight="1">
      <c r="A46" s="151" t="s">
        <v>62</v>
      </c>
      <c r="B46" s="196"/>
      <c r="C46" s="196"/>
      <c r="D46" s="196"/>
      <c r="E46" s="196"/>
      <c r="F46" s="196"/>
      <c r="G46" s="196"/>
      <c r="H46" s="196"/>
      <c r="I46" s="196"/>
      <c r="J46" s="196"/>
      <c r="K46" s="313"/>
      <c r="L46" s="321" t="b">
        <v>1</v>
      </c>
      <c r="M46" s="331"/>
      <c r="N46" s="341">
        <v>222680</v>
      </c>
      <c r="O46" s="357"/>
      <c r="P46" s="357"/>
      <c r="Q46" s="381"/>
      <c r="R46" s="389" t="s">
        <v>11</v>
      </c>
      <c r="S46" s="396">
        <f>IF(L46,('別紙様式3-2'!AA8-'別紙様式3-2'!T9)/'別紙様式3-2'!AD8,"（対象外）")</f>
        <v>228404.32200538355</v>
      </c>
      <c r="T46" s="406"/>
      <c r="U46" s="406"/>
      <c r="V46" s="406"/>
      <c r="W46" s="389" t="str">
        <f>IF($L46,"円","")</f>
        <v>円</v>
      </c>
      <c r="X46" s="454">
        <f>IF(L46,S46-N46,"（対象外）")</f>
        <v>5724.3220053835539</v>
      </c>
      <c r="Y46" s="462"/>
      <c r="Z46" s="462"/>
      <c r="AA46" s="462"/>
      <c r="AB46" s="481" t="str">
        <f>IF($L46,"円","")</f>
        <v>円</v>
      </c>
      <c r="AC46" s="491">
        <f>IF(AND(L45,L46),X46/X45,IF(AND(L44,L46),1,"-"))</f>
        <v>0.46096898846453144</v>
      </c>
      <c r="AD46" s="491"/>
      <c r="AE46" s="500"/>
      <c r="AF46" s="508">
        <v>4000000</v>
      </c>
      <c r="AG46" s="513"/>
      <c r="AH46" s="513"/>
      <c r="AI46" s="520"/>
      <c r="AJ46" s="546" t="s">
        <v>11</v>
      </c>
      <c r="AK46" s="222"/>
      <c r="AL46" s="222"/>
      <c r="AM46" s="122"/>
      <c r="AN46" s="582" t="str">
        <f>IFERROR(IF(AF46&lt;=4400000,"○","☓"),"")</f>
        <v>○</v>
      </c>
      <c r="AO46" s="592" t="s">
        <v>162</v>
      </c>
      <c r="AP46" s="592"/>
      <c r="AQ46" s="592"/>
      <c r="AR46" s="592"/>
      <c r="AS46" s="592"/>
      <c r="AT46" s="592"/>
      <c r="AU46" s="592"/>
      <c r="AV46" s="592"/>
      <c r="AW46" s="592"/>
      <c r="AX46" s="602"/>
    </row>
    <row r="47" spans="1:50" s="123" customFormat="1" ht="6" customHeight="1">
      <c r="A47" s="152"/>
      <c r="B47" s="135"/>
      <c r="C47" s="135"/>
      <c r="D47" s="135"/>
      <c r="E47" s="135"/>
      <c r="F47" s="135"/>
      <c r="G47" s="135"/>
      <c r="H47" s="135"/>
      <c r="I47" s="135"/>
      <c r="J47" s="135"/>
      <c r="K47" s="314"/>
      <c r="L47" s="314"/>
      <c r="M47" s="314"/>
      <c r="N47" s="342"/>
      <c r="O47" s="342"/>
      <c r="P47" s="342"/>
      <c r="Q47" s="342"/>
      <c r="R47" s="390"/>
      <c r="S47" s="397"/>
      <c r="T47" s="397"/>
      <c r="U47" s="397"/>
      <c r="V47" s="397"/>
      <c r="W47" s="390"/>
      <c r="X47" s="342"/>
      <c r="Y47" s="342"/>
      <c r="Z47" s="342"/>
      <c r="AA47" s="342"/>
      <c r="AB47" s="222"/>
      <c r="AC47" s="492"/>
      <c r="AD47" s="492"/>
      <c r="AE47" s="492"/>
      <c r="AF47" s="342"/>
      <c r="AG47" s="342"/>
      <c r="AH47" s="342"/>
      <c r="AI47" s="342"/>
      <c r="AJ47" s="222"/>
      <c r="AK47" s="222"/>
      <c r="AL47" s="222"/>
      <c r="AM47" s="122"/>
      <c r="AN47" s="582"/>
      <c r="AO47" s="592"/>
      <c r="AP47" s="592"/>
      <c r="AQ47" s="592"/>
      <c r="AR47" s="592"/>
      <c r="AS47" s="592"/>
      <c r="AT47" s="592"/>
      <c r="AU47" s="592"/>
      <c r="AV47" s="592"/>
      <c r="AW47" s="592"/>
      <c r="AX47" s="602"/>
    </row>
    <row r="48" spans="1:50" s="123" customFormat="1" ht="22.5" customHeight="1">
      <c r="A48" s="153" t="s">
        <v>377</v>
      </c>
      <c r="B48" s="193" t="s">
        <v>312</v>
      </c>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521"/>
      <c r="AL48" s="521"/>
      <c r="AM48" s="590"/>
      <c r="AN48" s="582" t="str">
        <f>IFERROR(IF(OR(AND(NOT(L44),NOT(L45),NOT(L46)),AND(NOT(L44),NOT(L45),L46)),"☓","○"),"")</f>
        <v>○</v>
      </c>
      <c r="AO48" s="592" t="s">
        <v>164</v>
      </c>
      <c r="AP48" s="592"/>
      <c r="AQ48" s="592"/>
      <c r="AR48" s="592"/>
      <c r="AS48" s="592"/>
      <c r="AT48" s="592"/>
      <c r="AU48" s="592"/>
      <c r="AV48" s="592"/>
      <c r="AW48" s="592"/>
      <c r="AX48" s="602"/>
    </row>
    <row r="49" spans="1:61" s="123" customFormat="1" ht="14.25" customHeight="1">
      <c r="A49" s="135"/>
      <c r="B49" s="152"/>
      <c r="C49" s="135"/>
      <c r="D49" s="135"/>
      <c r="E49" s="135"/>
      <c r="F49" s="135"/>
      <c r="G49" s="135"/>
      <c r="H49" s="135"/>
      <c r="I49" s="135"/>
      <c r="J49" s="135"/>
      <c r="K49" s="309"/>
      <c r="L49" s="309"/>
      <c r="M49" s="309"/>
      <c r="N49" s="309"/>
      <c r="O49" s="309"/>
      <c r="P49" s="309"/>
      <c r="Q49" s="309"/>
      <c r="R49" s="309"/>
      <c r="S49" s="390"/>
      <c r="T49" s="390"/>
      <c r="U49" s="390"/>
      <c r="V49" s="390"/>
      <c r="W49" s="390"/>
      <c r="X49" s="390"/>
      <c r="Y49" s="390"/>
      <c r="Z49" s="390"/>
      <c r="AA49" s="390"/>
      <c r="AB49" s="390"/>
      <c r="AC49" s="390"/>
      <c r="AD49" s="390"/>
      <c r="AE49" s="390"/>
      <c r="AF49" s="390"/>
      <c r="AG49" s="514"/>
      <c r="AH49" s="514"/>
      <c r="AI49" s="521"/>
      <c r="AJ49" s="521"/>
      <c r="AL49" s="583" t="s">
        <v>217</v>
      </c>
      <c r="AM49" s="591"/>
      <c r="AU49" s="598"/>
    </row>
    <row r="50" spans="1:61" s="123" customFormat="1" ht="23.25" customHeight="1">
      <c r="A50" s="135" t="s">
        <v>72</v>
      </c>
      <c r="B50" s="140" t="s">
        <v>259</v>
      </c>
      <c r="C50" s="135"/>
      <c r="D50" s="135"/>
      <c r="E50" s="135"/>
      <c r="F50" s="135"/>
      <c r="G50" s="135"/>
      <c r="H50" s="135"/>
      <c r="I50" s="135"/>
      <c r="J50" s="135"/>
      <c r="K50" s="309"/>
      <c r="L50" s="309"/>
      <c r="M50" s="309"/>
      <c r="N50" s="309"/>
      <c r="O50" s="309"/>
      <c r="P50" s="309"/>
      <c r="Q50" s="309"/>
      <c r="R50" s="309"/>
      <c r="S50" s="398"/>
      <c r="T50" s="398"/>
      <c r="U50" s="398"/>
      <c r="V50" s="398"/>
      <c r="W50" s="268"/>
      <c r="X50" s="268"/>
      <c r="Y50" s="463" t="s">
        <v>169</v>
      </c>
      <c r="Z50" s="467"/>
      <c r="AA50" s="467"/>
      <c r="AB50" s="467"/>
      <c r="AC50" s="467"/>
      <c r="AD50" s="467"/>
      <c r="AE50" s="501"/>
      <c r="AF50" s="509">
        <f>'別紙様式3-2'!AE8</f>
        <v>5</v>
      </c>
      <c r="AG50" s="515"/>
      <c r="AH50" s="515"/>
      <c r="AI50" s="216" t="s">
        <v>18</v>
      </c>
      <c r="AJ50" s="547"/>
      <c r="AK50" s="122" t="s">
        <v>157</v>
      </c>
      <c r="AL50" s="582" t="str">
        <f>IF('別紙様式3-2'!AF8=0,"",IF('別紙様式3-2'!AF8&gt;AF50,IF(OR(C53:C56),"○","×"),"○"))</f>
        <v>○</v>
      </c>
      <c r="AM50" s="588" t="s">
        <v>246</v>
      </c>
      <c r="AN50" s="592" t="s">
        <v>165</v>
      </c>
      <c r="AO50" s="592"/>
      <c r="AP50" s="592"/>
      <c r="AQ50" s="592"/>
      <c r="AR50" s="592"/>
      <c r="AS50" s="592"/>
      <c r="AT50" s="592"/>
      <c r="AU50" s="592"/>
      <c r="AV50" s="592"/>
      <c r="AW50" s="592"/>
      <c r="AX50" s="601"/>
      <c r="BI50" s="598"/>
    </row>
    <row r="51" spans="1:61" s="123" customFormat="1" ht="3.75" customHeight="1">
      <c r="A51" s="135"/>
      <c r="B51" s="140"/>
      <c r="C51" s="135"/>
      <c r="D51" s="135"/>
      <c r="E51" s="135"/>
      <c r="F51" s="135"/>
      <c r="G51" s="135"/>
      <c r="H51" s="135"/>
      <c r="I51" s="135"/>
      <c r="J51" s="135"/>
      <c r="K51" s="309"/>
      <c r="L51" s="309"/>
      <c r="M51" s="309"/>
      <c r="N51" s="309"/>
      <c r="O51" s="309"/>
      <c r="P51" s="309"/>
      <c r="Q51" s="309"/>
      <c r="R51" s="309"/>
      <c r="S51" s="398"/>
      <c r="T51" s="398"/>
      <c r="U51" s="398"/>
      <c r="V51" s="398"/>
      <c r="W51" s="398"/>
      <c r="X51" s="398"/>
      <c r="Y51" s="398"/>
      <c r="Z51" s="398"/>
      <c r="AA51" s="398"/>
      <c r="AB51" s="398"/>
      <c r="AC51" s="398"/>
      <c r="AD51" s="398"/>
      <c r="AE51" s="398"/>
      <c r="AF51" s="398"/>
      <c r="AG51" s="398"/>
      <c r="AH51" s="398"/>
      <c r="AI51" s="398"/>
      <c r="AJ51" s="398"/>
      <c r="AL51" s="584"/>
      <c r="AM51" s="584"/>
      <c r="AU51" s="598"/>
    </row>
    <row r="52" spans="1:61" s="123" customFormat="1" ht="15" customHeight="1">
      <c r="A52" s="135"/>
      <c r="B52" s="197" t="s">
        <v>184</v>
      </c>
      <c r="C52" s="234"/>
      <c r="D52" s="234"/>
      <c r="E52" s="234"/>
      <c r="F52" s="234"/>
      <c r="G52" s="234"/>
      <c r="H52" s="234"/>
      <c r="I52" s="234"/>
      <c r="J52" s="234"/>
      <c r="K52" s="315"/>
      <c r="L52" s="315"/>
      <c r="M52" s="315"/>
      <c r="N52" s="315"/>
      <c r="O52" s="315"/>
      <c r="P52" s="315"/>
      <c r="Q52" s="315"/>
      <c r="R52" s="315"/>
      <c r="S52" s="315"/>
      <c r="T52" s="315"/>
      <c r="U52" s="315"/>
      <c r="V52" s="234"/>
      <c r="W52" s="234"/>
      <c r="X52" s="234"/>
      <c r="Y52" s="234"/>
      <c r="Z52" s="315"/>
      <c r="AA52" s="315"/>
      <c r="AB52" s="315"/>
      <c r="AC52" s="315"/>
      <c r="AD52" s="315"/>
      <c r="AE52" s="315"/>
      <c r="AF52" s="315"/>
      <c r="AG52" s="315"/>
      <c r="AH52" s="315"/>
      <c r="AI52" s="522"/>
      <c r="AJ52" s="309"/>
      <c r="AU52" s="598"/>
    </row>
    <row r="53" spans="1:61" s="123" customFormat="1" ht="15" customHeight="1">
      <c r="A53" s="135"/>
      <c r="B53" s="198"/>
      <c r="C53" s="235" t="b">
        <v>0</v>
      </c>
      <c r="D53" s="249" t="s">
        <v>128</v>
      </c>
      <c r="E53" s="257"/>
      <c r="F53" s="257"/>
      <c r="G53" s="257"/>
      <c r="H53" s="257"/>
      <c r="I53" s="257"/>
      <c r="J53" s="257"/>
      <c r="K53" s="316"/>
      <c r="L53" s="316"/>
      <c r="M53" s="316"/>
      <c r="N53" s="316"/>
      <c r="O53" s="316"/>
      <c r="P53" s="316"/>
      <c r="Q53" s="316"/>
      <c r="R53" s="316"/>
      <c r="S53" s="316"/>
      <c r="T53" s="316"/>
      <c r="U53" s="316"/>
      <c r="V53" s="257"/>
      <c r="W53" s="257"/>
      <c r="X53" s="257"/>
      <c r="Y53" s="257"/>
      <c r="Z53" s="316"/>
      <c r="AA53" s="316"/>
      <c r="AB53" s="316"/>
      <c r="AC53" s="316"/>
      <c r="AD53" s="316"/>
      <c r="AE53" s="316"/>
      <c r="AF53" s="316"/>
      <c r="AG53" s="316"/>
      <c r="AH53" s="316"/>
      <c r="AI53" s="523"/>
      <c r="AJ53" s="309"/>
      <c r="AU53" s="598"/>
    </row>
    <row r="54" spans="1:61" s="123" customFormat="1" ht="15" customHeight="1">
      <c r="A54" s="135"/>
      <c r="B54" s="198"/>
      <c r="C54" s="235" t="b">
        <v>0</v>
      </c>
      <c r="D54" s="249" t="s">
        <v>183</v>
      </c>
      <c r="E54" s="257"/>
      <c r="F54" s="257"/>
      <c r="G54" s="257"/>
      <c r="H54" s="257"/>
      <c r="I54" s="257"/>
      <c r="J54" s="257"/>
      <c r="K54" s="316"/>
      <c r="L54" s="316"/>
      <c r="M54" s="316"/>
      <c r="N54" s="316"/>
      <c r="O54" s="316"/>
      <c r="P54" s="316"/>
      <c r="Q54" s="316"/>
      <c r="R54" s="316"/>
      <c r="S54" s="316"/>
      <c r="T54" s="316"/>
      <c r="U54" s="316"/>
      <c r="V54" s="257"/>
      <c r="W54" s="257"/>
      <c r="X54" s="257"/>
      <c r="Y54" s="257"/>
      <c r="Z54" s="316"/>
      <c r="AA54" s="316"/>
      <c r="AB54" s="316"/>
      <c r="AC54" s="316"/>
      <c r="AD54" s="316"/>
      <c r="AE54" s="316"/>
      <c r="AF54" s="316"/>
      <c r="AG54" s="316"/>
      <c r="AH54" s="316"/>
      <c r="AI54" s="523"/>
      <c r="AJ54" s="309"/>
      <c r="AU54" s="598"/>
    </row>
    <row r="55" spans="1:61" s="123" customFormat="1" ht="27" customHeight="1">
      <c r="A55" s="135"/>
      <c r="B55" s="198"/>
      <c r="C55" s="235" t="b">
        <v>0</v>
      </c>
      <c r="D55" s="250" t="s">
        <v>167</v>
      </c>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524"/>
      <c r="AJ55" s="548"/>
      <c r="AL55" s="585"/>
      <c r="AM55" s="585"/>
      <c r="AN55" s="585"/>
      <c r="AU55" s="598"/>
    </row>
    <row r="56" spans="1:61" s="123" customFormat="1" ht="15" customHeight="1">
      <c r="A56" s="135"/>
      <c r="B56" s="198"/>
      <c r="C56" s="235" t="b">
        <v>0</v>
      </c>
      <c r="D56" s="249" t="s">
        <v>74</v>
      </c>
      <c r="E56" s="257"/>
      <c r="F56" s="257" t="s">
        <v>70</v>
      </c>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525" t="s">
        <v>16</v>
      </c>
      <c r="AJ56" s="309"/>
      <c r="AU56" s="598"/>
    </row>
    <row r="57" spans="1:61" s="123" customFormat="1" ht="6" customHeight="1">
      <c r="A57" s="135"/>
      <c r="B57" s="199"/>
      <c r="C57" s="236"/>
      <c r="D57" s="251"/>
      <c r="E57" s="236"/>
      <c r="F57" s="236"/>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526"/>
      <c r="AJ57" s="549"/>
      <c r="AU57" s="598"/>
    </row>
    <row r="58" spans="1:61" s="123" customFormat="1" ht="6" customHeight="1">
      <c r="A58" s="135"/>
      <c r="B58" s="135"/>
      <c r="C58" s="135"/>
      <c r="D58" s="152"/>
      <c r="E58" s="135"/>
      <c r="F58" s="135"/>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309"/>
      <c r="AU58" s="598"/>
    </row>
    <row r="59" spans="1:61" ht="4.5" customHeight="1">
      <c r="A59" s="154"/>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590"/>
    </row>
    <row r="60" spans="1:61" ht="21" customHeight="1">
      <c r="A60" s="155" t="s">
        <v>372</v>
      </c>
      <c r="B60" s="201" t="s">
        <v>274</v>
      </c>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468"/>
      <c r="AA60" s="468"/>
      <c r="AB60" s="457"/>
      <c r="AC60" s="456"/>
      <c r="AD60" s="456"/>
      <c r="AE60" s="502"/>
      <c r="AF60" s="510"/>
      <c r="AG60" s="510"/>
      <c r="AH60" s="510"/>
      <c r="AI60" s="510"/>
      <c r="AJ60" s="550"/>
      <c r="AK60" s="123"/>
      <c r="AT60" s="590"/>
    </row>
    <row r="61" spans="1:61" ht="21" customHeight="1">
      <c r="A61" s="156"/>
      <c r="B61" s="202" t="s">
        <v>253</v>
      </c>
      <c r="C61" s="237"/>
      <c r="D61" s="237"/>
      <c r="E61" s="237"/>
      <c r="F61" s="237"/>
      <c r="G61" s="237"/>
      <c r="H61" s="237"/>
      <c r="I61" s="237"/>
      <c r="J61" s="237"/>
      <c r="K61" s="237"/>
      <c r="L61" s="322"/>
      <c r="M61" s="332">
        <f>'別紙様式3-3'!V16</f>
        <v>3774837</v>
      </c>
      <c r="N61" s="343"/>
      <c r="O61" s="343"/>
      <c r="P61" s="343"/>
      <c r="Q61" s="343"/>
      <c r="R61" s="343"/>
      <c r="S61" s="399"/>
      <c r="T61" s="407" t="s">
        <v>11</v>
      </c>
      <c r="U61" s="419"/>
      <c r="V61" s="433"/>
      <c r="W61" s="433"/>
      <c r="X61" s="455"/>
      <c r="Y61" s="464"/>
      <c r="Z61" s="469" t="s">
        <v>157</v>
      </c>
      <c r="AA61" s="473" t="str">
        <f>IF(V62=0,"",IF(V62&gt;=200/3,"○","×"))</f>
        <v>○</v>
      </c>
      <c r="AB61" s="482" t="s">
        <v>318</v>
      </c>
      <c r="AC61" s="456"/>
      <c r="AD61" s="456"/>
      <c r="AE61" s="502"/>
      <c r="AF61" s="456"/>
      <c r="AG61" s="456"/>
      <c r="AH61" s="456"/>
      <c r="AI61" s="493"/>
      <c r="AJ61" s="551"/>
      <c r="AR61" s="590"/>
    </row>
    <row r="62" spans="1:61" ht="21" customHeight="1">
      <c r="A62" s="156"/>
      <c r="B62" s="203"/>
      <c r="C62" s="238"/>
      <c r="D62" s="238"/>
      <c r="E62" s="238"/>
      <c r="F62" s="270" t="s">
        <v>78</v>
      </c>
      <c r="G62" s="297"/>
      <c r="H62" s="297"/>
      <c r="I62" s="297"/>
      <c r="J62" s="297"/>
      <c r="K62" s="297"/>
      <c r="L62" s="297"/>
      <c r="M62" s="333">
        <f>'別紙様式3-3'!W16</f>
        <v>2747615</v>
      </c>
      <c r="N62" s="344"/>
      <c r="O62" s="344"/>
      <c r="P62" s="344"/>
      <c r="Q62" s="344"/>
      <c r="R62" s="344"/>
      <c r="S62" s="400"/>
      <c r="T62" s="408" t="s">
        <v>11</v>
      </c>
      <c r="U62" s="420" t="s">
        <v>70</v>
      </c>
      <c r="V62" s="434">
        <f>IFERROR(M62/M61*100,0)</f>
        <v>72.787646195054251</v>
      </c>
      <c r="W62" s="445"/>
      <c r="X62" s="456" t="s">
        <v>16</v>
      </c>
      <c r="Y62" s="465" t="s">
        <v>136</v>
      </c>
      <c r="Z62" s="469"/>
      <c r="AA62" s="474"/>
      <c r="AB62" s="483"/>
      <c r="AC62" s="456"/>
      <c r="AD62" s="456"/>
      <c r="AE62" s="502"/>
      <c r="AF62" s="456"/>
      <c r="AG62" s="456"/>
      <c r="AH62" s="456"/>
      <c r="AI62" s="493"/>
      <c r="AJ62" s="551"/>
      <c r="AR62" s="590"/>
    </row>
    <row r="63" spans="1:61" ht="21" customHeight="1">
      <c r="A63" s="156"/>
      <c r="B63" s="203"/>
      <c r="C63" s="238"/>
      <c r="D63" s="238"/>
      <c r="E63" s="238"/>
      <c r="F63" s="271"/>
      <c r="G63" s="298"/>
      <c r="H63" s="298"/>
      <c r="I63" s="298"/>
      <c r="J63" s="298"/>
      <c r="K63" s="298"/>
      <c r="L63" s="323"/>
      <c r="M63" s="334" t="s">
        <v>370</v>
      </c>
      <c r="N63" s="334"/>
      <c r="O63" s="334"/>
      <c r="P63" s="369">
        <f>M62/AF67</f>
        <v>457935.83333333331</v>
      </c>
      <c r="Q63" s="382"/>
      <c r="R63" s="382"/>
      <c r="S63" s="401"/>
      <c r="T63" s="409" t="s">
        <v>371</v>
      </c>
      <c r="U63" s="420"/>
      <c r="V63" s="435"/>
      <c r="W63" s="435"/>
      <c r="X63" s="456"/>
      <c r="Y63" s="465"/>
      <c r="Z63" s="469"/>
      <c r="AA63" s="475"/>
      <c r="AB63" s="483"/>
      <c r="AC63" s="456"/>
      <c r="AD63" s="456"/>
      <c r="AE63" s="503"/>
      <c r="AF63" s="456"/>
      <c r="AG63" s="456"/>
      <c r="AH63" s="456"/>
      <c r="AI63" s="456"/>
      <c r="AJ63" s="456"/>
      <c r="AK63" s="456"/>
      <c r="AL63" s="456"/>
      <c r="AM63" s="456"/>
      <c r="AN63" s="593" t="s">
        <v>350</v>
      </c>
      <c r="AO63" s="595"/>
      <c r="AP63" s="595"/>
      <c r="AQ63" s="595"/>
      <c r="AR63" s="595"/>
      <c r="AS63" s="595"/>
      <c r="AT63" s="595"/>
      <c r="AU63" s="599"/>
      <c r="AW63" s="590"/>
    </row>
    <row r="64" spans="1:61" ht="21" customHeight="1">
      <c r="A64" s="156"/>
      <c r="B64" s="202" t="s">
        <v>84</v>
      </c>
      <c r="C64" s="237"/>
      <c r="D64" s="237"/>
      <c r="E64" s="237"/>
      <c r="F64" s="237"/>
      <c r="G64" s="237"/>
      <c r="H64" s="237"/>
      <c r="I64" s="237"/>
      <c r="J64" s="237"/>
      <c r="K64" s="237"/>
      <c r="L64" s="322"/>
      <c r="M64" s="332">
        <f>'別紙様式3-3'!X16</f>
        <v>823319</v>
      </c>
      <c r="N64" s="343"/>
      <c r="O64" s="343"/>
      <c r="P64" s="343"/>
      <c r="Q64" s="343"/>
      <c r="R64" s="343"/>
      <c r="S64" s="399"/>
      <c r="T64" s="407" t="s">
        <v>11</v>
      </c>
      <c r="U64" s="419"/>
      <c r="V64" s="433"/>
      <c r="W64" s="433"/>
      <c r="X64" s="455"/>
      <c r="Y64" s="464"/>
      <c r="Z64" s="469" t="s">
        <v>157</v>
      </c>
      <c r="AA64" s="473" t="str">
        <f>IF(V65=0,"",IF(V65&gt;=200/3,"○","×"))</f>
        <v>○</v>
      </c>
      <c r="AB64" s="483"/>
      <c r="AC64" s="456"/>
      <c r="AD64" s="456"/>
      <c r="AE64" s="502"/>
      <c r="AF64" s="456"/>
      <c r="AG64" s="456"/>
      <c r="AH64" s="456"/>
      <c r="AI64" s="456"/>
      <c r="AJ64" s="456"/>
      <c r="AK64" s="456"/>
      <c r="AL64" s="456"/>
      <c r="AM64" s="456"/>
      <c r="AN64" s="594"/>
      <c r="AO64" s="596"/>
      <c r="AP64" s="596"/>
      <c r="AQ64" s="596"/>
      <c r="AR64" s="596"/>
      <c r="AS64" s="596"/>
      <c r="AT64" s="596"/>
      <c r="AU64" s="600"/>
      <c r="AW64" s="590"/>
    </row>
    <row r="65" spans="1:47" ht="21" customHeight="1">
      <c r="A65" s="156"/>
      <c r="B65" s="203"/>
      <c r="C65" s="238"/>
      <c r="D65" s="238"/>
      <c r="E65" s="238"/>
      <c r="F65" s="270" t="s">
        <v>408</v>
      </c>
      <c r="G65" s="299"/>
      <c r="H65" s="299"/>
      <c r="I65" s="299"/>
      <c r="J65" s="299"/>
      <c r="K65" s="299"/>
      <c r="L65" s="299"/>
      <c r="M65" s="333">
        <f>'別紙様式3-3'!Y16</f>
        <v>563340</v>
      </c>
      <c r="N65" s="344"/>
      <c r="O65" s="344"/>
      <c r="P65" s="344"/>
      <c r="Q65" s="344"/>
      <c r="R65" s="344"/>
      <c r="S65" s="400"/>
      <c r="T65" s="408" t="s">
        <v>11</v>
      </c>
      <c r="U65" s="420" t="s">
        <v>70</v>
      </c>
      <c r="V65" s="434">
        <f>IFERROR(M65/M64*100,0)</f>
        <v>68.423053518745462</v>
      </c>
      <c r="W65" s="445"/>
      <c r="X65" s="456" t="s">
        <v>16</v>
      </c>
      <c r="Y65" s="465" t="s">
        <v>136</v>
      </c>
      <c r="Z65" s="469"/>
      <c r="AA65" s="474"/>
      <c r="AB65" s="483"/>
      <c r="AC65" s="456"/>
      <c r="AD65" s="456"/>
      <c r="AE65" s="502"/>
      <c r="AF65" s="456"/>
      <c r="AG65" s="456"/>
      <c r="AH65" s="456"/>
      <c r="AI65" s="456"/>
      <c r="AJ65" s="456"/>
      <c r="AK65" s="561"/>
      <c r="AL65" s="561"/>
      <c r="AM65" s="561"/>
      <c r="AN65" s="561"/>
      <c r="AO65" s="561"/>
      <c r="AP65" s="561"/>
      <c r="AQ65" s="561"/>
      <c r="AR65" s="561"/>
      <c r="AT65" s="590"/>
    </row>
    <row r="66" spans="1:47" ht="21" customHeight="1">
      <c r="A66" s="156"/>
      <c r="B66" s="204"/>
      <c r="C66" s="239"/>
      <c r="D66" s="239"/>
      <c r="E66" s="239"/>
      <c r="F66" s="272"/>
      <c r="G66" s="300"/>
      <c r="H66" s="300"/>
      <c r="I66" s="300"/>
      <c r="J66" s="300"/>
      <c r="K66" s="300"/>
      <c r="L66" s="324"/>
      <c r="M66" s="334" t="s">
        <v>370</v>
      </c>
      <c r="N66" s="334"/>
      <c r="O66" s="334"/>
      <c r="P66" s="369">
        <f>M65/AF67</f>
        <v>93890</v>
      </c>
      <c r="Q66" s="382"/>
      <c r="R66" s="382"/>
      <c r="S66" s="401"/>
      <c r="T66" s="409" t="s">
        <v>371</v>
      </c>
      <c r="U66" s="421"/>
      <c r="V66" s="436"/>
      <c r="W66" s="436"/>
      <c r="X66" s="457"/>
      <c r="Y66" s="466"/>
      <c r="Z66" s="469"/>
      <c r="AA66" s="475"/>
      <c r="AB66" s="484"/>
      <c r="AC66" s="493"/>
      <c r="AD66" s="493"/>
      <c r="AE66" s="493"/>
      <c r="AF66" s="493"/>
      <c r="AG66" s="493"/>
      <c r="AH66" s="493"/>
      <c r="AI66" s="493"/>
      <c r="AJ66" s="551"/>
      <c r="AR66" s="590"/>
    </row>
    <row r="67" spans="1:47" s="123" customFormat="1" ht="21" customHeight="1">
      <c r="A67" s="157"/>
      <c r="B67" s="205" t="s">
        <v>256</v>
      </c>
      <c r="C67" s="205"/>
      <c r="D67" s="205"/>
      <c r="E67" s="205"/>
      <c r="F67" s="205"/>
      <c r="G67" s="205"/>
      <c r="H67" s="205"/>
      <c r="I67" s="205"/>
      <c r="J67" s="205"/>
      <c r="K67" s="205"/>
      <c r="L67" s="325"/>
      <c r="M67" s="335" t="s">
        <v>60</v>
      </c>
      <c r="N67" s="345"/>
      <c r="O67" s="358">
        <v>4</v>
      </c>
      <c r="P67" s="358"/>
      <c r="Q67" s="383" t="s">
        <v>1</v>
      </c>
      <c r="R67" s="358">
        <v>10</v>
      </c>
      <c r="S67" s="358"/>
      <c r="T67" s="383" t="s">
        <v>394</v>
      </c>
      <c r="U67" s="345" t="s">
        <v>395</v>
      </c>
      <c r="V67" s="345"/>
      <c r="W67" s="345" t="s">
        <v>60</v>
      </c>
      <c r="X67" s="345"/>
      <c r="Y67" s="358">
        <v>5</v>
      </c>
      <c r="Z67" s="358"/>
      <c r="AA67" s="383" t="s">
        <v>1</v>
      </c>
      <c r="AB67" s="358">
        <v>3</v>
      </c>
      <c r="AC67" s="358"/>
      <c r="AD67" s="383" t="s">
        <v>394</v>
      </c>
      <c r="AE67" s="383" t="s">
        <v>396</v>
      </c>
      <c r="AF67" s="383">
        <f>IF(O67&gt;=1,(Y67*12+AB67)-(O67*12+R67)+1,"")</f>
        <v>6</v>
      </c>
      <c r="AG67" s="345" t="s">
        <v>397</v>
      </c>
      <c r="AH67" s="345"/>
      <c r="AI67" s="527" t="s">
        <v>322</v>
      </c>
    </row>
    <row r="68" spans="1:47" ht="6" customHeight="1">
      <c r="A68" s="156"/>
      <c r="B68" s="206"/>
      <c r="C68" s="206"/>
      <c r="D68" s="206"/>
      <c r="E68" s="206"/>
      <c r="F68" s="273"/>
      <c r="G68" s="273"/>
      <c r="H68" s="273"/>
      <c r="I68" s="273"/>
      <c r="J68" s="273"/>
      <c r="K68" s="273"/>
      <c r="L68" s="273"/>
      <c r="M68" s="336"/>
      <c r="N68" s="336"/>
      <c r="O68" s="336"/>
      <c r="P68" s="370"/>
      <c r="Q68" s="370"/>
      <c r="R68" s="370"/>
      <c r="S68" s="370"/>
      <c r="T68" s="410"/>
      <c r="U68" s="422"/>
      <c r="V68" s="437"/>
      <c r="W68" s="437"/>
      <c r="X68" s="456"/>
      <c r="Y68" s="456"/>
      <c r="Z68" s="470"/>
      <c r="AA68" s="476"/>
      <c r="AB68" s="485"/>
      <c r="AC68" s="493"/>
      <c r="AD68" s="493"/>
      <c r="AE68" s="493"/>
      <c r="AF68" s="493"/>
      <c r="AG68" s="493"/>
      <c r="AH68" s="493"/>
      <c r="AI68" s="493"/>
      <c r="AJ68" s="551"/>
      <c r="AR68" s="590"/>
    </row>
    <row r="69" spans="1:47" s="123" customFormat="1" ht="13.5" customHeight="1">
      <c r="A69" s="158" t="s">
        <v>356</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552"/>
    </row>
    <row r="70" spans="1:47" s="123" customFormat="1" ht="12.75" customHeight="1">
      <c r="A70" s="147" t="s">
        <v>377</v>
      </c>
      <c r="B70" s="208" t="s">
        <v>139</v>
      </c>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row>
    <row r="71" spans="1:47" s="123" customFormat="1" ht="9.75" customHeight="1">
      <c r="A71" s="147"/>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row>
    <row r="72" spans="1:47" ht="15" customHeight="1">
      <c r="A72" s="159" t="s">
        <v>339</v>
      </c>
      <c r="B72" s="159" t="s">
        <v>386</v>
      </c>
      <c r="C72" s="159"/>
      <c r="D72" s="159"/>
      <c r="E72" s="159"/>
      <c r="F72" s="159"/>
      <c r="G72" s="159"/>
      <c r="H72" s="159"/>
      <c r="I72" s="159"/>
      <c r="J72" s="159"/>
      <c r="K72" s="159"/>
      <c r="L72" s="159"/>
      <c r="M72" s="159"/>
      <c r="N72" s="159"/>
      <c r="O72" s="159"/>
      <c r="P72" s="159"/>
      <c r="Q72" s="200"/>
      <c r="R72" s="200"/>
      <c r="S72" s="200"/>
      <c r="T72" s="200"/>
      <c r="U72" s="200"/>
      <c r="V72" s="200"/>
      <c r="W72" s="200"/>
      <c r="X72" s="200"/>
      <c r="Y72" s="200"/>
      <c r="Z72" s="200"/>
      <c r="AA72" s="200"/>
      <c r="AB72" s="200"/>
      <c r="AC72" s="200"/>
      <c r="AD72" s="200"/>
      <c r="AE72" s="200"/>
      <c r="AF72" s="200"/>
      <c r="AG72" s="200"/>
      <c r="AH72" s="193"/>
      <c r="AI72" s="528"/>
      <c r="AJ72" s="200"/>
      <c r="AU72" s="590"/>
    </row>
    <row r="73" spans="1:47" ht="65.25" customHeight="1">
      <c r="A73" s="160" t="s">
        <v>250</v>
      </c>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562"/>
      <c r="AU73" s="590"/>
    </row>
    <row r="74" spans="1:47" ht="7.5" customHeight="1">
      <c r="A74" s="161"/>
      <c r="B74" s="161"/>
      <c r="C74" s="161"/>
      <c r="D74" s="161"/>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563"/>
      <c r="AU74" s="590"/>
    </row>
    <row r="75" spans="1:47" ht="15" customHeight="1">
      <c r="A75" s="162" t="s">
        <v>236</v>
      </c>
      <c r="B75" s="210"/>
      <c r="C75" s="210"/>
      <c r="D75" s="252"/>
      <c r="E75" s="259" t="s">
        <v>182</v>
      </c>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564"/>
      <c r="AU75" s="590"/>
    </row>
    <row r="76" spans="1:47" s="124" customFormat="1" ht="14.25" customHeight="1">
      <c r="A76" s="163" t="s">
        <v>203</v>
      </c>
      <c r="B76" s="211"/>
      <c r="C76" s="211"/>
      <c r="D76" s="253"/>
      <c r="E76" s="260"/>
      <c r="F76" s="275" t="s">
        <v>205</v>
      </c>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565"/>
    </row>
    <row r="77" spans="1:47" s="124" customFormat="1" ht="13.5" customHeight="1">
      <c r="A77" s="164"/>
      <c r="B77" s="212"/>
      <c r="C77" s="212"/>
      <c r="D77" s="254"/>
      <c r="E77" s="261"/>
      <c r="F77" s="276" t="s">
        <v>207</v>
      </c>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566"/>
      <c r="AL77" s="563"/>
    </row>
    <row r="78" spans="1:47" s="124" customFormat="1" ht="13.5" customHeight="1">
      <c r="A78" s="164"/>
      <c r="B78" s="212"/>
      <c r="C78" s="212"/>
      <c r="D78" s="254"/>
      <c r="E78" s="261"/>
      <c r="F78" s="276" t="s">
        <v>208</v>
      </c>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566"/>
      <c r="AL78" s="563"/>
    </row>
    <row r="79" spans="1:47" s="124" customFormat="1" ht="13.5" customHeight="1">
      <c r="A79" s="165"/>
      <c r="B79" s="213"/>
      <c r="C79" s="213"/>
      <c r="D79" s="255"/>
      <c r="E79" s="262"/>
      <c r="F79" s="277" t="s">
        <v>210</v>
      </c>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567"/>
      <c r="AL79" s="563"/>
    </row>
    <row r="80" spans="1:47" s="124" customFormat="1" ht="24.75" customHeight="1">
      <c r="A80" s="163" t="s">
        <v>212</v>
      </c>
      <c r="B80" s="211"/>
      <c r="C80" s="211"/>
      <c r="D80" s="253"/>
      <c r="E80" s="263"/>
      <c r="F80" s="278" t="s">
        <v>213</v>
      </c>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568"/>
      <c r="AL80" s="563"/>
    </row>
    <row r="81" spans="1:38" s="123" customFormat="1" ht="13.5" customHeight="1">
      <c r="A81" s="164"/>
      <c r="B81" s="212"/>
      <c r="C81" s="212"/>
      <c r="D81" s="254"/>
      <c r="E81" s="264"/>
      <c r="F81" s="279" t="s">
        <v>215</v>
      </c>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569"/>
      <c r="AL81" s="563"/>
    </row>
    <row r="82" spans="1:38" s="123" customFormat="1" ht="13.5" customHeight="1">
      <c r="A82" s="164"/>
      <c r="B82" s="212"/>
      <c r="C82" s="212"/>
      <c r="D82" s="254"/>
      <c r="E82" s="261"/>
      <c r="F82" s="276" t="s">
        <v>216</v>
      </c>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566"/>
      <c r="AL82" s="563"/>
    </row>
    <row r="83" spans="1:38" s="123" customFormat="1" ht="15.75" customHeight="1">
      <c r="A83" s="165"/>
      <c r="B83" s="213"/>
      <c r="C83" s="213"/>
      <c r="D83" s="255"/>
      <c r="E83" s="265"/>
      <c r="F83" s="280" t="s">
        <v>17</v>
      </c>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570"/>
    </row>
    <row r="84" spans="1:38" s="123" customFormat="1" ht="13.5" customHeight="1">
      <c r="A84" s="163" t="s">
        <v>218</v>
      </c>
      <c r="B84" s="211"/>
      <c r="C84" s="211"/>
      <c r="D84" s="253"/>
      <c r="E84" s="264"/>
      <c r="F84" s="279" t="s">
        <v>219</v>
      </c>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568"/>
      <c r="AL84" s="563"/>
    </row>
    <row r="85" spans="1:38" s="123" customFormat="1" ht="22.5" customHeight="1">
      <c r="A85" s="164"/>
      <c r="B85" s="212"/>
      <c r="C85" s="212"/>
      <c r="D85" s="254"/>
      <c r="E85" s="261"/>
      <c r="F85" s="281" t="s">
        <v>27</v>
      </c>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571"/>
      <c r="AL85" s="563"/>
    </row>
    <row r="86" spans="1:38" s="123" customFormat="1" ht="13.5" customHeight="1">
      <c r="A86" s="164"/>
      <c r="B86" s="212"/>
      <c r="C86" s="212"/>
      <c r="D86" s="254"/>
      <c r="E86" s="261"/>
      <c r="F86" s="282" t="s">
        <v>194</v>
      </c>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566"/>
      <c r="AL86" s="563"/>
    </row>
    <row r="87" spans="1:38" s="123" customFormat="1" ht="13.5" customHeight="1">
      <c r="A87" s="165"/>
      <c r="B87" s="213"/>
      <c r="C87" s="213"/>
      <c r="D87" s="255"/>
      <c r="E87" s="265"/>
      <c r="F87" s="283" t="s">
        <v>179</v>
      </c>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572"/>
      <c r="AL87" s="563"/>
    </row>
    <row r="88" spans="1:38" s="123" customFormat="1" ht="22.5" customHeight="1">
      <c r="A88" s="163" t="s">
        <v>221</v>
      </c>
      <c r="B88" s="211"/>
      <c r="C88" s="211"/>
      <c r="D88" s="253"/>
      <c r="E88" s="264"/>
      <c r="F88" s="278" t="s">
        <v>222</v>
      </c>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569"/>
      <c r="AL88" s="563"/>
    </row>
    <row r="89" spans="1:38" s="123" customFormat="1" ht="15" customHeight="1">
      <c r="A89" s="164"/>
      <c r="B89" s="212"/>
      <c r="C89" s="212"/>
      <c r="D89" s="254"/>
      <c r="E89" s="261"/>
      <c r="F89" s="281" t="s">
        <v>223</v>
      </c>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4"/>
      <c r="AK89" s="569"/>
      <c r="AL89" s="122"/>
    </row>
    <row r="90" spans="1:38" s="123" customFormat="1" ht="13.5" customHeight="1">
      <c r="A90" s="164"/>
      <c r="B90" s="212"/>
      <c r="C90" s="212"/>
      <c r="D90" s="254"/>
      <c r="E90" s="264"/>
      <c r="F90" s="284" t="s">
        <v>224</v>
      </c>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553"/>
      <c r="AK90" s="573"/>
    </row>
    <row r="91" spans="1:38" s="123" customFormat="1" ht="15.75" customHeight="1">
      <c r="A91" s="165"/>
      <c r="B91" s="213"/>
      <c r="C91" s="213"/>
      <c r="D91" s="255"/>
      <c r="E91" s="265"/>
      <c r="F91" s="283" t="s">
        <v>204</v>
      </c>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574"/>
    </row>
    <row r="92" spans="1:38" s="123" customFormat="1" ht="13.5" customHeight="1">
      <c r="A92" s="163" t="s">
        <v>225</v>
      </c>
      <c r="B92" s="211"/>
      <c r="C92" s="211"/>
      <c r="D92" s="253"/>
      <c r="E92" s="264"/>
      <c r="F92" s="284" t="s">
        <v>226</v>
      </c>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79"/>
      <c r="AK92" s="575"/>
    </row>
    <row r="93" spans="1:38" s="123" customFormat="1" ht="21" customHeight="1">
      <c r="A93" s="164"/>
      <c r="B93" s="212"/>
      <c r="C93" s="212"/>
      <c r="D93" s="254"/>
      <c r="E93" s="261"/>
      <c r="F93" s="281" t="s">
        <v>89</v>
      </c>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571"/>
    </row>
    <row r="94" spans="1:38" s="123" customFormat="1" ht="13.5" customHeight="1">
      <c r="A94" s="164"/>
      <c r="B94" s="212"/>
      <c r="C94" s="212"/>
      <c r="D94" s="254"/>
      <c r="E94" s="261"/>
      <c r="F94" s="281" t="s">
        <v>228</v>
      </c>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76"/>
      <c r="AK94" s="573"/>
    </row>
    <row r="95" spans="1:38" s="123" customFormat="1" ht="13.5" customHeight="1">
      <c r="A95" s="165"/>
      <c r="B95" s="213"/>
      <c r="C95" s="213"/>
      <c r="D95" s="255"/>
      <c r="E95" s="265"/>
      <c r="F95" s="283" t="s">
        <v>229</v>
      </c>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554"/>
      <c r="AK95" s="574"/>
    </row>
    <row r="96" spans="1:38" s="123" customFormat="1" ht="13.5" customHeight="1">
      <c r="A96" s="163" t="s">
        <v>230</v>
      </c>
      <c r="B96" s="211"/>
      <c r="C96" s="211"/>
      <c r="D96" s="253"/>
      <c r="E96" s="264"/>
      <c r="F96" s="278" t="s">
        <v>231</v>
      </c>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576"/>
    </row>
    <row r="97" spans="1:53" s="123" customFormat="1" ht="13.5" customHeight="1">
      <c r="A97" s="164"/>
      <c r="B97" s="212"/>
      <c r="C97" s="212"/>
      <c r="D97" s="254"/>
      <c r="E97" s="261"/>
      <c r="F97" s="281" t="s">
        <v>232</v>
      </c>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76"/>
      <c r="AK97" s="573"/>
    </row>
    <row r="98" spans="1:53" s="123" customFormat="1" ht="13.5" customHeight="1">
      <c r="A98" s="164"/>
      <c r="B98" s="212"/>
      <c r="C98" s="212"/>
      <c r="D98" s="254"/>
      <c r="E98" s="261"/>
      <c r="F98" s="281" t="s">
        <v>234</v>
      </c>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76"/>
      <c r="AK98" s="573"/>
    </row>
    <row r="99" spans="1:53" s="123" customFormat="1" ht="13.5" customHeight="1">
      <c r="A99" s="165"/>
      <c r="B99" s="213"/>
      <c r="C99" s="213"/>
      <c r="D99" s="255"/>
      <c r="E99" s="266"/>
      <c r="F99" s="285" t="s">
        <v>197</v>
      </c>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555"/>
      <c r="AK99" s="577"/>
    </row>
    <row r="100" spans="1:53" s="123" customFormat="1" ht="15" customHeight="1">
      <c r="A100" s="166" t="s">
        <v>358</v>
      </c>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516"/>
      <c r="AH100" s="517"/>
      <c r="AI100" s="529" t="s">
        <v>200</v>
      </c>
      <c r="AJ100" s="517"/>
      <c r="AK100" s="578"/>
      <c r="AN100" s="122"/>
      <c r="AO100" s="122"/>
      <c r="AP100" s="122"/>
      <c r="AQ100" s="122"/>
      <c r="AR100" s="122"/>
      <c r="AS100" s="122"/>
      <c r="AT100" s="122"/>
      <c r="AU100" s="590"/>
      <c r="AV100" s="122"/>
      <c r="AW100" s="122"/>
      <c r="AX100" s="122"/>
      <c r="AY100" s="122"/>
      <c r="AZ100" s="122"/>
      <c r="BA100" s="122"/>
    </row>
    <row r="101" spans="1:53" ht="11.25" customHeight="1">
      <c r="A101" s="167"/>
      <c r="B101" s="126"/>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U101" s="590"/>
    </row>
    <row r="102" spans="1:53" ht="15" customHeight="1">
      <c r="A102" s="159" t="s">
        <v>406</v>
      </c>
      <c r="B102" s="215"/>
      <c r="C102" s="215"/>
      <c r="D102" s="215"/>
      <c r="E102" s="215"/>
      <c r="F102" s="215"/>
      <c r="G102" s="215"/>
      <c r="H102" s="215"/>
      <c r="I102" s="215"/>
      <c r="J102" s="215"/>
      <c r="K102" s="215"/>
      <c r="L102" s="215"/>
      <c r="M102" s="215"/>
      <c r="N102" s="215"/>
      <c r="O102" s="215"/>
      <c r="P102" s="215"/>
      <c r="Q102" s="384"/>
      <c r="R102" s="384"/>
      <c r="S102" s="384"/>
      <c r="T102" s="384"/>
      <c r="U102" s="384"/>
      <c r="V102" s="384"/>
      <c r="W102" s="384"/>
      <c r="X102" s="384"/>
      <c r="Y102" s="384"/>
      <c r="Z102" s="384"/>
      <c r="AA102" s="384"/>
      <c r="AB102" s="384"/>
      <c r="AC102" s="384"/>
      <c r="AD102" s="384"/>
      <c r="AE102" s="384"/>
      <c r="AF102" s="384"/>
      <c r="AG102" s="384"/>
      <c r="AH102" s="518"/>
      <c r="AI102" s="530"/>
      <c r="AJ102" s="200"/>
      <c r="AV102" s="590"/>
    </row>
    <row r="103" spans="1:53" s="123" customFormat="1" ht="45" customHeight="1">
      <c r="A103" s="168"/>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547"/>
      <c r="AL103" s="586"/>
      <c r="AM103" s="586"/>
      <c r="AN103" s="586"/>
      <c r="AO103" s="597"/>
      <c r="AP103" s="597"/>
      <c r="AQ103" s="597"/>
      <c r="AR103" s="597"/>
      <c r="AS103" s="597"/>
      <c r="AT103" s="597"/>
      <c r="AU103" s="597"/>
      <c r="AV103" s="597"/>
      <c r="AW103" s="597"/>
      <c r="AX103" s="597"/>
      <c r="AY103" s="603"/>
    </row>
    <row r="104" spans="1:53" s="123" customFormat="1" ht="6" customHeight="1">
      <c r="A104" s="135"/>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L104" s="586"/>
      <c r="AM104" s="586"/>
      <c r="AN104" s="586"/>
      <c r="AO104" s="597"/>
      <c r="AP104" s="597"/>
      <c r="AQ104" s="597"/>
      <c r="AR104" s="597"/>
      <c r="AS104" s="597"/>
      <c r="AT104" s="597"/>
      <c r="AU104" s="597"/>
      <c r="AV104" s="597"/>
      <c r="AW104" s="597"/>
      <c r="AX104" s="597"/>
      <c r="AY104" s="603"/>
    </row>
    <row r="105" spans="1:53" s="123" customFormat="1" ht="12">
      <c r="A105" s="169" t="s">
        <v>77</v>
      </c>
      <c r="B105" s="218" t="s">
        <v>86</v>
      </c>
      <c r="C105" s="135"/>
      <c r="D105" s="152"/>
      <c r="E105" s="135"/>
      <c r="F105" s="135"/>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309"/>
      <c r="AU105" s="598"/>
    </row>
    <row r="106" spans="1:53" ht="22.5" customHeight="1">
      <c r="A106" s="154" t="s">
        <v>77</v>
      </c>
      <c r="B106" s="200" t="s">
        <v>382</v>
      </c>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U106" s="590"/>
    </row>
    <row r="107" spans="1:53" s="123" customFormat="1" ht="9.75" customHeight="1">
      <c r="A107" s="135"/>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521"/>
      <c r="AL107" s="586"/>
      <c r="AM107" s="586"/>
      <c r="AN107" s="586"/>
      <c r="AO107" s="597"/>
      <c r="AP107" s="597"/>
      <c r="AQ107" s="597"/>
      <c r="AR107" s="597"/>
      <c r="AS107" s="597"/>
      <c r="AT107" s="597"/>
      <c r="AU107" s="597"/>
      <c r="AV107" s="597"/>
      <c r="AW107" s="597"/>
      <c r="AX107" s="597"/>
      <c r="AY107" s="603"/>
    </row>
    <row r="108" spans="1:53" ht="7.5" customHeight="1">
      <c r="A108" s="170"/>
      <c r="B108" s="220"/>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556"/>
      <c r="AV108" s="590"/>
    </row>
    <row r="109" spans="1:53" ht="25.5" customHeight="1">
      <c r="A109" s="171" t="s">
        <v>178</v>
      </c>
      <c r="B109" s="221" t="s">
        <v>181</v>
      </c>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557"/>
    </row>
    <row r="110" spans="1:53" ht="7.5" customHeight="1">
      <c r="A110" s="171"/>
      <c r="B110" s="222"/>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557"/>
    </row>
    <row r="111" spans="1:53" s="125" customFormat="1" ht="19.5" customHeight="1">
      <c r="A111" s="172"/>
      <c r="B111" s="223"/>
      <c r="C111" s="242" t="s">
        <v>60</v>
      </c>
      <c r="D111" s="242"/>
      <c r="E111" s="267">
        <v>5</v>
      </c>
      <c r="F111" s="286"/>
      <c r="G111" s="242" t="s">
        <v>5</v>
      </c>
      <c r="H111" s="267" t="s">
        <v>421</v>
      </c>
      <c r="I111" s="286"/>
      <c r="J111" s="242" t="s">
        <v>9</v>
      </c>
      <c r="K111" s="267" t="s">
        <v>421</v>
      </c>
      <c r="L111" s="286"/>
      <c r="M111" s="242" t="s">
        <v>20</v>
      </c>
      <c r="N111" s="224"/>
      <c r="O111" s="224"/>
      <c r="P111" s="224"/>
      <c r="Q111" s="385"/>
      <c r="R111" s="391" t="s">
        <v>61</v>
      </c>
      <c r="S111" s="391"/>
      <c r="T111" s="391"/>
      <c r="U111" s="391"/>
      <c r="V111" s="391"/>
      <c r="W111" s="446" t="s">
        <v>76</v>
      </c>
      <c r="X111" s="446"/>
      <c r="Y111" s="446"/>
      <c r="Z111" s="446"/>
      <c r="AA111" s="446"/>
      <c r="AB111" s="446"/>
      <c r="AC111" s="446"/>
      <c r="AD111" s="446"/>
      <c r="AE111" s="446"/>
      <c r="AF111" s="446"/>
      <c r="AG111" s="446"/>
      <c r="AH111" s="446"/>
      <c r="AI111" s="531"/>
      <c r="AJ111" s="558"/>
    </row>
    <row r="112" spans="1:53" s="125" customFormat="1" ht="19.5" customHeight="1">
      <c r="A112" s="172"/>
      <c r="B112" s="224"/>
      <c r="C112" s="242"/>
      <c r="D112" s="242"/>
      <c r="E112" s="242"/>
      <c r="F112" s="242"/>
      <c r="G112" s="242"/>
      <c r="H112" s="242"/>
      <c r="I112" s="242"/>
      <c r="J112" s="242"/>
      <c r="K112" s="242"/>
      <c r="L112" s="242"/>
      <c r="M112" s="242"/>
      <c r="N112" s="242"/>
      <c r="O112" s="242"/>
      <c r="P112" s="224"/>
      <c r="Q112" s="385"/>
      <c r="R112" s="391" t="s">
        <v>67</v>
      </c>
      <c r="S112" s="391"/>
      <c r="T112" s="391"/>
      <c r="U112" s="391"/>
      <c r="V112" s="391"/>
      <c r="W112" s="447" t="s">
        <v>388</v>
      </c>
      <c r="X112" s="447"/>
      <c r="Y112" s="447"/>
      <c r="Z112" s="447"/>
      <c r="AA112" s="447"/>
      <c r="AB112" s="447"/>
      <c r="AC112" s="447"/>
      <c r="AD112" s="447"/>
      <c r="AE112" s="447"/>
      <c r="AF112" s="447"/>
      <c r="AG112" s="447"/>
      <c r="AH112" s="447"/>
      <c r="AI112" s="532"/>
      <c r="AJ112" s="558"/>
    </row>
    <row r="113" spans="1:36" ht="7.5" customHeight="1">
      <c r="A113" s="139"/>
      <c r="B113" s="225"/>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559"/>
    </row>
    <row r="114" spans="1:36" ht="17.25">
      <c r="A114" s="173"/>
      <c r="B114" s="226"/>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504"/>
      <c r="AF114" s="173"/>
      <c r="AG114" s="173"/>
      <c r="AH114" s="173"/>
      <c r="AI114" s="173"/>
      <c r="AJ114" s="173"/>
    </row>
    <row r="115" spans="1:36">
      <c r="A115" s="174"/>
      <c r="B115" s="173" t="s">
        <v>42</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row>
    <row r="156" spans="1:36">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row>
    <row r="157" spans="1:36">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row>
    <row r="158" spans="1:36">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row>
    <row r="159" spans="1:36">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row>
    <row r="160" spans="1:36">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row>
    <row r="161" spans="1:36">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row>
    <row r="162" spans="1:36">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row>
    <row r="163" spans="1:36">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row>
    <row r="164" spans="1:36">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row>
    <row r="165" spans="1:36">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row>
    <row r="166" spans="1:36">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row>
    <row r="167" spans="1:36">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row>
    <row r="168" spans="1:36">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row>
    <row r="169" spans="1:36">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row>
    <row r="170" spans="1:36">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row>
    <row r="171" spans="1:36">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row>
    <row r="172" spans="1:36">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row>
    <row r="173" spans="1:36">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row>
    <row r="174" spans="1:36">
      <c r="A174" s="173"/>
      <c r="B174" s="174"/>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row>
    <row r="175" spans="1:36">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row>
    <row r="176" spans="1:36">
      <c r="B176" s="173"/>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122" customWidth="1"/>
    <col min="2" max="4" width="2" style="122" customWidth="1"/>
    <col min="5" max="5" width="1.875" style="122" customWidth="1"/>
    <col min="6" max="9" width="2" style="122" customWidth="1"/>
    <col min="10" max="10" width="2.125" style="122" customWidth="1"/>
    <col min="11" max="11" width="2" style="122" customWidth="1"/>
    <col min="12" max="12" width="2" style="122" hidden="1" customWidth="1"/>
    <col min="13" max="14" width="7.5" style="122" bestFit="1" customWidth="1"/>
    <col min="15" max="15" width="8.75" style="122" customWidth="1"/>
    <col min="16" max="16" width="17" style="122" customWidth="1"/>
    <col min="17" max="17" width="19.5" style="122" customWidth="1"/>
    <col min="18" max="22" width="11.125" style="122" customWidth="1"/>
    <col min="23" max="23" width="10" style="122" customWidth="1"/>
    <col min="24" max="24" width="11.125" style="122" customWidth="1"/>
    <col min="25" max="27" width="11" style="122" customWidth="1"/>
    <col min="28" max="30" width="11.125" style="122" customWidth="1"/>
    <col min="31" max="33" width="10.625" style="122" customWidth="1"/>
    <col min="34" max="34" width="11.25" style="122" customWidth="1"/>
    <col min="35" max="35" width="11" style="122" customWidth="1"/>
    <col min="36" max="38" width="11.125" style="122" customWidth="1"/>
    <col min="39" max="16384" width="9" style="122"/>
  </cols>
  <sheetData>
    <row r="1" spans="1:38">
      <c r="A1" s="605" t="s">
        <v>79</v>
      </c>
      <c r="B1" s="605"/>
      <c r="C1" s="606"/>
      <c r="D1" s="606"/>
      <c r="E1" s="606"/>
      <c r="F1" s="606"/>
      <c r="G1" s="606"/>
      <c r="H1" s="606"/>
      <c r="I1" s="606" t="s">
        <v>378</v>
      </c>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126"/>
    </row>
    <row r="2" spans="1:38" ht="10.5" customHeight="1">
      <c r="A2" s="606"/>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126"/>
    </row>
    <row r="3" spans="1:38" ht="15">
      <c r="A3" s="607" t="s">
        <v>21</v>
      </c>
      <c r="B3" s="607"/>
      <c r="C3" s="631"/>
      <c r="D3" s="643" t="str">
        <f>IF(基本情報入力シート!M16="","",基本情報入力シート!M16)</f>
        <v>○○ケアサービス</v>
      </c>
      <c r="E3" s="647"/>
      <c r="F3" s="647"/>
      <c r="G3" s="647"/>
      <c r="H3" s="647"/>
      <c r="I3" s="647"/>
      <c r="J3" s="647"/>
      <c r="K3" s="647"/>
      <c r="L3" s="647"/>
      <c r="M3" s="647"/>
      <c r="N3" s="647"/>
      <c r="O3" s="647"/>
      <c r="P3" s="674"/>
      <c r="Q3" s="606"/>
      <c r="R3" s="606"/>
      <c r="S3" s="606"/>
      <c r="T3" s="606"/>
      <c r="U3" s="606"/>
      <c r="V3" s="606"/>
      <c r="W3" s="606"/>
      <c r="X3" s="606"/>
      <c r="Y3" s="606"/>
      <c r="Z3" s="606"/>
      <c r="AA3" s="606"/>
      <c r="AB3" s="606"/>
      <c r="AC3" s="606"/>
      <c r="AD3" s="606"/>
      <c r="AE3" s="606"/>
      <c r="AF3" s="606"/>
      <c r="AG3" s="606"/>
      <c r="AH3" s="126"/>
    </row>
    <row r="4" spans="1:38" ht="9" customHeight="1">
      <c r="A4" s="608"/>
      <c r="B4" s="608"/>
      <c r="C4" s="608"/>
      <c r="D4" s="644"/>
      <c r="E4" s="644"/>
      <c r="F4" s="644"/>
      <c r="G4" s="644"/>
      <c r="H4" s="644"/>
      <c r="I4" s="644"/>
      <c r="J4" s="644"/>
      <c r="K4" s="644"/>
      <c r="L4" s="644"/>
      <c r="M4" s="644"/>
      <c r="N4" s="644"/>
      <c r="O4" s="644"/>
      <c r="P4" s="606"/>
      <c r="Q4" s="606"/>
      <c r="R4" s="606"/>
      <c r="S4" s="606"/>
      <c r="T4" s="606"/>
      <c r="U4" s="606"/>
      <c r="V4" s="606"/>
      <c r="W4" s="606"/>
      <c r="X4" s="606"/>
      <c r="Y4" s="606"/>
      <c r="Z4" s="606"/>
      <c r="AA4" s="606"/>
      <c r="AB4" s="606"/>
      <c r="AC4" s="606"/>
      <c r="AD4" s="606"/>
      <c r="AE4" s="606"/>
      <c r="AF4" s="606"/>
      <c r="AG4" s="606"/>
      <c r="AH4" s="126"/>
    </row>
    <row r="5" spans="1:38">
      <c r="A5" s="606"/>
      <c r="B5" s="617"/>
      <c r="C5" s="632"/>
      <c r="D5" s="632"/>
      <c r="E5" s="632"/>
      <c r="F5" s="632"/>
      <c r="G5" s="632"/>
      <c r="H5" s="632"/>
      <c r="I5" s="632"/>
      <c r="J5" s="632"/>
      <c r="K5" s="632"/>
      <c r="L5" s="632"/>
      <c r="M5" s="632"/>
      <c r="N5" s="632"/>
      <c r="O5" s="632"/>
      <c r="P5" s="675"/>
      <c r="Q5" s="681" t="s">
        <v>174</v>
      </c>
      <c r="R5" s="691" t="s">
        <v>127</v>
      </c>
      <c r="S5" s="691"/>
      <c r="T5" s="712"/>
      <c r="U5" s="724"/>
      <c r="V5" s="731"/>
      <c r="W5" s="738"/>
      <c r="X5" s="748" t="s">
        <v>177</v>
      </c>
      <c r="Y5" s="755" t="s">
        <v>127</v>
      </c>
      <c r="Z5" s="762"/>
      <c r="AA5" s="762"/>
      <c r="AB5" s="767" t="s">
        <v>125</v>
      </c>
      <c r="AC5" s="771"/>
      <c r="AD5" s="755"/>
      <c r="AE5" s="776" t="s">
        <v>168</v>
      </c>
      <c r="AF5" s="783"/>
      <c r="AG5" s="787"/>
      <c r="AH5" s="787"/>
      <c r="AI5" s="606"/>
      <c r="AJ5" s="606"/>
    </row>
    <row r="6" spans="1:38" ht="48" customHeight="1">
      <c r="A6" s="606"/>
      <c r="B6" s="618"/>
      <c r="C6" s="633"/>
      <c r="D6" s="633"/>
      <c r="E6" s="633"/>
      <c r="F6" s="633"/>
      <c r="G6" s="633"/>
      <c r="H6" s="633"/>
      <c r="I6" s="633"/>
      <c r="J6" s="633"/>
      <c r="K6" s="633"/>
      <c r="L6" s="633"/>
      <c r="M6" s="633"/>
      <c r="N6" s="633"/>
      <c r="O6" s="633"/>
      <c r="P6" s="676"/>
      <c r="Q6" s="682"/>
      <c r="R6" s="682" t="s">
        <v>122</v>
      </c>
      <c r="S6" s="682" t="s">
        <v>124</v>
      </c>
      <c r="T6" s="713" t="s">
        <v>34</v>
      </c>
      <c r="U6" s="725"/>
      <c r="V6" s="732"/>
      <c r="W6" s="739"/>
      <c r="X6" s="610"/>
      <c r="Y6" s="756" t="s">
        <v>122</v>
      </c>
      <c r="Z6" s="756" t="s">
        <v>124</v>
      </c>
      <c r="AA6" s="756" t="s">
        <v>120</v>
      </c>
      <c r="AB6" s="756" t="s">
        <v>122</v>
      </c>
      <c r="AC6" s="756" t="s">
        <v>124</v>
      </c>
      <c r="AD6" s="756" t="s">
        <v>34</v>
      </c>
      <c r="AE6" s="756"/>
      <c r="AF6" s="784" t="s">
        <v>362</v>
      </c>
      <c r="AG6" s="788"/>
      <c r="AH6" s="788"/>
      <c r="AI6" s="606"/>
      <c r="AJ6" s="606"/>
    </row>
    <row r="7" spans="1:38" ht="18" customHeight="1">
      <c r="A7" s="126"/>
      <c r="B7" s="619" t="s">
        <v>171</v>
      </c>
      <c r="C7" s="634"/>
      <c r="D7" s="634"/>
      <c r="E7" s="634"/>
      <c r="F7" s="634"/>
      <c r="G7" s="634"/>
      <c r="H7" s="634"/>
      <c r="I7" s="634"/>
      <c r="J7" s="634"/>
      <c r="K7" s="634"/>
      <c r="L7" s="634"/>
      <c r="M7" s="634"/>
      <c r="N7" s="634"/>
      <c r="O7" s="634"/>
      <c r="P7" s="634"/>
      <c r="Q7" s="683">
        <f>SUM(R7,S7)</f>
        <v>39330864</v>
      </c>
      <c r="R7" s="692">
        <f>T18</f>
        <v>13215091</v>
      </c>
      <c r="S7" s="703">
        <f>U18</f>
        <v>26115773</v>
      </c>
      <c r="T7" s="714"/>
      <c r="U7" s="726"/>
      <c r="V7" s="733" t="s">
        <v>242</v>
      </c>
      <c r="W7" s="740"/>
      <c r="X7" s="684">
        <f>V18</f>
        <v>334300935</v>
      </c>
      <c r="Y7" s="757"/>
      <c r="Z7" s="763"/>
      <c r="AA7" s="763"/>
      <c r="AB7" s="763"/>
      <c r="AC7" s="763"/>
      <c r="AD7" s="763"/>
      <c r="AE7" s="777"/>
      <c r="AF7" s="785"/>
      <c r="AG7" s="789"/>
      <c r="AH7" s="789"/>
      <c r="AI7" s="606"/>
      <c r="AJ7" s="606"/>
    </row>
    <row r="8" spans="1:38" ht="18" customHeight="1">
      <c r="A8" s="126"/>
      <c r="B8" s="620" t="s">
        <v>175</v>
      </c>
      <c r="C8" s="635"/>
      <c r="D8" s="635"/>
      <c r="E8" s="635"/>
      <c r="F8" s="635"/>
      <c r="G8" s="635"/>
      <c r="H8" s="635"/>
      <c r="I8" s="635"/>
      <c r="J8" s="635"/>
      <c r="K8" s="635"/>
      <c r="L8" s="635"/>
      <c r="M8" s="635"/>
      <c r="N8" s="635"/>
      <c r="O8" s="635"/>
      <c r="P8" s="635"/>
      <c r="Q8" s="684">
        <f>SUM(R8,S8,T8)</f>
        <v>17563584</v>
      </c>
      <c r="R8" s="693">
        <f>Y18</f>
        <v>6218154</v>
      </c>
      <c r="S8" s="693">
        <f>Z18</f>
        <v>7920401</v>
      </c>
      <c r="T8" s="715">
        <f>AA18</f>
        <v>3425029</v>
      </c>
      <c r="U8" s="727"/>
      <c r="V8" s="734" t="s">
        <v>243</v>
      </c>
      <c r="W8" s="741"/>
      <c r="X8" s="749">
        <f>SUM(Y8:AA8)</f>
        <v>471710760</v>
      </c>
      <c r="Y8" s="758">
        <f t="shared" ref="Y8:AE8" si="0">AB18</f>
        <v>116913589</v>
      </c>
      <c r="Z8" s="758">
        <f t="shared" si="0"/>
        <v>217387346</v>
      </c>
      <c r="AA8" s="758">
        <f t="shared" si="0"/>
        <v>137409825</v>
      </c>
      <c r="AB8" s="768">
        <f t="shared" si="0"/>
        <v>320</v>
      </c>
      <c r="AC8" s="768">
        <f t="shared" si="0"/>
        <v>637.79999999999995</v>
      </c>
      <c r="AD8" s="774">
        <f t="shared" si="0"/>
        <v>594.40000000000009</v>
      </c>
      <c r="AE8" s="778">
        <f t="shared" si="0"/>
        <v>5</v>
      </c>
      <c r="AF8" s="786">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686"/>
      <c r="AH8" s="686"/>
      <c r="AI8" s="606"/>
      <c r="AJ8" s="606"/>
    </row>
    <row r="9" spans="1:38" ht="18.75" customHeight="1">
      <c r="A9" s="606"/>
      <c r="B9" s="621" t="s">
        <v>195</v>
      </c>
      <c r="C9" s="636"/>
      <c r="D9" s="636"/>
      <c r="E9" s="636"/>
      <c r="F9" s="636"/>
      <c r="G9" s="636"/>
      <c r="H9" s="636"/>
      <c r="I9" s="636"/>
      <c r="J9" s="636"/>
      <c r="K9" s="636"/>
      <c r="L9" s="636"/>
      <c r="M9" s="636"/>
      <c r="N9" s="636"/>
      <c r="O9" s="636"/>
      <c r="P9" s="636"/>
      <c r="Q9" s="685">
        <f>SUM(R9,S9,T9)</f>
        <v>9194400</v>
      </c>
      <c r="R9" s="685">
        <f>AJ18</f>
        <v>2525624</v>
      </c>
      <c r="S9" s="685">
        <f>AK18</f>
        <v>5022480</v>
      </c>
      <c r="T9" s="716">
        <f>AL18</f>
        <v>1646296</v>
      </c>
      <c r="U9" s="728"/>
      <c r="V9" s="735"/>
      <c r="W9" s="735"/>
      <c r="X9" s="735"/>
      <c r="Y9" s="735"/>
      <c r="Z9" s="735"/>
      <c r="AA9" s="735"/>
      <c r="AB9" s="735"/>
      <c r="AC9" s="735"/>
      <c r="AD9" s="735"/>
      <c r="AE9" s="735"/>
      <c r="AF9" s="735"/>
      <c r="AG9" s="606"/>
      <c r="AH9" s="606"/>
      <c r="AI9" s="126"/>
    </row>
    <row r="10" spans="1:38" ht="7.5" customHeight="1">
      <c r="A10" s="606"/>
      <c r="B10" s="622"/>
      <c r="C10" s="622"/>
      <c r="D10" s="622"/>
      <c r="E10" s="622"/>
      <c r="F10" s="622"/>
      <c r="G10" s="622"/>
      <c r="H10" s="622"/>
      <c r="I10" s="622"/>
      <c r="J10" s="622"/>
      <c r="K10" s="622"/>
      <c r="L10" s="622"/>
      <c r="M10" s="622"/>
      <c r="N10" s="622"/>
      <c r="O10" s="622"/>
      <c r="P10" s="622"/>
      <c r="Q10" s="686"/>
      <c r="R10" s="686"/>
      <c r="S10" s="686"/>
      <c r="T10" s="686"/>
      <c r="U10" s="728"/>
      <c r="V10" s="735"/>
      <c r="W10" s="735"/>
      <c r="X10" s="735"/>
      <c r="Y10" s="735"/>
      <c r="Z10" s="735"/>
      <c r="AA10" s="735"/>
      <c r="AB10" s="735"/>
      <c r="AC10" s="735"/>
      <c r="AD10" s="735"/>
      <c r="AE10" s="735"/>
      <c r="AF10" s="735"/>
      <c r="AG10" s="606"/>
      <c r="AH10" s="606"/>
      <c r="AI10" s="126"/>
    </row>
    <row r="11" spans="1:38" ht="162" customHeight="1">
      <c r="A11" s="606"/>
      <c r="B11" s="623" t="s">
        <v>51</v>
      </c>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06"/>
      <c r="AF11" s="606"/>
      <c r="AG11" s="606"/>
      <c r="AH11" s="126"/>
    </row>
    <row r="12" spans="1:38" ht="7.5" customHeight="1">
      <c r="A12" s="609"/>
      <c r="B12" s="609"/>
      <c r="C12" s="609"/>
      <c r="D12" s="609"/>
      <c r="E12" s="609"/>
      <c r="F12" s="609"/>
      <c r="G12" s="609"/>
      <c r="H12" s="609"/>
      <c r="I12" s="609"/>
      <c r="J12" s="609"/>
      <c r="K12" s="609"/>
      <c r="L12" s="609"/>
      <c r="M12" s="609"/>
      <c r="N12" s="609"/>
      <c r="O12" s="609"/>
      <c r="P12" s="677"/>
      <c r="Q12" s="606"/>
      <c r="R12" s="606"/>
      <c r="S12" s="606"/>
      <c r="T12" s="606"/>
      <c r="U12" s="606"/>
      <c r="V12" s="606"/>
      <c r="W12" s="606"/>
      <c r="X12" s="606"/>
      <c r="Y12" s="606"/>
      <c r="Z12" s="606"/>
      <c r="AA12" s="606"/>
      <c r="AB12" s="606"/>
      <c r="AC12" s="606"/>
      <c r="AD12" s="606"/>
      <c r="AE12" s="606"/>
      <c r="AF12" s="606"/>
      <c r="AG12" s="606"/>
      <c r="AH12" s="126"/>
    </row>
    <row r="13" spans="1:38" ht="13.5" customHeight="1">
      <c r="A13" s="610"/>
      <c r="B13" s="624" t="s">
        <v>8</v>
      </c>
      <c r="C13" s="637"/>
      <c r="D13" s="637"/>
      <c r="E13" s="637"/>
      <c r="F13" s="637"/>
      <c r="G13" s="637"/>
      <c r="H13" s="637"/>
      <c r="I13" s="637"/>
      <c r="J13" s="637"/>
      <c r="K13" s="651"/>
      <c r="L13" s="656"/>
      <c r="M13" s="661" t="s">
        <v>118</v>
      </c>
      <c r="N13" s="666"/>
      <c r="O13" s="672"/>
      <c r="P13" s="651" t="s">
        <v>119</v>
      </c>
      <c r="Q13" s="687" t="s">
        <v>3</v>
      </c>
      <c r="R13" s="694" t="s">
        <v>171</v>
      </c>
      <c r="S13" s="704"/>
      <c r="T13" s="704"/>
      <c r="U13" s="704"/>
      <c r="V13" s="736"/>
      <c r="W13" s="742" t="s">
        <v>175</v>
      </c>
      <c r="X13" s="750"/>
      <c r="Y13" s="750"/>
      <c r="Z13" s="750"/>
      <c r="AA13" s="750"/>
      <c r="AB13" s="750"/>
      <c r="AC13" s="750"/>
      <c r="AD13" s="750"/>
      <c r="AE13" s="750"/>
      <c r="AF13" s="750"/>
      <c r="AG13" s="750"/>
      <c r="AH13" s="792"/>
      <c r="AI13" s="799" t="s">
        <v>39</v>
      </c>
      <c r="AJ13" s="801"/>
      <c r="AK13" s="801"/>
      <c r="AL13" s="804"/>
    </row>
    <row r="14" spans="1:38" ht="13.5" customHeight="1">
      <c r="A14" s="611"/>
      <c r="B14" s="625"/>
      <c r="C14" s="638"/>
      <c r="D14" s="638"/>
      <c r="E14" s="638"/>
      <c r="F14" s="638"/>
      <c r="G14" s="638"/>
      <c r="H14" s="638"/>
      <c r="I14" s="638"/>
      <c r="J14" s="638"/>
      <c r="K14" s="652"/>
      <c r="L14" s="657"/>
      <c r="M14" s="662"/>
      <c r="N14" s="667" t="s">
        <v>15</v>
      </c>
      <c r="O14" s="673"/>
      <c r="P14" s="652"/>
      <c r="Q14" s="688"/>
      <c r="R14" s="695" t="s">
        <v>325</v>
      </c>
      <c r="S14" s="661" t="s">
        <v>174</v>
      </c>
      <c r="T14" s="717"/>
      <c r="U14" s="729"/>
      <c r="V14" s="695" t="s">
        <v>177</v>
      </c>
      <c r="W14" s="743" t="s">
        <v>10</v>
      </c>
      <c r="X14" s="661" t="s">
        <v>174</v>
      </c>
      <c r="Y14" s="759"/>
      <c r="Z14" s="759"/>
      <c r="AA14" s="764"/>
      <c r="AB14" s="719" t="s">
        <v>245</v>
      </c>
      <c r="AC14" s="772"/>
      <c r="AD14" s="765"/>
      <c r="AE14" s="719" t="s">
        <v>170</v>
      </c>
      <c r="AF14" s="772"/>
      <c r="AG14" s="765"/>
      <c r="AH14" s="793" t="s">
        <v>166</v>
      </c>
      <c r="AI14" s="719" t="s">
        <v>380</v>
      </c>
      <c r="AJ14" s="759"/>
      <c r="AK14" s="759"/>
      <c r="AL14" s="764"/>
    </row>
    <row r="15" spans="1:38" ht="13.5" customHeight="1">
      <c r="A15" s="611"/>
      <c r="B15" s="625"/>
      <c r="C15" s="638"/>
      <c r="D15" s="638"/>
      <c r="E15" s="638"/>
      <c r="F15" s="638"/>
      <c r="G15" s="638"/>
      <c r="H15" s="638"/>
      <c r="I15" s="638"/>
      <c r="J15" s="638"/>
      <c r="K15" s="652"/>
      <c r="L15" s="657"/>
      <c r="M15" s="662"/>
      <c r="N15" s="668"/>
      <c r="O15" s="651"/>
      <c r="P15" s="652"/>
      <c r="Q15" s="688"/>
      <c r="R15" s="696"/>
      <c r="S15" s="696"/>
      <c r="T15" s="718" t="s">
        <v>134</v>
      </c>
      <c r="U15" s="730"/>
      <c r="V15" s="696"/>
      <c r="W15" s="744"/>
      <c r="X15" s="662"/>
      <c r="Y15" s="760" t="s">
        <v>126</v>
      </c>
      <c r="Z15" s="717"/>
      <c r="AA15" s="729"/>
      <c r="AB15" s="769"/>
      <c r="AC15" s="773"/>
      <c r="AD15" s="775"/>
      <c r="AE15" s="769"/>
      <c r="AF15" s="773"/>
      <c r="AG15" s="775"/>
      <c r="AH15" s="794"/>
      <c r="AI15" s="720"/>
      <c r="AJ15" s="802" t="s">
        <v>126</v>
      </c>
      <c r="AK15" s="803"/>
      <c r="AL15" s="805"/>
    </row>
    <row r="16" spans="1:38" ht="18.75" customHeight="1">
      <c r="A16" s="611"/>
      <c r="B16" s="625"/>
      <c r="C16" s="638"/>
      <c r="D16" s="638"/>
      <c r="E16" s="638"/>
      <c r="F16" s="638"/>
      <c r="G16" s="638"/>
      <c r="H16" s="638"/>
      <c r="I16" s="638"/>
      <c r="J16" s="638"/>
      <c r="K16" s="652"/>
      <c r="L16" s="657"/>
      <c r="M16" s="662"/>
      <c r="N16" s="669" t="s">
        <v>131</v>
      </c>
      <c r="O16" s="652" t="s">
        <v>132</v>
      </c>
      <c r="P16" s="652"/>
      <c r="Q16" s="688"/>
      <c r="R16" s="696"/>
      <c r="S16" s="696"/>
      <c r="T16" s="719" t="s">
        <v>294</v>
      </c>
      <c r="U16" s="610" t="s">
        <v>392</v>
      </c>
      <c r="V16" s="696"/>
      <c r="W16" s="744"/>
      <c r="X16" s="696"/>
      <c r="Y16" s="719" t="s">
        <v>294</v>
      </c>
      <c r="Z16" s="610" t="s">
        <v>392</v>
      </c>
      <c r="AA16" s="765" t="s">
        <v>120</v>
      </c>
      <c r="AB16" s="719" t="s">
        <v>294</v>
      </c>
      <c r="AC16" s="610" t="s">
        <v>392</v>
      </c>
      <c r="AD16" s="765" t="s">
        <v>120</v>
      </c>
      <c r="AE16" s="719" t="s">
        <v>294</v>
      </c>
      <c r="AF16" s="610" t="s">
        <v>392</v>
      </c>
      <c r="AG16" s="765" t="s">
        <v>120</v>
      </c>
      <c r="AH16" s="794"/>
      <c r="AI16" s="611"/>
      <c r="AJ16" s="719" t="s">
        <v>294</v>
      </c>
      <c r="AK16" s="610" t="s">
        <v>392</v>
      </c>
      <c r="AL16" s="765" t="s">
        <v>120</v>
      </c>
    </row>
    <row r="17" spans="1:38" ht="33.75" customHeight="1">
      <c r="A17" s="611"/>
      <c r="B17" s="625"/>
      <c r="C17" s="638"/>
      <c r="D17" s="638"/>
      <c r="E17" s="638"/>
      <c r="F17" s="638"/>
      <c r="G17" s="638"/>
      <c r="H17" s="638"/>
      <c r="I17" s="638"/>
      <c r="J17" s="638"/>
      <c r="K17" s="652"/>
      <c r="L17" s="658"/>
      <c r="M17" s="662"/>
      <c r="N17" s="670"/>
      <c r="O17" s="652"/>
      <c r="P17" s="652"/>
      <c r="Q17" s="688"/>
      <c r="R17" s="696"/>
      <c r="S17" s="696"/>
      <c r="T17" s="720"/>
      <c r="U17" s="611"/>
      <c r="V17" s="696"/>
      <c r="W17" s="744"/>
      <c r="X17" s="696"/>
      <c r="Y17" s="720"/>
      <c r="Z17" s="611"/>
      <c r="AA17" s="766"/>
      <c r="AB17" s="720"/>
      <c r="AC17" s="611"/>
      <c r="AD17" s="766"/>
      <c r="AE17" s="720"/>
      <c r="AF17" s="611"/>
      <c r="AG17" s="766"/>
      <c r="AH17" s="794"/>
      <c r="AI17" s="611"/>
      <c r="AJ17" s="720"/>
      <c r="AK17" s="611"/>
      <c r="AL17" s="766"/>
    </row>
    <row r="18" spans="1:38" ht="33" customHeight="1">
      <c r="A18" s="612"/>
      <c r="B18" s="626" t="s">
        <v>328</v>
      </c>
      <c r="C18" s="639"/>
      <c r="D18" s="639"/>
      <c r="E18" s="639"/>
      <c r="F18" s="639"/>
      <c r="G18" s="639"/>
      <c r="H18" s="639"/>
      <c r="I18" s="639"/>
      <c r="J18" s="639"/>
      <c r="K18" s="639"/>
      <c r="L18" s="639"/>
      <c r="M18" s="639"/>
      <c r="N18" s="639"/>
      <c r="O18" s="639"/>
      <c r="P18" s="639"/>
      <c r="Q18" s="689"/>
      <c r="R18" s="697"/>
      <c r="S18" s="705">
        <f>SUM(S19:S118)</f>
        <v>39330864</v>
      </c>
      <c r="T18" s="721">
        <v>13215091</v>
      </c>
      <c r="U18" s="721">
        <v>26115773</v>
      </c>
      <c r="V18" s="721">
        <v>334300935</v>
      </c>
      <c r="W18" s="697"/>
      <c r="X18" s="705">
        <f>SUM(X19:X118)</f>
        <v>17563584</v>
      </c>
      <c r="Y18" s="761">
        <v>6218154</v>
      </c>
      <c r="Z18" s="761">
        <v>7920401</v>
      </c>
      <c r="AA18" s="761">
        <v>3425029</v>
      </c>
      <c r="AB18" s="761">
        <v>116913589</v>
      </c>
      <c r="AC18" s="761">
        <v>217387346</v>
      </c>
      <c r="AD18" s="761">
        <v>137409825</v>
      </c>
      <c r="AE18" s="779">
        <v>320</v>
      </c>
      <c r="AF18" s="779">
        <v>637.79999999999995</v>
      </c>
      <c r="AG18" s="779">
        <v>594.40000000000009</v>
      </c>
      <c r="AH18" s="705">
        <f>SUM(AH19:AH118)</f>
        <v>5</v>
      </c>
      <c r="AI18" s="800">
        <v>9194400</v>
      </c>
      <c r="AJ18" s="800">
        <v>2525624</v>
      </c>
      <c r="AK18" s="800">
        <v>5022480</v>
      </c>
      <c r="AL18" s="800">
        <v>1646296</v>
      </c>
    </row>
    <row r="19" spans="1:38" s="604" customFormat="1" ht="27.75" customHeight="1">
      <c r="A19" s="613" t="s">
        <v>22</v>
      </c>
      <c r="B19" s="627">
        <f>IF(基本情報入力シート!C33="","",基本情報入力シート!C33)</f>
        <v>1</v>
      </c>
      <c r="C19" s="640">
        <f>IF(基本情報入力シート!D33="","",基本情報入力シート!D33)</f>
        <v>3</v>
      </c>
      <c r="D19" s="645">
        <f>IF(基本情報入力シート!E33="","",基本情報入力シート!E33)</f>
        <v>3</v>
      </c>
      <c r="E19" s="648">
        <f>IF(基本情報入力シート!F33="","",基本情報入力シート!F33)</f>
        <v>4</v>
      </c>
      <c r="F19" s="648">
        <f>IF(基本情報入力シート!G33="","",基本情報入力シート!G33)</f>
        <v>5</v>
      </c>
      <c r="G19" s="648">
        <f>IF(基本情報入力シート!H33="","",基本情報入力シート!H33)</f>
        <v>6</v>
      </c>
      <c r="H19" s="648">
        <f>IF(基本情報入力シート!I33="","",基本情報入力シート!I33)</f>
        <v>7</v>
      </c>
      <c r="I19" s="648">
        <f>IF(基本情報入力シート!J33="","",基本情報入力シート!J33)</f>
        <v>8</v>
      </c>
      <c r="J19" s="648">
        <f>IF(基本情報入力シート!K33="","",基本情報入力シート!K33)</f>
        <v>9</v>
      </c>
      <c r="K19" s="653">
        <f>IF(基本情報入力シート!L33="","",基本情報入力シート!L33)</f>
        <v>0</v>
      </c>
      <c r="L19" s="659" t="s">
        <v>249</v>
      </c>
      <c r="M19" s="663" t="str">
        <f>IF(基本情報入力シート!M33="","",基本情報入力シート!M33)</f>
        <v>東京都</v>
      </c>
      <c r="N19" s="671" t="str">
        <f>IF(基本情報入力シート!R33="","",基本情報入力シート!R33)</f>
        <v>東京都</v>
      </c>
      <c r="O19" s="671" t="str">
        <f>IF(基本情報入力シート!W33="","",基本情報入力シート!W33)</f>
        <v>千代田区</v>
      </c>
      <c r="P19" s="678" t="str">
        <f>IF(基本情報入力シート!X33="","",基本情報入力シート!X33)</f>
        <v>介護保険事業所名称０１</v>
      </c>
      <c r="Q19" s="678" t="str">
        <f>IF(基本情報入力シート!Y33="","",基本情報入力シート!Y33)</f>
        <v>訪問介護</v>
      </c>
      <c r="R19" s="698" t="s">
        <v>180</v>
      </c>
      <c r="S19" s="706">
        <v>2736000</v>
      </c>
      <c r="T19" s="722"/>
      <c r="U19" s="722"/>
      <c r="V19" s="722"/>
      <c r="W19" s="745" t="s">
        <v>111</v>
      </c>
      <c r="X19" s="751">
        <v>1723680</v>
      </c>
      <c r="Y19" s="722"/>
      <c r="Z19" s="722"/>
      <c r="AA19" s="722"/>
      <c r="AB19" s="722"/>
      <c r="AC19" s="722"/>
      <c r="AD19" s="722"/>
      <c r="AE19" s="780"/>
      <c r="AF19" s="780"/>
      <c r="AG19" s="790"/>
      <c r="AH19" s="795"/>
      <c r="AI19" s="722"/>
      <c r="AJ19" s="722"/>
      <c r="AK19" s="722"/>
      <c r="AL19" s="722"/>
    </row>
    <row r="20" spans="1:38" ht="27.75" customHeight="1">
      <c r="A20" s="614">
        <f t="shared" ref="A20:A83" si="1">A19+1</f>
        <v>2</v>
      </c>
      <c r="B20" s="628">
        <f>IF(基本情報入力シート!C34="","",基本情報入力シート!C34)</f>
        <v>1</v>
      </c>
      <c r="C20" s="641">
        <f>IF(基本情報入力シート!D34="","",基本情報入力シート!D34)</f>
        <v>3</v>
      </c>
      <c r="D20" s="646">
        <f>IF(基本情報入力シート!E34="","",基本情報入力シート!E34)</f>
        <v>3</v>
      </c>
      <c r="E20" s="649">
        <f>IF(基本情報入力シート!F34="","",基本情報入力シート!F34)</f>
        <v>4</v>
      </c>
      <c r="F20" s="649">
        <f>IF(基本情報入力シート!G34="","",基本情報入力シート!G34)</f>
        <v>5</v>
      </c>
      <c r="G20" s="649">
        <f>IF(基本情報入力シート!H34="","",基本情報入力シート!H34)</f>
        <v>6</v>
      </c>
      <c r="H20" s="649">
        <f>IF(基本情報入力シート!I34="","",基本情報入力シート!I34)</f>
        <v>7</v>
      </c>
      <c r="I20" s="649">
        <f>IF(基本情報入力シート!J34="","",基本情報入力シート!J34)</f>
        <v>8</v>
      </c>
      <c r="J20" s="649">
        <f>IF(基本情報入力シート!K34="","",基本情報入力シート!K34)</f>
        <v>9</v>
      </c>
      <c r="K20" s="654">
        <f>IF(基本情報入力シート!L34="","",基本情報入力シート!L34)</f>
        <v>0</v>
      </c>
      <c r="L20" s="660" t="s">
        <v>26</v>
      </c>
      <c r="M20" s="664" t="str">
        <f>IF(基本情報入力シート!M34="","",基本情報入力シート!M34)</f>
        <v>東京都</v>
      </c>
      <c r="N20" s="665" t="str">
        <f>IF(基本情報入力シート!R34="","",基本情報入力シート!R34)</f>
        <v>東京都</v>
      </c>
      <c r="O20" s="665" t="str">
        <f>IF(基本情報入力シート!W34="","",基本情報入力シート!W34)</f>
        <v>豊島区</v>
      </c>
      <c r="P20" s="679" t="str">
        <f>IF(基本情報入力シート!X34="","",基本情報入力シート!X34)</f>
        <v>介護保険事業所名称０２</v>
      </c>
      <c r="Q20" s="679" t="str">
        <f>IF(基本情報入力シート!Y34="","",基本情報入力シート!Y34)</f>
        <v>通所介護</v>
      </c>
      <c r="R20" s="699" t="s">
        <v>422</v>
      </c>
      <c r="S20" s="707">
        <v>3086880</v>
      </c>
      <c r="T20" s="722"/>
      <c r="U20" s="722"/>
      <c r="V20" s="722"/>
      <c r="W20" s="745" t="s">
        <v>405</v>
      </c>
      <c r="X20" s="751">
        <v>523200</v>
      </c>
      <c r="Y20" s="722"/>
      <c r="Z20" s="722"/>
      <c r="AA20" s="722"/>
      <c r="AB20" s="722"/>
      <c r="AC20" s="722"/>
      <c r="AD20" s="722"/>
      <c r="AE20" s="780"/>
      <c r="AF20" s="780"/>
      <c r="AG20" s="790"/>
      <c r="AH20" s="795">
        <v>1</v>
      </c>
      <c r="AI20" s="722"/>
      <c r="AJ20" s="722"/>
      <c r="AK20" s="722"/>
      <c r="AL20" s="722"/>
    </row>
    <row r="21" spans="1:38" ht="27.75" customHeight="1">
      <c r="A21" s="614">
        <f t="shared" si="1"/>
        <v>3</v>
      </c>
      <c r="B21" s="628">
        <f>IF(基本情報入力シート!C35="","",基本情報入力シート!C35)</f>
        <v>1</v>
      </c>
      <c r="C21" s="641">
        <f>IF(基本情報入力シート!D35="","",基本情報入力シート!D35)</f>
        <v>1</v>
      </c>
      <c r="D21" s="646">
        <f>IF(基本情報入力シート!E35="","",基本情報入力シート!E35)</f>
        <v>3</v>
      </c>
      <c r="E21" s="649">
        <f>IF(基本情報入力シート!F35="","",基本情報入力シート!F35)</f>
        <v>4</v>
      </c>
      <c r="F21" s="649">
        <f>IF(基本情報入力シート!G35="","",基本情報入力シート!G35)</f>
        <v>5</v>
      </c>
      <c r="G21" s="649">
        <f>IF(基本情報入力シート!H35="","",基本情報入力シート!H35)</f>
        <v>6</v>
      </c>
      <c r="H21" s="649">
        <f>IF(基本情報入力シート!I35="","",基本情報入力シート!I35)</f>
        <v>7</v>
      </c>
      <c r="I21" s="649">
        <f>IF(基本情報入力シート!J35="","",基本情報入力シート!J35)</f>
        <v>8</v>
      </c>
      <c r="J21" s="649">
        <f>IF(基本情報入力シート!K35="","",基本情報入力シート!K35)</f>
        <v>9</v>
      </c>
      <c r="K21" s="654">
        <f>IF(基本情報入力シート!L35="","",基本情報入力シート!L35)</f>
        <v>0</v>
      </c>
      <c r="L21" s="660" t="s">
        <v>80</v>
      </c>
      <c r="M21" s="664" t="str">
        <f>IF(基本情報入力シート!M35="","",基本情報入力シート!M35)</f>
        <v>埼玉県</v>
      </c>
      <c r="N21" s="665" t="str">
        <f>IF(基本情報入力シート!R35="","",基本情報入力シート!R35)</f>
        <v>埼玉県</v>
      </c>
      <c r="O21" s="665" t="str">
        <f>IF(基本情報入力シート!W35="","",基本情報入力シート!W35)</f>
        <v>さいたま市</v>
      </c>
      <c r="P21" s="679" t="str">
        <f>IF(基本情報入力シート!X35="","",基本情報入力シート!X35)</f>
        <v>介護保険事業所名称０３</v>
      </c>
      <c r="Q21" s="679" t="str">
        <f>IF(基本情報入力シート!Y35="","",基本情報入力シート!Y35)</f>
        <v>介護老人福祉施設</v>
      </c>
      <c r="R21" s="699" t="s">
        <v>180</v>
      </c>
      <c r="S21" s="707">
        <v>16148160</v>
      </c>
      <c r="T21" s="722"/>
      <c r="U21" s="722"/>
      <c r="V21" s="722"/>
      <c r="W21" s="745" t="s">
        <v>111</v>
      </c>
      <c r="X21" s="751">
        <v>7266672</v>
      </c>
      <c r="Y21" s="722"/>
      <c r="Z21" s="722"/>
      <c r="AA21" s="722"/>
      <c r="AB21" s="722"/>
      <c r="AC21" s="722"/>
      <c r="AD21" s="722"/>
      <c r="AE21" s="780"/>
      <c r="AF21" s="780"/>
      <c r="AG21" s="790"/>
      <c r="AH21" s="795">
        <v>1</v>
      </c>
      <c r="AI21" s="722"/>
      <c r="AJ21" s="722"/>
      <c r="AK21" s="722"/>
      <c r="AL21" s="722"/>
    </row>
    <row r="22" spans="1:38" ht="27.75" customHeight="1">
      <c r="A22" s="614">
        <f t="shared" si="1"/>
        <v>4</v>
      </c>
      <c r="B22" s="628">
        <f>IF(基本情報入力シート!C36="","",基本情報入力シート!C36)</f>
        <v>1</v>
      </c>
      <c r="C22" s="641">
        <f>IF(基本情報入力シート!D36="","",基本情報入力シート!D36)</f>
        <v>4</v>
      </c>
      <c r="D22" s="646">
        <f>IF(基本情報入力シート!E36="","",基本情報入力シート!E36)</f>
        <v>3</v>
      </c>
      <c r="E22" s="649">
        <f>IF(基本情報入力シート!F36="","",基本情報入力シート!F36)</f>
        <v>4</v>
      </c>
      <c r="F22" s="649">
        <f>IF(基本情報入力シート!G36="","",基本情報入力シート!G36)</f>
        <v>5</v>
      </c>
      <c r="G22" s="649">
        <f>IF(基本情報入力シート!H36="","",基本情報入力シート!H36)</f>
        <v>6</v>
      </c>
      <c r="H22" s="649">
        <f>IF(基本情報入力シート!I36="","",基本情報入力シート!I36)</f>
        <v>7</v>
      </c>
      <c r="I22" s="649">
        <f>IF(基本情報入力シート!J36="","",基本情報入力シート!J36)</f>
        <v>8</v>
      </c>
      <c r="J22" s="649">
        <f>IF(基本情報入力シート!K36="","",基本情報入力シート!K36)</f>
        <v>9</v>
      </c>
      <c r="K22" s="654">
        <f>IF(基本情報入力シート!L36="","",基本情報入力シート!L36)</f>
        <v>0</v>
      </c>
      <c r="L22" s="660" t="s">
        <v>172</v>
      </c>
      <c r="M22" s="664" t="str">
        <f>IF(基本情報入力シート!M36="","",基本情報入力シート!M36)</f>
        <v>横浜市</v>
      </c>
      <c r="N22" s="665" t="str">
        <f>IF(基本情報入力シート!R36="","",基本情報入力シート!R36)</f>
        <v>神奈川県</v>
      </c>
      <c r="O22" s="665" t="str">
        <f>IF(基本情報入力シート!W36="","",基本情報入力シート!W36)</f>
        <v>横浜市</v>
      </c>
      <c r="P22" s="679" t="str">
        <f>IF(基本情報入力シート!X36="","",基本情報入力シート!X36)</f>
        <v>介護保険事業所名称０４</v>
      </c>
      <c r="Q22" s="679" t="str">
        <f>IF(基本情報入力シート!Y36="","",基本情報入力シート!Y36)</f>
        <v>小規模多機能型居宅介護</v>
      </c>
      <c r="R22" s="699" t="s">
        <v>180</v>
      </c>
      <c r="S22" s="707">
        <v>3864576</v>
      </c>
      <c r="T22" s="722"/>
      <c r="U22" s="722"/>
      <c r="V22" s="722"/>
      <c r="W22" s="745" t="s">
        <v>111</v>
      </c>
      <c r="X22" s="751">
        <v>783360</v>
      </c>
      <c r="Y22" s="722"/>
      <c r="Z22" s="722"/>
      <c r="AA22" s="722"/>
      <c r="AB22" s="722"/>
      <c r="AC22" s="722"/>
      <c r="AD22" s="722"/>
      <c r="AE22" s="780"/>
      <c r="AF22" s="780"/>
      <c r="AG22" s="790"/>
      <c r="AH22" s="795">
        <v>1</v>
      </c>
      <c r="AI22" s="722"/>
      <c r="AJ22" s="722"/>
      <c r="AK22" s="722"/>
      <c r="AL22" s="722"/>
    </row>
    <row r="23" spans="1:38" ht="27.75" customHeight="1">
      <c r="A23" s="614">
        <f t="shared" si="1"/>
        <v>5</v>
      </c>
      <c r="B23" s="628">
        <f>IF(基本情報入力シート!C37="","",基本情報入力シート!C37)</f>
        <v>1</v>
      </c>
      <c r="C23" s="641">
        <f>IF(基本情報入力シート!D37="","",基本情報入力シート!D37)</f>
        <v>2</v>
      </c>
      <c r="D23" s="646">
        <f>IF(基本情報入力シート!E37="","",基本情報入力シート!E37)</f>
        <v>3</v>
      </c>
      <c r="E23" s="649">
        <f>IF(基本情報入力シート!F37="","",基本情報入力シート!F37)</f>
        <v>4</v>
      </c>
      <c r="F23" s="649">
        <f>IF(基本情報入力シート!G37="","",基本情報入力シート!G37)</f>
        <v>5</v>
      </c>
      <c r="G23" s="649">
        <f>IF(基本情報入力シート!H37="","",基本情報入力シート!H37)</f>
        <v>6</v>
      </c>
      <c r="H23" s="649">
        <f>IF(基本情報入力シート!I37="","",基本情報入力シート!I37)</f>
        <v>7</v>
      </c>
      <c r="I23" s="649">
        <f>IF(基本情報入力シート!J37="","",基本情報入力シート!J37)</f>
        <v>8</v>
      </c>
      <c r="J23" s="649">
        <f>IF(基本情報入力シート!K37="","",基本情報入力シート!K37)</f>
        <v>9</v>
      </c>
      <c r="K23" s="654">
        <f>IF(基本情報入力シート!L37="","",基本情報入力シート!L37)</f>
        <v>6</v>
      </c>
      <c r="L23" s="660" t="s">
        <v>251</v>
      </c>
      <c r="M23" s="664" t="str">
        <f>IF(基本情報入力シート!M37="","",基本情報入力シート!M37)</f>
        <v>千葉県</v>
      </c>
      <c r="N23" s="665" t="str">
        <f>IF(基本情報入力シート!R37="","",基本情報入力シート!R37)</f>
        <v>千葉県</v>
      </c>
      <c r="O23" s="665" t="str">
        <f>IF(基本情報入力シート!W37="","",基本情報入力シート!W37)</f>
        <v>千葉市</v>
      </c>
      <c r="P23" s="679" t="str">
        <f>IF(基本情報入力シート!X37="","",基本情報入力シート!X37)</f>
        <v>介護保険事業所名称０５</v>
      </c>
      <c r="Q23" s="679" t="str">
        <f>IF(基本情報入力シート!Y37="","",基本情報入力シート!Y37)</f>
        <v>介護老人保健施設</v>
      </c>
      <c r="R23" s="699" t="s">
        <v>422</v>
      </c>
      <c r="S23" s="707">
        <v>12995424</v>
      </c>
      <c r="T23" s="722"/>
      <c r="U23" s="722"/>
      <c r="V23" s="722"/>
      <c r="W23" s="745" t="s">
        <v>111</v>
      </c>
      <c r="X23" s="751">
        <v>6997536</v>
      </c>
      <c r="Y23" s="722"/>
      <c r="Z23" s="722"/>
      <c r="AA23" s="722"/>
      <c r="AB23" s="722"/>
      <c r="AC23" s="722"/>
      <c r="AD23" s="722"/>
      <c r="AE23" s="780"/>
      <c r="AF23" s="780"/>
      <c r="AG23" s="790"/>
      <c r="AH23" s="795">
        <v>2</v>
      </c>
      <c r="AI23" s="722"/>
      <c r="AJ23" s="722"/>
      <c r="AK23" s="722"/>
      <c r="AL23" s="722"/>
    </row>
    <row r="24" spans="1:38" ht="27.75" customHeight="1">
      <c r="A24" s="614">
        <f t="shared" si="1"/>
        <v>6</v>
      </c>
      <c r="B24" s="628">
        <f>IF(基本情報入力シート!C38="","",基本情報入力シート!C38)</f>
        <v>1</v>
      </c>
      <c r="C24" s="641">
        <f>IF(基本情報入力シート!D38="","",基本情報入力シート!D38)</f>
        <v>2</v>
      </c>
      <c r="D24" s="646">
        <f>IF(基本情報入力シート!E38="","",基本情報入力シート!E38)</f>
        <v>3</v>
      </c>
      <c r="E24" s="649">
        <f>IF(基本情報入力シート!F38="","",基本情報入力シート!F38)</f>
        <v>4</v>
      </c>
      <c r="F24" s="649">
        <f>IF(基本情報入力シート!G38="","",基本情報入力シート!G38)</f>
        <v>5</v>
      </c>
      <c r="G24" s="649">
        <f>IF(基本情報入力シート!H38="","",基本情報入力シート!H38)</f>
        <v>6</v>
      </c>
      <c r="H24" s="649">
        <f>IF(基本情報入力シート!I38="","",基本情報入力シート!I38)</f>
        <v>7</v>
      </c>
      <c r="I24" s="649">
        <f>IF(基本情報入力シート!J38="","",基本情報入力シート!J38)</f>
        <v>8</v>
      </c>
      <c r="J24" s="649">
        <f>IF(基本情報入力シート!K38="","",基本情報入力シート!K38)</f>
        <v>9</v>
      </c>
      <c r="K24" s="654">
        <f>IF(基本情報入力シート!L38="","",基本情報入力シート!L38)</f>
        <v>6</v>
      </c>
      <c r="L24" s="660" t="s">
        <v>252</v>
      </c>
      <c r="M24" s="664" t="str">
        <f>IF(基本情報入力シート!M38="","",基本情報入力シート!M38)</f>
        <v>千葉県</v>
      </c>
      <c r="N24" s="665" t="str">
        <f>IF(基本情報入力シート!R38="","",基本情報入力シート!R38)</f>
        <v>千葉県</v>
      </c>
      <c r="O24" s="665" t="str">
        <f>IF(基本情報入力シート!W38="","",基本情報入力シート!W38)</f>
        <v>千葉市</v>
      </c>
      <c r="P24" s="679" t="str">
        <f>IF(基本情報入力シート!X38="","",基本情報入力シート!X38)</f>
        <v>介護保険事業所名称０５</v>
      </c>
      <c r="Q24" s="679" t="str">
        <f>IF(基本情報入力シート!Y38="","",基本情報入力シート!Y38)</f>
        <v>短期入所療養介護（老健）</v>
      </c>
      <c r="R24" s="699" t="s">
        <v>422</v>
      </c>
      <c r="S24" s="707">
        <v>499824</v>
      </c>
      <c r="T24" s="722"/>
      <c r="U24" s="722"/>
      <c r="V24" s="722"/>
      <c r="W24" s="745" t="s">
        <v>111</v>
      </c>
      <c r="X24" s="751">
        <v>269136</v>
      </c>
      <c r="Y24" s="722"/>
      <c r="Z24" s="722"/>
      <c r="AA24" s="722"/>
      <c r="AB24" s="722"/>
      <c r="AC24" s="722"/>
      <c r="AD24" s="722"/>
      <c r="AE24" s="780"/>
      <c r="AF24" s="780"/>
      <c r="AG24" s="790"/>
      <c r="AH24" s="795"/>
      <c r="AI24" s="722"/>
      <c r="AJ24" s="722"/>
      <c r="AK24" s="722"/>
      <c r="AL24" s="722"/>
    </row>
    <row r="25" spans="1:38" ht="27.75" customHeight="1">
      <c r="A25" s="614">
        <f t="shared" si="1"/>
        <v>7</v>
      </c>
      <c r="B25" s="628" t="str">
        <f>IF(基本情報入力シート!C39="","",基本情報入力シート!C39)</f>
        <v/>
      </c>
      <c r="C25" s="641" t="str">
        <f>IF(基本情報入力シート!D39="","",基本情報入力シート!D39)</f>
        <v/>
      </c>
      <c r="D25" s="646" t="str">
        <f>IF(基本情報入力シート!E39="","",基本情報入力シート!E39)</f>
        <v/>
      </c>
      <c r="E25" s="649" t="str">
        <f>IF(基本情報入力シート!F39="","",基本情報入力シート!F39)</f>
        <v/>
      </c>
      <c r="F25" s="649" t="str">
        <f>IF(基本情報入力シート!G39="","",基本情報入力シート!G39)</f>
        <v/>
      </c>
      <c r="G25" s="649" t="str">
        <f>IF(基本情報入力シート!H39="","",基本情報入力シート!H39)</f>
        <v/>
      </c>
      <c r="H25" s="649" t="str">
        <f>IF(基本情報入力シート!I39="","",基本情報入力シート!I39)</f>
        <v/>
      </c>
      <c r="I25" s="649" t="str">
        <f>IF(基本情報入力シート!J39="","",基本情報入力シート!J39)</f>
        <v/>
      </c>
      <c r="J25" s="649" t="str">
        <f>IF(基本情報入力シート!K39="","",基本情報入力シート!K39)</f>
        <v/>
      </c>
      <c r="K25" s="654" t="str">
        <f>IF(基本情報入力シート!L39="","",基本情報入力シート!L39)</f>
        <v/>
      </c>
      <c r="L25" s="660" t="s">
        <v>254</v>
      </c>
      <c r="M25" s="664" t="str">
        <f>IF(基本情報入力シート!M39="","",基本情報入力シート!M39)</f>
        <v/>
      </c>
      <c r="N25" s="665" t="str">
        <f>IF(基本情報入力シート!R39="","",基本情報入力シート!R39)</f>
        <v/>
      </c>
      <c r="O25" s="665" t="str">
        <f>IF(基本情報入力シート!W39="","",基本情報入力シート!W39)</f>
        <v/>
      </c>
      <c r="P25" s="679" t="str">
        <f>IF(基本情報入力シート!X39="","",基本情報入力シート!X39)</f>
        <v/>
      </c>
      <c r="Q25" s="679" t="str">
        <f>IF(基本情報入力シート!Y39="","",基本情報入力シート!Y39)</f>
        <v/>
      </c>
      <c r="R25" s="699"/>
      <c r="S25" s="708"/>
      <c r="T25" s="722"/>
      <c r="U25" s="722"/>
      <c r="V25" s="722"/>
      <c r="W25" s="745"/>
      <c r="X25" s="752"/>
      <c r="Y25" s="722"/>
      <c r="Z25" s="722"/>
      <c r="AA25" s="722"/>
      <c r="AB25" s="722"/>
      <c r="AC25" s="722"/>
      <c r="AD25" s="722"/>
      <c r="AE25" s="780"/>
      <c r="AF25" s="780"/>
      <c r="AG25" s="790"/>
      <c r="AH25" s="795"/>
      <c r="AI25" s="722"/>
      <c r="AJ25" s="722"/>
      <c r="AK25" s="722"/>
      <c r="AL25" s="722"/>
    </row>
    <row r="26" spans="1:38" ht="27.75" customHeight="1">
      <c r="A26" s="614">
        <f t="shared" si="1"/>
        <v>8</v>
      </c>
      <c r="B26" s="628" t="str">
        <f>IF(基本情報入力シート!C40="","",基本情報入力シート!C40)</f>
        <v/>
      </c>
      <c r="C26" s="641" t="str">
        <f>IF(基本情報入力シート!D40="","",基本情報入力シート!D40)</f>
        <v/>
      </c>
      <c r="D26" s="646" t="str">
        <f>IF(基本情報入力シート!E40="","",基本情報入力シート!E40)</f>
        <v/>
      </c>
      <c r="E26" s="649" t="str">
        <f>IF(基本情報入力シート!F40="","",基本情報入力シート!F40)</f>
        <v/>
      </c>
      <c r="F26" s="649" t="str">
        <f>IF(基本情報入力シート!G40="","",基本情報入力シート!G40)</f>
        <v/>
      </c>
      <c r="G26" s="649" t="str">
        <f>IF(基本情報入力シート!H40="","",基本情報入力シート!H40)</f>
        <v/>
      </c>
      <c r="H26" s="649" t="str">
        <f>IF(基本情報入力シート!I40="","",基本情報入力シート!I40)</f>
        <v/>
      </c>
      <c r="I26" s="649" t="str">
        <f>IF(基本情報入力シート!J40="","",基本情報入力シート!J40)</f>
        <v/>
      </c>
      <c r="J26" s="649" t="str">
        <f>IF(基本情報入力シート!K40="","",基本情報入力シート!K40)</f>
        <v/>
      </c>
      <c r="K26" s="654" t="str">
        <f>IF(基本情報入力シート!L40="","",基本情報入力シート!L40)</f>
        <v/>
      </c>
      <c r="L26" s="660" t="s">
        <v>201</v>
      </c>
      <c r="M26" s="664" t="str">
        <f>IF(基本情報入力シート!M40="","",基本情報入力シート!M40)</f>
        <v/>
      </c>
      <c r="N26" s="665" t="str">
        <f>IF(基本情報入力シート!R40="","",基本情報入力シート!R40)</f>
        <v/>
      </c>
      <c r="O26" s="665" t="str">
        <f>IF(基本情報入力シート!W40="","",基本情報入力シート!W40)</f>
        <v/>
      </c>
      <c r="P26" s="679" t="str">
        <f>IF(基本情報入力シート!X40="","",基本情報入力シート!X40)</f>
        <v/>
      </c>
      <c r="Q26" s="679" t="str">
        <f>IF(基本情報入力シート!Y40="","",基本情報入力シート!Y40)</f>
        <v/>
      </c>
      <c r="R26" s="699"/>
      <c r="S26" s="708"/>
      <c r="T26" s="722"/>
      <c r="U26" s="722"/>
      <c r="V26" s="722"/>
      <c r="W26" s="745"/>
      <c r="X26" s="752"/>
      <c r="Y26" s="722"/>
      <c r="Z26" s="722"/>
      <c r="AA26" s="722"/>
      <c r="AB26" s="722"/>
      <c r="AC26" s="722"/>
      <c r="AD26" s="722"/>
      <c r="AE26" s="780"/>
      <c r="AF26" s="780"/>
      <c r="AG26" s="790"/>
      <c r="AH26" s="795"/>
      <c r="AI26" s="722"/>
      <c r="AJ26" s="722"/>
      <c r="AK26" s="722"/>
      <c r="AL26" s="722"/>
    </row>
    <row r="27" spans="1:38" ht="27.75" customHeight="1">
      <c r="A27" s="614">
        <f t="shared" si="1"/>
        <v>9</v>
      </c>
      <c r="B27" s="628" t="str">
        <f>IF(基本情報入力シート!C41="","",基本情報入力シート!C41)</f>
        <v/>
      </c>
      <c r="C27" s="641" t="str">
        <f>IF(基本情報入力シート!D41="","",基本情報入力シート!D41)</f>
        <v/>
      </c>
      <c r="D27" s="646" t="str">
        <f>IF(基本情報入力シート!E41="","",基本情報入力シート!E41)</f>
        <v/>
      </c>
      <c r="E27" s="649" t="str">
        <f>IF(基本情報入力シート!F41="","",基本情報入力シート!F41)</f>
        <v/>
      </c>
      <c r="F27" s="649" t="str">
        <f>IF(基本情報入力シート!G41="","",基本情報入力シート!G41)</f>
        <v/>
      </c>
      <c r="G27" s="649" t="str">
        <f>IF(基本情報入力シート!H41="","",基本情報入力シート!H41)</f>
        <v/>
      </c>
      <c r="H27" s="649" t="str">
        <f>IF(基本情報入力シート!I41="","",基本情報入力シート!I41)</f>
        <v/>
      </c>
      <c r="I27" s="649" t="str">
        <f>IF(基本情報入力シート!J41="","",基本情報入力シート!J41)</f>
        <v/>
      </c>
      <c r="J27" s="649" t="str">
        <f>IF(基本情報入力シート!K41="","",基本情報入力シート!K41)</f>
        <v/>
      </c>
      <c r="K27" s="654" t="str">
        <f>IF(基本情報入力シート!L41="","",基本情報入力シート!L41)</f>
        <v/>
      </c>
      <c r="L27" s="660" t="s">
        <v>255</v>
      </c>
      <c r="M27" s="664" t="str">
        <f>IF(基本情報入力シート!M41="","",基本情報入力シート!M41)</f>
        <v/>
      </c>
      <c r="N27" s="665" t="str">
        <f>IF(基本情報入力シート!R41="","",基本情報入力シート!R41)</f>
        <v/>
      </c>
      <c r="O27" s="665" t="str">
        <f>IF(基本情報入力シート!W41="","",基本情報入力シート!W41)</f>
        <v/>
      </c>
      <c r="P27" s="679" t="str">
        <f>IF(基本情報入力シート!X41="","",基本情報入力シート!X41)</f>
        <v/>
      </c>
      <c r="Q27" s="679" t="str">
        <f>IF(基本情報入力シート!Y41="","",基本情報入力シート!Y41)</f>
        <v/>
      </c>
      <c r="R27" s="699"/>
      <c r="S27" s="708"/>
      <c r="T27" s="722"/>
      <c r="U27" s="722"/>
      <c r="V27" s="722"/>
      <c r="W27" s="745"/>
      <c r="X27" s="752"/>
      <c r="Y27" s="722"/>
      <c r="Z27" s="722"/>
      <c r="AA27" s="722"/>
      <c r="AB27" s="722"/>
      <c r="AC27" s="722"/>
      <c r="AD27" s="722"/>
      <c r="AE27" s="780"/>
      <c r="AF27" s="780"/>
      <c r="AG27" s="790"/>
      <c r="AH27" s="795"/>
      <c r="AI27" s="722"/>
      <c r="AJ27" s="722"/>
      <c r="AK27" s="722"/>
      <c r="AL27" s="722"/>
    </row>
    <row r="28" spans="1:38" ht="27.75" customHeight="1">
      <c r="A28" s="614">
        <f t="shared" si="1"/>
        <v>10</v>
      </c>
      <c r="B28" s="628" t="str">
        <f>IF(基本情報入力シート!C42="","",基本情報入力シート!C42)</f>
        <v/>
      </c>
      <c r="C28" s="641" t="str">
        <f>IF(基本情報入力シート!D42="","",基本情報入力シート!D42)</f>
        <v/>
      </c>
      <c r="D28" s="646" t="str">
        <f>IF(基本情報入力シート!E42="","",基本情報入力シート!E42)</f>
        <v/>
      </c>
      <c r="E28" s="649" t="str">
        <f>IF(基本情報入力シート!F42="","",基本情報入力シート!F42)</f>
        <v/>
      </c>
      <c r="F28" s="649" t="str">
        <f>IF(基本情報入力シート!G42="","",基本情報入力シート!G42)</f>
        <v/>
      </c>
      <c r="G28" s="649" t="str">
        <f>IF(基本情報入力シート!H42="","",基本情報入力シート!H42)</f>
        <v/>
      </c>
      <c r="H28" s="649" t="str">
        <f>IF(基本情報入力シート!I42="","",基本情報入力シート!I42)</f>
        <v/>
      </c>
      <c r="I28" s="649" t="str">
        <f>IF(基本情報入力シート!J42="","",基本情報入力シート!J42)</f>
        <v/>
      </c>
      <c r="J28" s="649" t="str">
        <f>IF(基本情報入力シート!K42="","",基本情報入力シート!K42)</f>
        <v/>
      </c>
      <c r="K28" s="654" t="str">
        <f>IF(基本情報入力シート!L42="","",基本情報入力シート!L42)</f>
        <v/>
      </c>
      <c r="L28" s="660" t="s">
        <v>100</v>
      </c>
      <c r="M28" s="664" t="str">
        <f>IF(基本情報入力シート!M42="","",基本情報入力シート!M42)</f>
        <v/>
      </c>
      <c r="N28" s="665" t="str">
        <f>IF(基本情報入力シート!R42="","",基本情報入力シート!R42)</f>
        <v/>
      </c>
      <c r="O28" s="665" t="str">
        <f>IF(基本情報入力シート!W42="","",基本情報入力シート!W42)</f>
        <v/>
      </c>
      <c r="P28" s="679" t="str">
        <f>IF(基本情報入力シート!X42="","",基本情報入力シート!X42)</f>
        <v/>
      </c>
      <c r="Q28" s="679" t="str">
        <f>IF(基本情報入力シート!Y42="","",基本情報入力シート!Y42)</f>
        <v/>
      </c>
      <c r="R28" s="699"/>
      <c r="S28" s="708"/>
      <c r="T28" s="722"/>
      <c r="U28" s="722"/>
      <c r="V28" s="722"/>
      <c r="W28" s="745"/>
      <c r="X28" s="752"/>
      <c r="Y28" s="722"/>
      <c r="Z28" s="722"/>
      <c r="AA28" s="722"/>
      <c r="AB28" s="722"/>
      <c r="AC28" s="722"/>
      <c r="AD28" s="722"/>
      <c r="AE28" s="780"/>
      <c r="AF28" s="780"/>
      <c r="AG28" s="790"/>
      <c r="AH28" s="795"/>
      <c r="AI28" s="722"/>
      <c r="AJ28" s="722"/>
      <c r="AK28" s="722"/>
      <c r="AL28" s="722"/>
    </row>
    <row r="29" spans="1:38" ht="27.75" customHeight="1">
      <c r="A29" s="614">
        <f t="shared" si="1"/>
        <v>11</v>
      </c>
      <c r="B29" s="628" t="str">
        <f>IF(基本情報入力シート!C43="","",基本情報入力シート!C43)</f>
        <v/>
      </c>
      <c r="C29" s="641" t="str">
        <f>IF(基本情報入力シート!D43="","",基本情報入力シート!D43)</f>
        <v/>
      </c>
      <c r="D29" s="646" t="str">
        <f>IF(基本情報入力シート!E43="","",基本情報入力シート!E43)</f>
        <v/>
      </c>
      <c r="E29" s="649" t="str">
        <f>IF(基本情報入力シート!F43="","",基本情報入力シート!F43)</f>
        <v/>
      </c>
      <c r="F29" s="649" t="str">
        <f>IF(基本情報入力シート!G43="","",基本情報入力シート!G43)</f>
        <v/>
      </c>
      <c r="G29" s="649" t="str">
        <f>IF(基本情報入力シート!H43="","",基本情報入力シート!H43)</f>
        <v/>
      </c>
      <c r="H29" s="649" t="str">
        <f>IF(基本情報入力シート!I43="","",基本情報入力シート!I43)</f>
        <v/>
      </c>
      <c r="I29" s="649" t="str">
        <f>IF(基本情報入力シート!J43="","",基本情報入力シート!J43)</f>
        <v/>
      </c>
      <c r="J29" s="649" t="str">
        <f>IF(基本情報入力シート!K43="","",基本情報入力シート!K43)</f>
        <v/>
      </c>
      <c r="K29" s="654" t="str">
        <f>IF(基本情報入力シート!L43="","",基本情報入力シート!L43)</f>
        <v/>
      </c>
      <c r="L29" s="660" t="s">
        <v>258</v>
      </c>
      <c r="M29" s="664" t="str">
        <f>IF(基本情報入力シート!M43="","",基本情報入力シート!M43)</f>
        <v/>
      </c>
      <c r="N29" s="665" t="str">
        <f>IF(基本情報入力シート!R43="","",基本情報入力シート!R43)</f>
        <v/>
      </c>
      <c r="O29" s="665" t="str">
        <f>IF(基本情報入力シート!W43="","",基本情報入力シート!W43)</f>
        <v/>
      </c>
      <c r="P29" s="679" t="str">
        <f>IF(基本情報入力シート!X43="","",基本情報入力シート!X43)</f>
        <v/>
      </c>
      <c r="Q29" s="679" t="str">
        <f>IF(基本情報入力シート!Y43="","",基本情報入力シート!Y43)</f>
        <v/>
      </c>
      <c r="R29" s="699"/>
      <c r="S29" s="708"/>
      <c r="T29" s="722"/>
      <c r="U29" s="722"/>
      <c r="V29" s="722"/>
      <c r="W29" s="745"/>
      <c r="X29" s="752"/>
      <c r="Y29" s="722"/>
      <c r="Z29" s="722"/>
      <c r="AA29" s="722"/>
      <c r="AB29" s="722"/>
      <c r="AC29" s="722"/>
      <c r="AD29" s="722"/>
      <c r="AE29" s="780"/>
      <c r="AF29" s="780"/>
      <c r="AG29" s="790"/>
      <c r="AH29" s="795"/>
      <c r="AI29" s="722"/>
      <c r="AJ29" s="722"/>
      <c r="AK29" s="722"/>
      <c r="AL29" s="722"/>
    </row>
    <row r="30" spans="1:38" ht="27.75" customHeight="1">
      <c r="A30" s="614">
        <f t="shared" si="1"/>
        <v>12</v>
      </c>
      <c r="B30" s="628" t="str">
        <f>IF(基本情報入力シート!C44="","",基本情報入力シート!C44)</f>
        <v/>
      </c>
      <c r="C30" s="641" t="str">
        <f>IF(基本情報入力シート!D44="","",基本情報入力シート!D44)</f>
        <v/>
      </c>
      <c r="D30" s="646" t="str">
        <f>IF(基本情報入力シート!E44="","",基本情報入力シート!E44)</f>
        <v/>
      </c>
      <c r="E30" s="649" t="str">
        <f>IF(基本情報入力シート!F44="","",基本情報入力シート!F44)</f>
        <v/>
      </c>
      <c r="F30" s="649" t="str">
        <f>IF(基本情報入力シート!G44="","",基本情報入力シート!G44)</f>
        <v/>
      </c>
      <c r="G30" s="649" t="str">
        <f>IF(基本情報入力シート!H44="","",基本情報入力シート!H44)</f>
        <v/>
      </c>
      <c r="H30" s="649" t="str">
        <f>IF(基本情報入力シート!I44="","",基本情報入力シート!I44)</f>
        <v/>
      </c>
      <c r="I30" s="649" t="str">
        <f>IF(基本情報入力シート!J44="","",基本情報入力シート!J44)</f>
        <v/>
      </c>
      <c r="J30" s="649" t="str">
        <f>IF(基本情報入力シート!K44="","",基本情報入力シート!K44)</f>
        <v/>
      </c>
      <c r="K30" s="654" t="str">
        <f>IF(基本情報入力シート!L44="","",基本情報入力シート!L44)</f>
        <v/>
      </c>
      <c r="L30" s="660" t="s">
        <v>260</v>
      </c>
      <c r="M30" s="664" t="str">
        <f>IF(基本情報入力シート!M44="","",基本情報入力シート!M44)</f>
        <v/>
      </c>
      <c r="N30" s="665" t="str">
        <f>IF(基本情報入力シート!R44="","",基本情報入力シート!R44)</f>
        <v/>
      </c>
      <c r="O30" s="665" t="str">
        <f>IF(基本情報入力シート!W44="","",基本情報入力シート!W44)</f>
        <v/>
      </c>
      <c r="P30" s="679" t="str">
        <f>IF(基本情報入力シート!X44="","",基本情報入力シート!X44)</f>
        <v/>
      </c>
      <c r="Q30" s="679" t="str">
        <f>IF(基本情報入力シート!Y44="","",基本情報入力シート!Y44)</f>
        <v/>
      </c>
      <c r="R30" s="699"/>
      <c r="S30" s="708"/>
      <c r="T30" s="722"/>
      <c r="U30" s="722"/>
      <c r="V30" s="722"/>
      <c r="W30" s="745"/>
      <c r="X30" s="752"/>
      <c r="Y30" s="722"/>
      <c r="Z30" s="722"/>
      <c r="AA30" s="722"/>
      <c r="AB30" s="722"/>
      <c r="AC30" s="722"/>
      <c r="AD30" s="722"/>
      <c r="AE30" s="780"/>
      <c r="AF30" s="780"/>
      <c r="AG30" s="790"/>
      <c r="AH30" s="795"/>
      <c r="AI30" s="722"/>
      <c r="AJ30" s="722"/>
      <c r="AK30" s="722"/>
      <c r="AL30" s="722"/>
    </row>
    <row r="31" spans="1:38" ht="27.75" customHeight="1">
      <c r="A31" s="614">
        <f t="shared" si="1"/>
        <v>13</v>
      </c>
      <c r="B31" s="628" t="str">
        <f>IF(基本情報入力シート!C45="","",基本情報入力シート!C45)</f>
        <v/>
      </c>
      <c r="C31" s="641" t="str">
        <f>IF(基本情報入力シート!D45="","",基本情報入力シート!D45)</f>
        <v/>
      </c>
      <c r="D31" s="646" t="str">
        <f>IF(基本情報入力シート!E45="","",基本情報入力シート!E45)</f>
        <v/>
      </c>
      <c r="E31" s="649" t="str">
        <f>IF(基本情報入力シート!F45="","",基本情報入力シート!F45)</f>
        <v/>
      </c>
      <c r="F31" s="649" t="str">
        <f>IF(基本情報入力シート!G45="","",基本情報入力シート!G45)</f>
        <v/>
      </c>
      <c r="G31" s="649" t="str">
        <f>IF(基本情報入力シート!H45="","",基本情報入力シート!H45)</f>
        <v/>
      </c>
      <c r="H31" s="649" t="str">
        <f>IF(基本情報入力シート!I45="","",基本情報入力シート!I45)</f>
        <v/>
      </c>
      <c r="I31" s="649" t="str">
        <f>IF(基本情報入力シート!J45="","",基本情報入力シート!J45)</f>
        <v/>
      </c>
      <c r="J31" s="649" t="str">
        <f>IF(基本情報入力シート!K45="","",基本情報入力シート!K45)</f>
        <v/>
      </c>
      <c r="K31" s="654" t="str">
        <f>IF(基本情報入力シート!L45="","",基本情報入力シート!L45)</f>
        <v/>
      </c>
      <c r="L31" s="660" t="s">
        <v>261</v>
      </c>
      <c r="M31" s="664" t="str">
        <f>IF(基本情報入力シート!M45="","",基本情報入力シート!M45)</f>
        <v/>
      </c>
      <c r="N31" s="665" t="str">
        <f>IF(基本情報入力シート!R45="","",基本情報入力シート!R45)</f>
        <v/>
      </c>
      <c r="O31" s="665" t="str">
        <f>IF(基本情報入力シート!W45="","",基本情報入力シート!W45)</f>
        <v/>
      </c>
      <c r="P31" s="679" t="str">
        <f>IF(基本情報入力シート!X45="","",基本情報入力シート!X45)</f>
        <v/>
      </c>
      <c r="Q31" s="679" t="str">
        <f>IF(基本情報入力シート!Y45="","",基本情報入力シート!Y45)</f>
        <v/>
      </c>
      <c r="R31" s="699"/>
      <c r="S31" s="708"/>
      <c r="T31" s="722"/>
      <c r="U31" s="722"/>
      <c r="V31" s="722"/>
      <c r="W31" s="745"/>
      <c r="X31" s="752"/>
      <c r="Y31" s="722"/>
      <c r="Z31" s="722"/>
      <c r="AA31" s="722"/>
      <c r="AB31" s="722"/>
      <c r="AC31" s="722"/>
      <c r="AD31" s="722"/>
      <c r="AE31" s="780"/>
      <c r="AF31" s="780"/>
      <c r="AG31" s="790"/>
      <c r="AH31" s="795"/>
      <c r="AI31" s="722"/>
      <c r="AJ31" s="722"/>
      <c r="AK31" s="722"/>
      <c r="AL31" s="722"/>
    </row>
    <row r="32" spans="1:38" ht="27.75" customHeight="1">
      <c r="A32" s="614">
        <f t="shared" si="1"/>
        <v>14</v>
      </c>
      <c r="B32" s="628" t="str">
        <f>IF(基本情報入力シート!C46="","",基本情報入力シート!C46)</f>
        <v/>
      </c>
      <c r="C32" s="641" t="str">
        <f>IF(基本情報入力シート!D46="","",基本情報入力シート!D46)</f>
        <v/>
      </c>
      <c r="D32" s="646" t="str">
        <f>IF(基本情報入力シート!E46="","",基本情報入力シート!E46)</f>
        <v/>
      </c>
      <c r="E32" s="649" t="str">
        <f>IF(基本情報入力シート!F46="","",基本情報入力シート!F46)</f>
        <v/>
      </c>
      <c r="F32" s="649" t="str">
        <f>IF(基本情報入力シート!G46="","",基本情報入力シート!G46)</f>
        <v/>
      </c>
      <c r="G32" s="649" t="str">
        <f>IF(基本情報入力シート!H46="","",基本情報入力シート!H46)</f>
        <v/>
      </c>
      <c r="H32" s="649" t="str">
        <f>IF(基本情報入力シート!I46="","",基本情報入力シート!I46)</f>
        <v/>
      </c>
      <c r="I32" s="649" t="str">
        <f>IF(基本情報入力シート!J46="","",基本情報入力シート!J46)</f>
        <v/>
      </c>
      <c r="J32" s="649" t="str">
        <f>IF(基本情報入力シート!K46="","",基本情報入力シート!K46)</f>
        <v/>
      </c>
      <c r="K32" s="654" t="str">
        <f>IF(基本情報入力シート!L46="","",基本情報入力シート!L46)</f>
        <v/>
      </c>
      <c r="L32" s="660" t="s">
        <v>262</v>
      </c>
      <c r="M32" s="664" t="str">
        <f>IF(基本情報入力シート!M46="","",基本情報入力シート!M46)</f>
        <v/>
      </c>
      <c r="N32" s="665" t="str">
        <f>IF(基本情報入力シート!R46="","",基本情報入力シート!R46)</f>
        <v/>
      </c>
      <c r="O32" s="665" t="str">
        <f>IF(基本情報入力シート!W46="","",基本情報入力シート!W46)</f>
        <v/>
      </c>
      <c r="P32" s="679" t="str">
        <f>IF(基本情報入力シート!X46="","",基本情報入力シート!X46)</f>
        <v/>
      </c>
      <c r="Q32" s="679" t="str">
        <f>IF(基本情報入力シート!Y46="","",基本情報入力シート!Y46)</f>
        <v/>
      </c>
      <c r="R32" s="699"/>
      <c r="S32" s="708"/>
      <c r="T32" s="722"/>
      <c r="U32" s="722"/>
      <c r="V32" s="722"/>
      <c r="W32" s="745"/>
      <c r="X32" s="752"/>
      <c r="Y32" s="722"/>
      <c r="Z32" s="722"/>
      <c r="AA32" s="722"/>
      <c r="AB32" s="722"/>
      <c r="AC32" s="722"/>
      <c r="AD32" s="722"/>
      <c r="AE32" s="780"/>
      <c r="AF32" s="780"/>
      <c r="AG32" s="790"/>
      <c r="AH32" s="795"/>
      <c r="AI32" s="722"/>
      <c r="AJ32" s="722"/>
      <c r="AK32" s="722"/>
      <c r="AL32" s="722"/>
    </row>
    <row r="33" spans="1:38" ht="27.75" customHeight="1">
      <c r="A33" s="614">
        <f t="shared" si="1"/>
        <v>15</v>
      </c>
      <c r="B33" s="628" t="str">
        <f>IF(基本情報入力シート!C47="","",基本情報入力シート!C47)</f>
        <v/>
      </c>
      <c r="C33" s="641" t="str">
        <f>IF(基本情報入力シート!D47="","",基本情報入力シート!D47)</f>
        <v/>
      </c>
      <c r="D33" s="646" t="str">
        <f>IF(基本情報入力シート!E47="","",基本情報入力シート!E47)</f>
        <v/>
      </c>
      <c r="E33" s="649" t="str">
        <f>IF(基本情報入力シート!F47="","",基本情報入力シート!F47)</f>
        <v/>
      </c>
      <c r="F33" s="649" t="str">
        <f>IF(基本情報入力シート!G47="","",基本情報入力シート!G47)</f>
        <v/>
      </c>
      <c r="G33" s="649" t="str">
        <f>IF(基本情報入力シート!H47="","",基本情報入力シート!H47)</f>
        <v/>
      </c>
      <c r="H33" s="649" t="str">
        <f>IF(基本情報入力シート!I47="","",基本情報入力シート!I47)</f>
        <v/>
      </c>
      <c r="I33" s="649" t="str">
        <f>IF(基本情報入力シート!J47="","",基本情報入力シート!J47)</f>
        <v/>
      </c>
      <c r="J33" s="649" t="str">
        <f>IF(基本情報入力シート!K47="","",基本情報入力シート!K47)</f>
        <v/>
      </c>
      <c r="K33" s="654" t="str">
        <f>IF(基本情報入力シート!L47="","",基本情報入力シート!L47)</f>
        <v/>
      </c>
      <c r="L33" s="660" t="s">
        <v>263</v>
      </c>
      <c r="M33" s="664" t="str">
        <f>IF(基本情報入力シート!M47="","",基本情報入力シート!M47)</f>
        <v/>
      </c>
      <c r="N33" s="665" t="str">
        <f>IF(基本情報入力シート!R47="","",基本情報入力シート!R47)</f>
        <v/>
      </c>
      <c r="O33" s="665" t="str">
        <f>IF(基本情報入力シート!W47="","",基本情報入力シート!W47)</f>
        <v/>
      </c>
      <c r="P33" s="679" t="str">
        <f>IF(基本情報入力シート!X47="","",基本情報入力シート!X47)</f>
        <v/>
      </c>
      <c r="Q33" s="679" t="str">
        <f>IF(基本情報入力シート!Y47="","",基本情報入力シート!Y47)</f>
        <v/>
      </c>
      <c r="R33" s="699"/>
      <c r="S33" s="708"/>
      <c r="T33" s="722"/>
      <c r="U33" s="722"/>
      <c r="V33" s="722"/>
      <c r="W33" s="745"/>
      <c r="X33" s="752"/>
      <c r="Y33" s="722"/>
      <c r="Z33" s="722"/>
      <c r="AA33" s="722"/>
      <c r="AB33" s="722"/>
      <c r="AC33" s="722"/>
      <c r="AD33" s="722"/>
      <c r="AE33" s="780"/>
      <c r="AF33" s="780"/>
      <c r="AG33" s="790"/>
      <c r="AH33" s="795"/>
      <c r="AI33" s="722"/>
      <c r="AJ33" s="722"/>
      <c r="AK33" s="722"/>
      <c r="AL33" s="722"/>
    </row>
    <row r="34" spans="1:38" ht="27.75" customHeight="1">
      <c r="A34" s="614">
        <f t="shared" si="1"/>
        <v>16</v>
      </c>
      <c r="B34" s="628" t="str">
        <f>IF(基本情報入力シート!C48="","",基本情報入力シート!C48)</f>
        <v/>
      </c>
      <c r="C34" s="641" t="str">
        <f>IF(基本情報入力シート!D48="","",基本情報入力シート!D48)</f>
        <v/>
      </c>
      <c r="D34" s="646" t="str">
        <f>IF(基本情報入力シート!E48="","",基本情報入力シート!E48)</f>
        <v/>
      </c>
      <c r="E34" s="649" t="str">
        <f>IF(基本情報入力シート!F48="","",基本情報入力シート!F48)</f>
        <v/>
      </c>
      <c r="F34" s="649" t="str">
        <f>IF(基本情報入力シート!G48="","",基本情報入力シート!G48)</f>
        <v/>
      </c>
      <c r="G34" s="649" t="str">
        <f>IF(基本情報入力シート!H48="","",基本情報入力シート!H48)</f>
        <v/>
      </c>
      <c r="H34" s="649" t="str">
        <f>IF(基本情報入力シート!I48="","",基本情報入力シート!I48)</f>
        <v/>
      </c>
      <c r="I34" s="649" t="str">
        <f>IF(基本情報入力シート!J48="","",基本情報入力シート!J48)</f>
        <v/>
      </c>
      <c r="J34" s="649" t="str">
        <f>IF(基本情報入力シート!K48="","",基本情報入力シート!K48)</f>
        <v/>
      </c>
      <c r="K34" s="654" t="str">
        <f>IF(基本情報入力シート!L48="","",基本情報入力シート!L48)</f>
        <v/>
      </c>
      <c r="L34" s="660" t="s">
        <v>123</v>
      </c>
      <c r="M34" s="664" t="str">
        <f>IF(基本情報入力シート!M48="","",基本情報入力シート!M48)</f>
        <v/>
      </c>
      <c r="N34" s="665" t="str">
        <f>IF(基本情報入力シート!R48="","",基本情報入力シート!R48)</f>
        <v/>
      </c>
      <c r="O34" s="665" t="str">
        <f>IF(基本情報入力シート!W48="","",基本情報入力シート!W48)</f>
        <v/>
      </c>
      <c r="P34" s="679" t="str">
        <f>IF(基本情報入力シート!X48="","",基本情報入力シート!X48)</f>
        <v/>
      </c>
      <c r="Q34" s="679" t="str">
        <f>IF(基本情報入力シート!Y48="","",基本情報入力シート!Y48)</f>
        <v/>
      </c>
      <c r="R34" s="699"/>
      <c r="S34" s="708"/>
      <c r="T34" s="722"/>
      <c r="U34" s="722"/>
      <c r="V34" s="722"/>
      <c r="W34" s="745"/>
      <c r="X34" s="752"/>
      <c r="Y34" s="722"/>
      <c r="Z34" s="722"/>
      <c r="AA34" s="722"/>
      <c r="AB34" s="722"/>
      <c r="AC34" s="722"/>
      <c r="AD34" s="722"/>
      <c r="AE34" s="780"/>
      <c r="AF34" s="780"/>
      <c r="AG34" s="790"/>
      <c r="AH34" s="795"/>
      <c r="AI34" s="722"/>
      <c r="AJ34" s="722"/>
      <c r="AK34" s="722"/>
      <c r="AL34" s="722"/>
    </row>
    <row r="35" spans="1:38" ht="27.75" customHeight="1">
      <c r="A35" s="614">
        <f t="shared" si="1"/>
        <v>17</v>
      </c>
      <c r="B35" s="628" t="str">
        <f>IF(基本情報入力シート!C49="","",基本情報入力シート!C49)</f>
        <v/>
      </c>
      <c r="C35" s="641" t="str">
        <f>IF(基本情報入力シート!D49="","",基本情報入力シート!D49)</f>
        <v/>
      </c>
      <c r="D35" s="646" t="str">
        <f>IF(基本情報入力シート!E49="","",基本情報入力シート!E49)</f>
        <v/>
      </c>
      <c r="E35" s="649" t="str">
        <f>IF(基本情報入力シート!F49="","",基本情報入力シート!F49)</f>
        <v/>
      </c>
      <c r="F35" s="649" t="str">
        <f>IF(基本情報入力シート!G49="","",基本情報入力シート!G49)</f>
        <v/>
      </c>
      <c r="G35" s="649" t="str">
        <f>IF(基本情報入力シート!H49="","",基本情報入力シート!H49)</f>
        <v/>
      </c>
      <c r="H35" s="649" t="str">
        <f>IF(基本情報入力シート!I49="","",基本情報入力シート!I49)</f>
        <v/>
      </c>
      <c r="I35" s="649" t="str">
        <f>IF(基本情報入力シート!J49="","",基本情報入力シート!J49)</f>
        <v/>
      </c>
      <c r="J35" s="649" t="str">
        <f>IF(基本情報入力シート!K49="","",基本情報入力シート!K49)</f>
        <v/>
      </c>
      <c r="K35" s="654" t="str">
        <f>IF(基本情報入力シート!L49="","",基本情報入力シート!L49)</f>
        <v/>
      </c>
      <c r="L35" s="660" t="s">
        <v>33</v>
      </c>
      <c r="M35" s="664" t="str">
        <f>IF(基本情報入力シート!M49="","",基本情報入力シート!M49)</f>
        <v/>
      </c>
      <c r="N35" s="665" t="str">
        <f>IF(基本情報入力シート!R49="","",基本情報入力シート!R49)</f>
        <v/>
      </c>
      <c r="O35" s="665" t="str">
        <f>IF(基本情報入力シート!W49="","",基本情報入力シート!W49)</f>
        <v/>
      </c>
      <c r="P35" s="679" t="str">
        <f>IF(基本情報入力シート!X49="","",基本情報入力シート!X49)</f>
        <v/>
      </c>
      <c r="Q35" s="679" t="str">
        <f>IF(基本情報入力シート!Y49="","",基本情報入力シート!Y49)</f>
        <v/>
      </c>
      <c r="R35" s="699"/>
      <c r="S35" s="708"/>
      <c r="T35" s="722"/>
      <c r="U35" s="722"/>
      <c r="V35" s="722"/>
      <c r="W35" s="745"/>
      <c r="X35" s="752"/>
      <c r="Y35" s="722"/>
      <c r="Z35" s="722"/>
      <c r="AA35" s="722"/>
      <c r="AB35" s="722"/>
      <c r="AC35" s="722"/>
      <c r="AD35" s="722"/>
      <c r="AE35" s="780"/>
      <c r="AF35" s="780"/>
      <c r="AG35" s="790"/>
      <c r="AH35" s="795"/>
      <c r="AI35" s="722"/>
      <c r="AJ35" s="722"/>
      <c r="AK35" s="722"/>
      <c r="AL35" s="722"/>
    </row>
    <row r="36" spans="1:38" ht="27.75" customHeight="1">
      <c r="A36" s="614">
        <f t="shared" si="1"/>
        <v>18</v>
      </c>
      <c r="B36" s="628" t="str">
        <f>IF(基本情報入力シート!C50="","",基本情報入力シート!C50)</f>
        <v/>
      </c>
      <c r="C36" s="641" t="str">
        <f>IF(基本情報入力シート!D50="","",基本情報入力シート!D50)</f>
        <v/>
      </c>
      <c r="D36" s="646" t="str">
        <f>IF(基本情報入力シート!E50="","",基本情報入力シート!E50)</f>
        <v/>
      </c>
      <c r="E36" s="649" t="str">
        <f>IF(基本情報入力シート!F50="","",基本情報入力シート!F50)</f>
        <v/>
      </c>
      <c r="F36" s="649" t="str">
        <f>IF(基本情報入力シート!G50="","",基本情報入力シート!G50)</f>
        <v/>
      </c>
      <c r="G36" s="649" t="str">
        <f>IF(基本情報入力シート!H50="","",基本情報入力シート!H50)</f>
        <v/>
      </c>
      <c r="H36" s="649" t="str">
        <f>IF(基本情報入力シート!I50="","",基本情報入力シート!I50)</f>
        <v/>
      </c>
      <c r="I36" s="649" t="str">
        <f>IF(基本情報入力シート!J50="","",基本情報入力シート!J50)</f>
        <v/>
      </c>
      <c r="J36" s="649" t="str">
        <f>IF(基本情報入力シート!K50="","",基本情報入力シート!K50)</f>
        <v/>
      </c>
      <c r="K36" s="654" t="str">
        <f>IF(基本情報入力シート!L50="","",基本情報入力シート!L50)</f>
        <v/>
      </c>
      <c r="L36" s="660" t="s">
        <v>160</v>
      </c>
      <c r="M36" s="664" t="str">
        <f>IF(基本情報入力シート!M50="","",基本情報入力シート!M50)</f>
        <v/>
      </c>
      <c r="N36" s="665" t="str">
        <f>IF(基本情報入力シート!R50="","",基本情報入力シート!R50)</f>
        <v/>
      </c>
      <c r="O36" s="665" t="str">
        <f>IF(基本情報入力シート!W50="","",基本情報入力シート!W50)</f>
        <v/>
      </c>
      <c r="P36" s="679" t="str">
        <f>IF(基本情報入力シート!X50="","",基本情報入力シート!X50)</f>
        <v/>
      </c>
      <c r="Q36" s="679" t="str">
        <f>IF(基本情報入力シート!Y50="","",基本情報入力シート!Y50)</f>
        <v/>
      </c>
      <c r="R36" s="699"/>
      <c r="S36" s="708"/>
      <c r="T36" s="722"/>
      <c r="U36" s="722"/>
      <c r="V36" s="722"/>
      <c r="W36" s="745"/>
      <c r="X36" s="752"/>
      <c r="Y36" s="722"/>
      <c r="Z36" s="722"/>
      <c r="AA36" s="722"/>
      <c r="AB36" s="722"/>
      <c r="AC36" s="722"/>
      <c r="AD36" s="722"/>
      <c r="AE36" s="780"/>
      <c r="AF36" s="780"/>
      <c r="AG36" s="790"/>
      <c r="AH36" s="795"/>
      <c r="AI36" s="722"/>
      <c r="AJ36" s="722"/>
      <c r="AK36" s="722"/>
      <c r="AL36" s="722"/>
    </row>
    <row r="37" spans="1:38" ht="27.75" customHeight="1">
      <c r="A37" s="614">
        <f t="shared" si="1"/>
        <v>19</v>
      </c>
      <c r="B37" s="628" t="str">
        <f>IF(基本情報入力シート!C51="","",基本情報入力シート!C51)</f>
        <v/>
      </c>
      <c r="C37" s="641" t="str">
        <f>IF(基本情報入力シート!D51="","",基本情報入力シート!D51)</f>
        <v/>
      </c>
      <c r="D37" s="646" t="str">
        <f>IF(基本情報入力シート!E51="","",基本情報入力シート!E51)</f>
        <v/>
      </c>
      <c r="E37" s="649" t="str">
        <f>IF(基本情報入力シート!F51="","",基本情報入力シート!F51)</f>
        <v/>
      </c>
      <c r="F37" s="649" t="str">
        <f>IF(基本情報入力シート!G51="","",基本情報入力シート!G51)</f>
        <v/>
      </c>
      <c r="G37" s="649" t="str">
        <f>IF(基本情報入力シート!H51="","",基本情報入力シート!H51)</f>
        <v/>
      </c>
      <c r="H37" s="649" t="str">
        <f>IF(基本情報入力シート!I51="","",基本情報入力シート!I51)</f>
        <v/>
      </c>
      <c r="I37" s="649" t="str">
        <f>IF(基本情報入力シート!J51="","",基本情報入力シート!J51)</f>
        <v/>
      </c>
      <c r="J37" s="649" t="str">
        <f>IF(基本情報入力シート!K51="","",基本情報入力シート!K51)</f>
        <v/>
      </c>
      <c r="K37" s="654" t="str">
        <f>IF(基本情報入力シート!L51="","",基本情報入力シート!L51)</f>
        <v/>
      </c>
      <c r="L37" s="660" t="s">
        <v>265</v>
      </c>
      <c r="M37" s="664" t="str">
        <f>IF(基本情報入力シート!M51="","",基本情報入力シート!M51)</f>
        <v/>
      </c>
      <c r="N37" s="665" t="str">
        <f>IF(基本情報入力シート!R51="","",基本情報入力シート!R51)</f>
        <v/>
      </c>
      <c r="O37" s="665" t="str">
        <f>IF(基本情報入力シート!W51="","",基本情報入力シート!W51)</f>
        <v/>
      </c>
      <c r="P37" s="679" t="str">
        <f>IF(基本情報入力シート!X51="","",基本情報入力シート!X51)</f>
        <v/>
      </c>
      <c r="Q37" s="679" t="str">
        <f>IF(基本情報入力シート!Y51="","",基本情報入力シート!Y51)</f>
        <v/>
      </c>
      <c r="R37" s="699"/>
      <c r="S37" s="708"/>
      <c r="T37" s="722"/>
      <c r="U37" s="722"/>
      <c r="V37" s="722"/>
      <c r="W37" s="745"/>
      <c r="X37" s="752"/>
      <c r="Y37" s="722"/>
      <c r="Z37" s="722"/>
      <c r="AA37" s="722"/>
      <c r="AB37" s="722"/>
      <c r="AC37" s="722"/>
      <c r="AD37" s="722"/>
      <c r="AE37" s="780"/>
      <c r="AF37" s="780"/>
      <c r="AG37" s="790"/>
      <c r="AH37" s="795"/>
      <c r="AI37" s="722"/>
      <c r="AJ37" s="722"/>
      <c r="AK37" s="722"/>
      <c r="AL37" s="722"/>
    </row>
    <row r="38" spans="1:38" ht="27.75" customHeight="1">
      <c r="A38" s="614">
        <f t="shared" si="1"/>
        <v>20</v>
      </c>
      <c r="B38" s="628" t="str">
        <f>IF(基本情報入力シート!C52="","",基本情報入力シート!C52)</f>
        <v/>
      </c>
      <c r="C38" s="641" t="str">
        <f>IF(基本情報入力シート!D52="","",基本情報入力シート!D52)</f>
        <v/>
      </c>
      <c r="D38" s="646" t="str">
        <f>IF(基本情報入力シート!E52="","",基本情報入力シート!E52)</f>
        <v/>
      </c>
      <c r="E38" s="650" t="str">
        <f>IF(基本情報入力シート!F52="","",基本情報入力シート!F52)</f>
        <v/>
      </c>
      <c r="F38" s="650" t="str">
        <f>IF(基本情報入力シート!G52="","",基本情報入力シート!G52)</f>
        <v/>
      </c>
      <c r="G38" s="650" t="str">
        <f>IF(基本情報入力シート!H52="","",基本情報入力シート!H52)</f>
        <v/>
      </c>
      <c r="H38" s="650" t="str">
        <f>IF(基本情報入力シート!I52="","",基本情報入力シート!I52)</f>
        <v/>
      </c>
      <c r="I38" s="650" t="str">
        <f>IF(基本情報入力シート!J52="","",基本情報入力シート!J52)</f>
        <v/>
      </c>
      <c r="J38" s="650" t="str">
        <f>IF(基本情報入力シート!K52="","",基本情報入力シート!K52)</f>
        <v/>
      </c>
      <c r="K38" s="655" t="str">
        <f>IF(基本情報入力シート!L52="","",基本情報入力シート!L52)</f>
        <v/>
      </c>
      <c r="L38" s="660" t="s">
        <v>267</v>
      </c>
      <c r="M38" s="665" t="str">
        <f>IF(基本情報入力シート!M52="","",基本情報入力シート!M52)</f>
        <v/>
      </c>
      <c r="N38" s="665" t="str">
        <f>IF(基本情報入力シート!R52="","",基本情報入力シート!R52)</f>
        <v/>
      </c>
      <c r="O38" s="665" t="str">
        <f>IF(基本情報入力シート!W52="","",基本情報入力シート!W52)</f>
        <v/>
      </c>
      <c r="P38" s="680" t="str">
        <f>IF(基本情報入力シート!X52="","",基本情報入力シート!X52)</f>
        <v/>
      </c>
      <c r="Q38" s="680" t="str">
        <f>IF(基本情報入力シート!Y52="","",基本情報入力シート!Y52)</f>
        <v/>
      </c>
      <c r="R38" s="700"/>
      <c r="S38" s="709"/>
      <c r="T38" s="723"/>
      <c r="U38" s="723"/>
      <c r="V38" s="723"/>
      <c r="W38" s="746"/>
      <c r="X38" s="753"/>
      <c r="Y38" s="723"/>
      <c r="Z38" s="723"/>
      <c r="AA38" s="723"/>
      <c r="AB38" s="723"/>
      <c r="AC38" s="723"/>
      <c r="AD38" s="723"/>
      <c r="AE38" s="781"/>
      <c r="AF38" s="781"/>
      <c r="AG38" s="791"/>
      <c r="AH38" s="796"/>
      <c r="AI38" s="723"/>
      <c r="AJ38" s="723"/>
      <c r="AK38" s="723"/>
      <c r="AL38" s="711"/>
    </row>
    <row r="39" spans="1:38" ht="27.75" customHeight="1">
      <c r="A39" s="614">
        <f t="shared" si="1"/>
        <v>21</v>
      </c>
      <c r="B39" s="628" t="str">
        <f>IF(基本情報入力シート!C53="","",基本情報入力シート!C53)</f>
        <v/>
      </c>
      <c r="C39" s="641" t="str">
        <f>IF(基本情報入力シート!D53="","",基本情報入力シート!D53)</f>
        <v/>
      </c>
      <c r="D39" s="646" t="str">
        <f>IF(基本情報入力シート!E53="","",基本情報入力シート!E53)</f>
        <v/>
      </c>
      <c r="E39" s="649" t="str">
        <f>IF(基本情報入力シート!F53="","",基本情報入力シート!F53)</f>
        <v/>
      </c>
      <c r="F39" s="649" t="str">
        <f>IF(基本情報入力シート!G53="","",基本情報入力シート!G53)</f>
        <v/>
      </c>
      <c r="G39" s="649" t="str">
        <f>IF(基本情報入力シート!H53="","",基本情報入力シート!H53)</f>
        <v/>
      </c>
      <c r="H39" s="649" t="str">
        <f>IF(基本情報入力シート!I53="","",基本情報入力シート!I53)</f>
        <v/>
      </c>
      <c r="I39" s="649" t="str">
        <f>IF(基本情報入力シート!J53="","",基本情報入力シート!J53)</f>
        <v/>
      </c>
      <c r="J39" s="649" t="str">
        <f>IF(基本情報入力シート!K53="","",基本情報入力シート!K53)</f>
        <v/>
      </c>
      <c r="K39" s="654" t="str">
        <f>IF(基本情報入力シート!L53="","",基本情報入力シート!L53)</f>
        <v/>
      </c>
      <c r="L39" s="660" t="s">
        <v>268</v>
      </c>
      <c r="M39" s="664" t="str">
        <f>IF(基本情報入力シート!M53="","",基本情報入力シート!M53)</f>
        <v/>
      </c>
      <c r="N39" s="665" t="str">
        <f>IF(基本情報入力シート!R53="","",基本情報入力シート!R53)</f>
        <v/>
      </c>
      <c r="O39" s="665" t="str">
        <f>IF(基本情報入力シート!W53="","",基本情報入力シート!W53)</f>
        <v/>
      </c>
      <c r="P39" s="679" t="str">
        <f>IF(基本情報入力シート!X53="","",基本情報入力シート!X53)</f>
        <v/>
      </c>
      <c r="Q39" s="679" t="str">
        <f>IF(基本情報入力シート!Y53="","",基本情報入力シート!Y53)</f>
        <v/>
      </c>
      <c r="R39" s="701"/>
      <c r="S39" s="710"/>
      <c r="T39" s="722"/>
      <c r="U39" s="722"/>
      <c r="V39" s="722"/>
      <c r="W39" s="745"/>
      <c r="X39" s="710"/>
      <c r="Y39" s="722"/>
      <c r="Z39" s="722"/>
      <c r="AA39" s="722"/>
      <c r="AB39" s="722"/>
      <c r="AC39" s="722"/>
      <c r="AD39" s="722"/>
      <c r="AE39" s="780"/>
      <c r="AF39" s="780"/>
      <c r="AG39" s="790"/>
      <c r="AH39" s="797"/>
      <c r="AI39" s="710"/>
      <c r="AJ39" s="722"/>
      <c r="AK39" s="722"/>
      <c r="AL39" s="722"/>
    </row>
    <row r="40" spans="1:38" ht="27.75" customHeight="1">
      <c r="A40" s="614">
        <f t="shared" si="1"/>
        <v>22</v>
      </c>
      <c r="B40" s="628" t="str">
        <f>IF(基本情報入力シート!C54="","",基本情報入力シート!C54)</f>
        <v/>
      </c>
      <c r="C40" s="641" t="str">
        <f>IF(基本情報入力シート!D54="","",基本情報入力シート!D54)</f>
        <v/>
      </c>
      <c r="D40" s="646" t="str">
        <f>IF(基本情報入力シート!E54="","",基本情報入力シート!E54)</f>
        <v/>
      </c>
      <c r="E40" s="649" t="str">
        <f>IF(基本情報入力シート!F54="","",基本情報入力シート!F54)</f>
        <v/>
      </c>
      <c r="F40" s="649" t="str">
        <f>IF(基本情報入力シート!G54="","",基本情報入力シート!G54)</f>
        <v/>
      </c>
      <c r="G40" s="649" t="str">
        <f>IF(基本情報入力シート!H54="","",基本情報入力シート!H54)</f>
        <v/>
      </c>
      <c r="H40" s="649" t="str">
        <f>IF(基本情報入力シート!I54="","",基本情報入力シート!I54)</f>
        <v/>
      </c>
      <c r="I40" s="649" t="str">
        <f>IF(基本情報入力シート!J54="","",基本情報入力シート!J54)</f>
        <v/>
      </c>
      <c r="J40" s="649" t="str">
        <f>IF(基本情報入力シート!K54="","",基本情報入力シート!K54)</f>
        <v/>
      </c>
      <c r="K40" s="654" t="str">
        <f>IF(基本情報入力シート!L54="","",基本情報入力シート!L54)</f>
        <v/>
      </c>
      <c r="L40" s="660" t="s">
        <v>269</v>
      </c>
      <c r="M40" s="664" t="str">
        <f>IF(基本情報入力シート!M54="","",基本情報入力シート!M54)</f>
        <v/>
      </c>
      <c r="N40" s="665" t="str">
        <f>IF(基本情報入力シート!R54="","",基本情報入力シート!R54)</f>
        <v/>
      </c>
      <c r="O40" s="665" t="str">
        <f>IF(基本情報入力シート!W54="","",基本情報入力シート!W54)</f>
        <v/>
      </c>
      <c r="P40" s="679" t="str">
        <f>IF(基本情報入力シート!X54="","",基本情報入力シート!X54)</f>
        <v/>
      </c>
      <c r="Q40" s="679" t="str">
        <f>IF(基本情報入力シート!Y54="","",基本情報入力シート!Y54)</f>
        <v/>
      </c>
      <c r="R40" s="701"/>
      <c r="S40" s="710"/>
      <c r="T40" s="722"/>
      <c r="U40" s="722"/>
      <c r="V40" s="722"/>
      <c r="W40" s="745"/>
      <c r="X40" s="710"/>
      <c r="Y40" s="722"/>
      <c r="Z40" s="722"/>
      <c r="AA40" s="722"/>
      <c r="AB40" s="722"/>
      <c r="AC40" s="722"/>
      <c r="AD40" s="722"/>
      <c r="AE40" s="780"/>
      <c r="AF40" s="780"/>
      <c r="AG40" s="790"/>
      <c r="AH40" s="797"/>
      <c r="AI40" s="710"/>
      <c r="AJ40" s="722"/>
      <c r="AK40" s="722"/>
      <c r="AL40" s="722"/>
    </row>
    <row r="41" spans="1:38" ht="27.75" customHeight="1">
      <c r="A41" s="614">
        <f t="shared" si="1"/>
        <v>23</v>
      </c>
      <c r="B41" s="628" t="str">
        <f>IF(基本情報入力シート!C55="","",基本情報入力シート!C55)</f>
        <v/>
      </c>
      <c r="C41" s="641" t="str">
        <f>IF(基本情報入力シート!D55="","",基本情報入力シート!D55)</f>
        <v/>
      </c>
      <c r="D41" s="646" t="str">
        <f>IF(基本情報入力シート!E55="","",基本情報入力シート!E55)</f>
        <v/>
      </c>
      <c r="E41" s="649" t="str">
        <f>IF(基本情報入力シート!F55="","",基本情報入力シート!F55)</f>
        <v/>
      </c>
      <c r="F41" s="649" t="str">
        <f>IF(基本情報入力シート!G55="","",基本情報入力シート!G55)</f>
        <v/>
      </c>
      <c r="G41" s="649" t="str">
        <f>IF(基本情報入力シート!H55="","",基本情報入力シート!H55)</f>
        <v/>
      </c>
      <c r="H41" s="649" t="str">
        <f>IF(基本情報入力シート!I55="","",基本情報入力シート!I55)</f>
        <v/>
      </c>
      <c r="I41" s="649" t="str">
        <f>IF(基本情報入力シート!J55="","",基本情報入力シート!J55)</f>
        <v/>
      </c>
      <c r="J41" s="649" t="str">
        <f>IF(基本情報入力シート!K55="","",基本情報入力シート!K55)</f>
        <v/>
      </c>
      <c r="K41" s="654" t="str">
        <f>IF(基本情報入力シート!L55="","",基本情報入力シート!L55)</f>
        <v/>
      </c>
      <c r="L41" s="660" t="s">
        <v>271</v>
      </c>
      <c r="M41" s="664" t="str">
        <f>IF(基本情報入力シート!M55="","",基本情報入力シート!M55)</f>
        <v/>
      </c>
      <c r="N41" s="665" t="str">
        <f>IF(基本情報入力シート!R55="","",基本情報入力シート!R55)</f>
        <v/>
      </c>
      <c r="O41" s="665" t="str">
        <f>IF(基本情報入力シート!W55="","",基本情報入力シート!W55)</f>
        <v/>
      </c>
      <c r="P41" s="679" t="str">
        <f>IF(基本情報入力シート!X55="","",基本情報入力シート!X55)</f>
        <v/>
      </c>
      <c r="Q41" s="679" t="str">
        <f>IF(基本情報入力シート!Y55="","",基本情報入力シート!Y55)</f>
        <v/>
      </c>
      <c r="R41" s="701"/>
      <c r="S41" s="710"/>
      <c r="T41" s="722"/>
      <c r="U41" s="722"/>
      <c r="V41" s="722"/>
      <c r="W41" s="745"/>
      <c r="X41" s="710"/>
      <c r="Y41" s="722"/>
      <c r="Z41" s="722"/>
      <c r="AA41" s="722"/>
      <c r="AB41" s="722"/>
      <c r="AC41" s="722"/>
      <c r="AD41" s="722"/>
      <c r="AE41" s="780"/>
      <c r="AF41" s="780"/>
      <c r="AG41" s="790"/>
      <c r="AH41" s="797"/>
      <c r="AI41" s="710"/>
      <c r="AJ41" s="722"/>
      <c r="AK41" s="722"/>
      <c r="AL41" s="722"/>
    </row>
    <row r="42" spans="1:38" ht="27.75" customHeight="1">
      <c r="A42" s="614">
        <f t="shared" si="1"/>
        <v>24</v>
      </c>
      <c r="B42" s="628" t="str">
        <f>IF(基本情報入力シート!C56="","",基本情報入力シート!C56)</f>
        <v/>
      </c>
      <c r="C42" s="641" t="str">
        <f>IF(基本情報入力シート!D56="","",基本情報入力シート!D56)</f>
        <v/>
      </c>
      <c r="D42" s="646" t="str">
        <f>IF(基本情報入力シート!E56="","",基本情報入力シート!E56)</f>
        <v/>
      </c>
      <c r="E42" s="649" t="str">
        <f>IF(基本情報入力シート!F56="","",基本情報入力シート!F56)</f>
        <v/>
      </c>
      <c r="F42" s="649" t="str">
        <f>IF(基本情報入力シート!G56="","",基本情報入力シート!G56)</f>
        <v/>
      </c>
      <c r="G42" s="649" t="str">
        <f>IF(基本情報入力シート!H56="","",基本情報入力シート!H56)</f>
        <v/>
      </c>
      <c r="H42" s="649" t="str">
        <f>IF(基本情報入力シート!I56="","",基本情報入力シート!I56)</f>
        <v/>
      </c>
      <c r="I42" s="649" t="str">
        <f>IF(基本情報入力シート!J56="","",基本情報入力シート!J56)</f>
        <v/>
      </c>
      <c r="J42" s="649" t="str">
        <f>IF(基本情報入力シート!K56="","",基本情報入力シート!K56)</f>
        <v/>
      </c>
      <c r="K42" s="654" t="str">
        <f>IF(基本情報入力シート!L56="","",基本情報入力シート!L56)</f>
        <v/>
      </c>
      <c r="L42" s="660" t="s">
        <v>272</v>
      </c>
      <c r="M42" s="664" t="str">
        <f>IF(基本情報入力シート!M56="","",基本情報入力シート!M56)</f>
        <v/>
      </c>
      <c r="N42" s="665" t="str">
        <f>IF(基本情報入力シート!R56="","",基本情報入力シート!R56)</f>
        <v/>
      </c>
      <c r="O42" s="665" t="str">
        <f>IF(基本情報入力シート!W56="","",基本情報入力シート!W56)</f>
        <v/>
      </c>
      <c r="P42" s="679" t="str">
        <f>IF(基本情報入力シート!X56="","",基本情報入力シート!X56)</f>
        <v/>
      </c>
      <c r="Q42" s="679" t="str">
        <f>IF(基本情報入力シート!Y56="","",基本情報入力シート!Y56)</f>
        <v/>
      </c>
      <c r="R42" s="701"/>
      <c r="S42" s="710"/>
      <c r="T42" s="722"/>
      <c r="U42" s="722"/>
      <c r="V42" s="722"/>
      <c r="W42" s="745"/>
      <c r="X42" s="710"/>
      <c r="Y42" s="722"/>
      <c r="Z42" s="722"/>
      <c r="AA42" s="722"/>
      <c r="AB42" s="722"/>
      <c r="AC42" s="722"/>
      <c r="AD42" s="722"/>
      <c r="AE42" s="780"/>
      <c r="AF42" s="780"/>
      <c r="AG42" s="790"/>
      <c r="AH42" s="797"/>
      <c r="AI42" s="710"/>
      <c r="AJ42" s="722"/>
      <c r="AK42" s="722"/>
      <c r="AL42" s="722"/>
    </row>
    <row r="43" spans="1:38" ht="27.75" customHeight="1">
      <c r="A43" s="614">
        <f t="shared" si="1"/>
        <v>25</v>
      </c>
      <c r="B43" s="628" t="str">
        <f>IF(基本情報入力シート!C57="","",基本情報入力シート!C57)</f>
        <v/>
      </c>
      <c r="C43" s="641" t="str">
        <f>IF(基本情報入力シート!D57="","",基本情報入力シート!D57)</f>
        <v/>
      </c>
      <c r="D43" s="646" t="str">
        <f>IF(基本情報入力シート!E57="","",基本情報入力シート!E57)</f>
        <v/>
      </c>
      <c r="E43" s="649" t="str">
        <f>IF(基本情報入力シート!F57="","",基本情報入力シート!F57)</f>
        <v/>
      </c>
      <c r="F43" s="649" t="str">
        <f>IF(基本情報入力シート!G57="","",基本情報入力シート!G57)</f>
        <v/>
      </c>
      <c r="G43" s="649" t="str">
        <f>IF(基本情報入力シート!H57="","",基本情報入力シート!H57)</f>
        <v/>
      </c>
      <c r="H43" s="649" t="str">
        <f>IF(基本情報入力シート!I57="","",基本情報入力シート!I57)</f>
        <v/>
      </c>
      <c r="I43" s="649" t="str">
        <f>IF(基本情報入力シート!J57="","",基本情報入力シート!J57)</f>
        <v/>
      </c>
      <c r="J43" s="649" t="str">
        <f>IF(基本情報入力シート!K57="","",基本情報入力シート!K57)</f>
        <v/>
      </c>
      <c r="K43" s="654" t="str">
        <f>IF(基本情報入力シート!L57="","",基本情報入力シート!L57)</f>
        <v/>
      </c>
      <c r="L43" s="660" t="s">
        <v>273</v>
      </c>
      <c r="M43" s="664" t="str">
        <f>IF(基本情報入力シート!M57="","",基本情報入力シート!M57)</f>
        <v/>
      </c>
      <c r="N43" s="665" t="str">
        <f>IF(基本情報入力シート!R57="","",基本情報入力シート!R57)</f>
        <v/>
      </c>
      <c r="O43" s="665" t="str">
        <f>IF(基本情報入力シート!W57="","",基本情報入力シート!W57)</f>
        <v/>
      </c>
      <c r="P43" s="679" t="str">
        <f>IF(基本情報入力シート!X57="","",基本情報入力シート!X57)</f>
        <v/>
      </c>
      <c r="Q43" s="679" t="str">
        <f>IF(基本情報入力シート!Y57="","",基本情報入力シート!Y57)</f>
        <v/>
      </c>
      <c r="R43" s="701"/>
      <c r="S43" s="710"/>
      <c r="T43" s="722"/>
      <c r="U43" s="722"/>
      <c r="V43" s="722"/>
      <c r="W43" s="745"/>
      <c r="X43" s="710"/>
      <c r="Y43" s="722"/>
      <c r="Z43" s="722"/>
      <c r="AA43" s="722"/>
      <c r="AB43" s="722"/>
      <c r="AC43" s="722"/>
      <c r="AD43" s="722"/>
      <c r="AE43" s="780"/>
      <c r="AF43" s="780"/>
      <c r="AG43" s="790"/>
      <c r="AH43" s="797"/>
      <c r="AI43" s="710"/>
      <c r="AJ43" s="722"/>
      <c r="AK43" s="722"/>
      <c r="AL43" s="722"/>
    </row>
    <row r="44" spans="1:38" ht="27.75" customHeight="1">
      <c r="A44" s="614">
        <f t="shared" si="1"/>
        <v>26</v>
      </c>
      <c r="B44" s="628" t="str">
        <f>IF(基本情報入力シート!C58="","",基本情報入力シート!C58)</f>
        <v/>
      </c>
      <c r="C44" s="641" t="str">
        <f>IF(基本情報入力シート!D58="","",基本情報入力シート!D58)</f>
        <v/>
      </c>
      <c r="D44" s="646" t="str">
        <f>IF(基本情報入力シート!E58="","",基本情報入力シート!E58)</f>
        <v/>
      </c>
      <c r="E44" s="649" t="str">
        <f>IF(基本情報入力シート!F58="","",基本情報入力シート!F58)</f>
        <v/>
      </c>
      <c r="F44" s="649" t="str">
        <f>IF(基本情報入力シート!G58="","",基本情報入力シート!G58)</f>
        <v/>
      </c>
      <c r="G44" s="649" t="str">
        <f>IF(基本情報入力シート!H58="","",基本情報入力シート!H58)</f>
        <v/>
      </c>
      <c r="H44" s="649" t="str">
        <f>IF(基本情報入力シート!I58="","",基本情報入力シート!I58)</f>
        <v/>
      </c>
      <c r="I44" s="649" t="str">
        <f>IF(基本情報入力シート!J58="","",基本情報入力シート!J58)</f>
        <v/>
      </c>
      <c r="J44" s="649" t="str">
        <f>IF(基本情報入力シート!K58="","",基本情報入力シート!K58)</f>
        <v/>
      </c>
      <c r="K44" s="654" t="str">
        <f>IF(基本情報入力シート!L58="","",基本情報入力シート!L58)</f>
        <v/>
      </c>
      <c r="L44" s="660" t="s">
        <v>275</v>
      </c>
      <c r="M44" s="664" t="str">
        <f>IF(基本情報入力シート!M58="","",基本情報入力シート!M58)</f>
        <v/>
      </c>
      <c r="N44" s="665" t="str">
        <f>IF(基本情報入力シート!R58="","",基本情報入力シート!R58)</f>
        <v/>
      </c>
      <c r="O44" s="665" t="str">
        <f>IF(基本情報入力シート!W58="","",基本情報入力シート!W58)</f>
        <v/>
      </c>
      <c r="P44" s="679" t="str">
        <f>IF(基本情報入力シート!X58="","",基本情報入力シート!X58)</f>
        <v/>
      </c>
      <c r="Q44" s="679" t="str">
        <f>IF(基本情報入力シート!Y58="","",基本情報入力シート!Y58)</f>
        <v/>
      </c>
      <c r="R44" s="701"/>
      <c r="S44" s="710"/>
      <c r="T44" s="722"/>
      <c r="U44" s="722"/>
      <c r="V44" s="722"/>
      <c r="W44" s="745"/>
      <c r="X44" s="710"/>
      <c r="Y44" s="722"/>
      <c r="Z44" s="722"/>
      <c r="AA44" s="722"/>
      <c r="AB44" s="722"/>
      <c r="AC44" s="722"/>
      <c r="AD44" s="722"/>
      <c r="AE44" s="780"/>
      <c r="AF44" s="780"/>
      <c r="AG44" s="790"/>
      <c r="AH44" s="797"/>
      <c r="AI44" s="710"/>
      <c r="AJ44" s="722"/>
      <c r="AK44" s="722"/>
      <c r="AL44" s="722"/>
    </row>
    <row r="45" spans="1:38" ht="27.75" customHeight="1">
      <c r="A45" s="614">
        <f t="shared" si="1"/>
        <v>27</v>
      </c>
      <c r="B45" s="628" t="str">
        <f>IF(基本情報入力シート!C59="","",基本情報入力シート!C59)</f>
        <v/>
      </c>
      <c r="C45" s="641" t="str">
        <f>IF(基本情報入力シート!D59="","",基本情報入力シート!D59)</f>
        <v/>
      </c>
      <c r="D45" s="646" t="str">
        <f>IF(基本情報入力シート!E59="","",基本情報入力シート!E59)</f>
        <v/>
      </c>
      <c r="E45" s="649" t="str">
        <f>IF(基本情報入力シート!F59="","",基本情報入力シート!F59)</f>
        <v/>
      </c>
      <c r="F45" s="649" t="str">
        <f>IF(基本情報入力シート!G59="","",基本情報入力シート!G59)</f>
        <v/>
      </c>
      <c r="G45" s="649" t="str">
        <f>IF(基本情報入力シート!H59="","",基本情報入力シート!H59)</f>
        <v/>
      </c>
      <c r="H45" s="649" t="str">
        <f>IF(基本情報入力シート!I59="","",基本情報入力シート!I59)</f>
        <v/>
      </c>
      <c r="I45" s="649" t="str">
        <f>IF(基本情報入力シート!J59="","",基本情報入力シート!J59)</f>
        <v/>
      </c>
      <c r="J45" s="649" t="str">
        <f>IF(基本情報入力シート!K59="","",基本情報入力シート!K59)</f>
        <v/>
      </c>
      <c r="K45" s="654" t="str">
        <f>IF(基本情報入力シート!L59="","",基本情報入力シート!L59)</f>
        <v/>
      </c>
      <c r="L45" s="660" t="s">
        <v>4</v>
      </c>
      <c r="M45" s="664" t="str">
        <f>IF(基本情報入力シート!M59="","",基本情報入力シート!M59)</f>
        <v/>
      </c>
      <c r="N45" s="665" t="str">
        <f>IF(基本情報入力シート!R59="","",基本情報入力シート!R59)</f>
        <v/>
      </c>
      <c r="O45" s="665" t="str">
        <f>IF(基本情報入力シート!W59="","",基本情報入力シート!W59)</f>
        <v/>
      </c>
      <c r="P45" s="679" t="str">
        <f>IF(基本情報入力シート!X59="","",基本情報入力シート!X59)</f>
        <v/>
      </c>
      <c r="Q45" s="679" t="str">
        <f>IF(基本情報入力シート!Y59="","",基本情報入力シート!Y59)</f>
        <v/>
      </c>
      <c r="R45" s="701"/>
      <c r="S45" s="710"/>
      <c r="T45" s="722"/>
      <c r="U45" s="722"/>
      <c r="V45" s="722"/>
      <c r="W45" s="745"/>
      <c r="X45" s="710"/>
      <c r="Y45" s="722"/>
      <c r="Z45" s="722"/>
      <c r="AA45" s="722"/>
      <c r="AB45" s="722"/>
      <c r="AC45" s="722"/>
      <c r="AD45" s="722"/>
      <c r="AE45" s="780"/>
      <c r="AF45" s="780"/>
      <c r="AG45" s="790"/>
      <c r="AH45" s="797"/>
      <c r="AI45" s="710"/>
      <c r="AJ45" s="722"/>
      <c r="AK45" s="722"/>
      <c r="AL45" s="722"/>
    </row>
    <row r="46" spans="1:38" ht="27.75" customHeight="1">
      <c r="A46" s="614">
        <f t="shared" si="1"/>
        <v>28</v>
      </c>
      <c r="B46" s="628" t="str">
        <f>IF(基本情報入力シート!C60="","",基本情報入力シート!C60)</f>
        <v/>
      </c>
      <c r="C46" s="641" t="str">
        <f>IF(基本情報入力シート!D60="","",基本情報入力シート!D60)</f>
        <v/>
      </c>
      <c r="D46" s="646" t="str">
        <f>IF(基本情報入力シート!E60="","",基本情報入力シート!E60)</f>
        <v/>
      </c>
      <c r="E46" s="649" t="str">
        <f>IF(基本情報入力シート!F60="","",基本情報入力シート!F60)</f>
        <v/>
      </c>
      <c r="F46" s="649" t="str">
        <f>IF(基本情報入力シート!G60="","",基本情報入力シート!G60)</f>
        <v/>
      </c>
      <c r="G46" s="649" t="str">
        <f>IF(基本情報入力シート!H60="","",基本情報入力シート!H60)</f>
        <v/>
      </c>
      <c r="H46" s="649" t="str">
        <f>IF(基本情報入力シート!I60="","",基本情報入力シート!I60)</f>
        <v/>
      </c>
      <c r="I46" s="649" t="str">
        <f>IF(基本情報入力シート!J60="","",基本情報入力シート!J60)</f>
        <v/>
      </c>
      <c r="J46" s="649" t="str">
        <f>IF(基本情報入力シート!K60="","",基本情報入力シート!K60)</f>
        <v/>
      </c>
      <c r="K46" s="654" t="str">
        <f>IF(基本情報入力シート!L60="","",基本情報入力シート!L60)</f>
        <v/>
      </c>
      <c r="L46" s="660" t="s">
        <v>117</v>
      </c>
      <c r="M46" s="664" t="str">
        <f>IF(基本情報入力シート!M60="","",基本情報入力シート!M60)</f>
        <v/>
      </c>
      <c r="N46" s="665" t="str">
        <f>IF(基本情報入力シート!R60="","",基本情報入力シート!R60)</f>
        <v/>
      </c>
      <c r="O46" s="665" t="str">
        <f>IF(基本情報入力シート!W60="","",基本情報入力シート!W60)</f>
        <v/>
      </c>
      <c r="P46" s="679" t="str">
        <f>IF(基本情報入力シート!X60="","",基本情報入力シート!X60)</f>
        <v/>
      </c>
      <c r="Q46" s="679" t="str">
        <f>IF(基本情報入力シート!Y60="","",基本情報入力シート!Y60)</f>
        <v/>
      </c>
      <c r="R46" s="701"/>
      <c r="S46" s="710"/>
      <c r="T46" s="722"/>
      <c r="U46" s="722"/>
      <c r="V46" s="722"/>
      <c r="W46" s="745"/>
      <c r="X46" s="710"/>
      <c r="Y46" s="722"/>
      <c r="Z46" s="722"/>
      <c r="AA46" s="722"/>
      <c r="AB46" s="722"/>
      <c r="AC46" s="722"/>
      <c r="AD46" s="722"/>
      <c r="AE46" s="780"/>
      <c r="AF46" s="780"/>
      <c r="AG46" s="790"/>
      <c r="AH46" s="797"/>
      <c r="AI46" s="710"/>
      <c r="AJ46" s="722"/>
      <c r="AK46" s="722"/>
      <c r="AL46" s="722"/>
    </row>
    <row r="47" spans="1:38" ht="27.75" customHeight="1">
      <c r="A47" s="614">
        <f t="shared" si="1"/>
        <v>29</v>
      </c>
      <c r="B47" s="628" t="str">
        <f>IF(基本情報入力シート!C61="","",基本情報入力シート!C61)</f>
        <v/>
      </c>
      <c r="C47" s="641" t="str">
        <f>IF(基本情報入力シート!D61="","",基本情報入力シート!D61)</f>
        <v/>
      </c>
      <c r="D47" s="646" t="str">
        <f>IF(基本情報入力シート!E61="","",基本情報入力シート!E61)</f>
        <v/>
      </c>
      <c r="E47" s="649" t="str">
        <f>IF(基本情報入力シート!F61="","",基本情報入力シート!F61)</f>
        <v/>
      </c>
      <c r="F47" s="649" t="str">
        <f>IF(基本情報入力シート!G61="","",基本情報入力シート!G61)</f>
        <v/>
      </c>
      <c r="G47" s="649" t="str">
        <f>IF(基本情報入力シート!H61="","",基本情報入力シート!H61)</f>
        <v/>
      </c>
      <c r="H47" s="649" t="str">
        <f>IF(基本情報入力シート!I61="","",基本情報入力シート!I61)</f>
        <v/>
      </c>
      <c r="I47" s="649" t="str">
        <f>IF(基本情報入力シート!J61="","",基本情報入力シート!J61)</f>
        <v/>
      </c>
      <c r="J47" s="649" t="str">
        <f>IF(基本情報入力シート!K61="","",基本情報入力シート!K61)</f>
        <v/>
      </c>
      <c r="K47" s="654" t="str">
        <f>IF(基本情報入力シート!L61="","",基本情報入力シート!L61)</f>
        <v/>
      </c>
      <c r="L47" s="660" t="s">
        <v>277</v>
      </c>
      <c r="M47" s="664" t="str">
        <f>IF(基本情報入力シート!M61="","",基本情報入力シート!M61)</f>
        <v/>
      </c>
      <c r="N47" s="665" t="str">
        <f>IF(基本情報入力シート!R61="","",基本情報入力シート!R61)</f>
        <v/>
      </c>
      <c r="O47" s="665" t="str">
        <f>IF(基本情報入力シート!W61="","",基本情報入力シート!W61)</f>
        <v/>
      </c>
      <c r="P47" s="679" t="str">
        <f>IF(基本情報入力シート!X61="","",基本情報入力シート!X61)</f>
        <v/>
      </c>
      <c r="Q47" s="679" t="str">
        <f>IF(基本情報入力シート!Y61="","",基本情報入力シート!Y61)</f>
        <v/>
      </c>
      <c r="R47" s="701"/>
      <c r="S47" s="710"/>
      <c r="T47" s="722"/>
      <c r="U47" s="722"/>
      <c r="V47" s="722"/>
      <c r="W47" s="701"/>
      <c r="X47" s="710"/>
      <c r="Y47" s="722"/>
      <c r="Z47" s="722"/>
      <c r="AA47" s="722"/>
      <c r="AB47" s="722"/>
      <c r="AC47" s="722"/>
      <c r="AD47" s="722"/>
      <c r="AE47" s="780"/>
      <c r="AF47" s="780"/>
      <c r="AG47" s="790"/>
      <c r="AH47" s="797"/>
      <c r="AI47" s="710"/>
      <c r="AJ47" s="722"/>
      <c r="AK47" s="722"/>
      <c r="AL47" s="722"/>
    </row>
    <row r="48" spans="1:38" ht="27.75" customHeight="1">
      <c r="A48" s="614">
        <f t="shared" si="1"/>
        <v>30</v>
      </c>
      <c r="B48" s="628" t="str">
        <f>IF(基本情報入力シート!C62="","",基本情報入力シート!C62)</f>
        <v/>
      </c>
      <c r="C48" s="641" t="str">
        <f>IF(基本情報入力シート!D62="","",基本情報入力シート!D62)</f>
        <v/>
      </c>
      <c r="D48" s="646" t="str">
        <f>IF(基本情報入力シート!E62="","",基本情報入力シート!E62)</f>
        <v/>
      </c>
      <c r="E48" s="649" t="str">
        <f>IF(基本情報入力シート!F62="","",基本情報入力シート!F62)</f>
        <v/>
      </c>
      <c r="F48" s="649" t="str">
        <f>IF(基本情報入力シート!G62="","",基本情報入力シート!G62)</f>
        <v/>
      </c>
      <c r="G48" s="649" t="str">
        <f>IF(基本情報入力シート!H62="","",基本情報入力シート!H62)</f>
        <v/>
      </c>
      <c r="H48" s="649" t="str">
        <f>IF(基本情報入力シート!I62="","",基本情報入力シート!I62)</f>
        <v/>
      </c>
      <c r="I48" s="649" t="str">
        <f>IF(基本情報入力シート!J62="","",基本情報入力シート!J62)</f>
        <v/>
      </c>
      <c r="J48" s="649" t="str">
        <f>IF(基本情報入力シート!K62="","",基本情報入力シート!K62)</f>
        <v/>
      </c>
      <c r="K48" s="654" t="str">
        <f>IF(基本情報入力シート!L62="","",基本情報入力シート!L62)</f>
        <v/>
      </c>
      <c r="L48" s="660" t="s">
        <v>278</v>
      </c>
      <c r="M48" s="664" t="str">
        <f>IF(基本情報入力シート!M62="","",基本情報入力シート!M62)</f>
        <v/>
      </c>
      <c r="N48" s="665" t="str">
        <f>IF(基本情報入力シート!R62="","",基本情報入力シート!R62)</f>
        <v/>
      </c>
      <c r="O48" s="665" t="str">
        <f>IF(基本情報入力シート!W62="","",基本情報入力シート!W62)</f>
        <v/>
      </c>
      <c r="P48" s="679" t="str">
        <f>IF(基本情報入力シート!X62="","",基本情報入力シート!X62)</f>
        <v/>
      </c>
      <c r="Q48" s="679" t="str">
        <f>IF(基本情報入力シート!Y62="","",基本情報入力シート!Y62)</f>
        <v/>
      </c>
      <c r="R48" s="701"/>
      <c r="S48" s="710"/>
      <c r="T48" s="722"/>
      <c r="U48" s="722"/>
      <c r="V48" s="722"/>
      <c r="W48" s="701"/>
      <c r="X48" s="710"/>
      <c r="Y48" s="722"/>
      <c r="Z48" s="722"/>
      <c r="AA48" s="722"/>
      <c r="AB48" s="722"/>
      <c r="AC48" s="722"/>
      <c r="AD48" s="722"/>
      <c r="AE48" s="780"/>
      <c r="AF48" s="780"/>
      <c r="AG48" s="790"/>
      <c r="AH48" s="797"/>
      <c r="AI48" s="710"/>
      <c r="AJ48" s="722"/>
      <c r="AK48" s="722"/>
      <c r="AL48" s="722"/>
    </row>
    <row r="49" spans="1:38" ht="27.75" customHeight="1">
      <c r="A49" s="614">
        <f t="shared" si="1"/>
        <v>31</v>
      </c>
      <c r="B49" s="628" t="str">
        <f>IF(基本情報入力シート!C63="","",基本情報入力シート!C63)</f>
        <v/>
      </c>
      <c r="C49" s="641" t="str">
        <f>IF(基本情報入力シート!D63="","",基本情報入力シート!D63)</f>
        <v/>
      </c>
      <c r="D49" s="646" t="str">
        <f>IF(基本情報入力シート!E63="","",基本情報入力シート!E63)</f>
        <v/>
      </c>
      <c r="E49" s="649" t="str">
        <f>IF(基本情報入力シート!F63="","",基本情報入力シート!F63)</f>
        <v/>
      </c>
      <c r="F49" s="649" t="str">
        <f>IF(基本情報入力シート!G63="","",基本情報入力シート!G63)</f>
        <v/>
      </c>
      <c r="G49" s="649" t="str">
        <f>IF(基本情報入力シート!H63="","",基本情報入力シート!H63)</f>
        <v/>
      </c>
      <c r="H49" s="649" t="str">
        <f>IF(基本情報入力シート!I63="","",基本情報入力シート!I63)</f>
        <v/>
      </c>
      <c r="I49" s="649" t="str">
        <f>IF(基本情報入力シート!J63="","",基本情報入力シート!J63)</f>
        <v/>
      </c>
      <c r="J49" s="649" t="str">
        <f>IF(基本情報入力シート!K63="","",基本情報入力シート!K63)</f>
        <v/>
      </c>
      <c r="K49" s="654" t="str">
        <f>IF(基本情報入力シート!L63="","",基本情報入力シート!L63)</f>
        <v/>
      </c>
      <c r="L49" s="660" t="s">
        <v>244</v>
      </c>
      <c r="M49" s="664" t="str">
        <f>IF(基本情報入力シート!M63="","",基本情報入力シート!M63)</f>
        <v/>
      </c>
      <c r="N49" s="665" t="str">
        <f>IF(基本情報入力シート!R63="","",基本情報入力シート!R63)</f>
        <v/>
      </c>
      <c r="O49" s="665" t="str">
        <f>IF(基本情報入力シート!W63="","",基本情報入力シート!W63)</f>
        <v/>
      </c>
      <c r="P49" s="679" t="str">
        <f>IF(基本情報入力シート!X63="","",基本情報入力シート!X63)</f>
        <v/>
      </c>
      <c r="Q49" s="679" t="str">
        <f>IF(基本情報入力シート!Y63="","",基本情報入力シート!Y63)</f>
        <v/>
      </c>
      <c r="R49" s="701"/>
      <c r="S49" s="710"/>
      <c r="T49" s="722"/>
      <c r="U49" s="722"/>
      <c r="V49" s="722"/>
      <c r="W49" s="701"/>
      <c r="X49" s="710"/>
      <c r="Y49" s="722"/>
      <c r="Z49" s="722"/>
      <c r="AA49" s="722"/>
      <c r="AB49" s="722"/>
      <c r="AC49" s="722"/>
      <c r="AD49" s="722"/>
      <c r="AE49" s="780"/>
      <c r="AF49" s="780"/>
      <c r="AG49" s="790"/>
      <c r="AH49" s="797"/>
      <c r="AI49" s="710"/>
      <c r="AJ49" s="722"/>
      <c r="AK49" s="722"/>
      <c r="AL49" s="722"/>
    </row>
    <row r="50" spans="1:38" ht="27.75" customHeight="1">
      <c r="A50" s="614">
        <f t="shared" si="1"/>
        <v>32</v>
      </c>
      <c r="B50" s="628" t="str">
        <f>IF(基本情報入力シート!C64="","",基本情報入力シート!C64)</f>
        <v/>
      </c>
      <c r="C50" s="641" t="str">
        <f>IF(基本情報入力シート!D64="","",基本情報入力シート!D64)</f>
        <v/>
      </c>
      <c r="D50" s="646" t="str">
        <f>IF(基本情報入力シート!E64="","",基本情報入力シート!E64)</f>
        <v/>
      </c>
      <c r="E50" s="649" t="str">
        <f>IF(基本情報入力シート!F64="","",基本情報入力シート!F64)</f>
        <v/>
      </c>
      <c r="F50" s="649" t="str">
        <f>IF(基本情報入力シート!G64="","",基本情報入力シート!G64)</f>
        <v/>
      </c>
      <c r="G50" s="649" t="str">
        <f>IF(基本情報入力シート!H64="","",基本情報入力シート!H64)</f>
        <v/>
      </c>
      <c r="H50" s="649" t="str">
        <f>IF(基本情報入力シート!I64="","",基本情報入力シート!I64)</f>
        <v/>
      </c>
      <c r="I50" s="649" t="str">
        <f>IF(基本情報入力シート!J64="","",基本情報入力シート!J64)</f>
        <v/>
      </c>
      <c r="J50" s="649" t="str">
        <f>IF(基本情報入力シート!K64="","",基本情報入力シート!K64)</f>
        <v/>
      </c>
      <c r="K50" s="654" t="str">
        <f>IF(基本情報入力シート!L64="","",基本情報入力シート!L64)</f>
        <v/>
      </c>
      <c r="L50" s="660" t="s">
        <v>280</v>
      </c>
      <c r="M50" s="664" t="str">
        <f>IF(基本情報入力シート!M64="","",基本情報入力シート!M64)</f>
        <v/>
      </c>
      <c r="N50" s="665" t="str">
        <f>IF(基本情報入力シート!R64="","",基本情報入力シート!R64)</f>
        <v/>
      </c>
      <c r="O50" s="665" t="str">
        <f>IF(基本情報入力シート!W64="","",基本情報入力シート!W64)</f>
        <v/>
      </c>
      <c r="P50" s="679" t="str">
        <f>IF(基本情報入力シート!X64="","",基本情報入力シート!X64)</f>
        <v/>
      </c>
      <c r="Q50" s="679" t="str">
        <f>IF(基本情報入力シート!Y64="","",基本情報入力シート!Y64)</f>
        <v/>
      </c>
      <c r="R50" s="701"/>
      <c r="S50" s="710"/>
      <c r="T50" s="722"/>
      <c r="U50" s="722"/>
      <c r="V50" s="722"/>
      <c r="W50" s="701"/>
      <c r="X50" s="710"/>
      <c r="Y50" s="722"/>
      <c r="Z50" s="722"/>
      <c r="AA50" s="722"/>
      <c r="AB50" s="722"/>
      <c r="AC50" s="722"/>
      <c r="AD50" s="722"/>
      <c r="AE50" s="780"/>
      <c r="AF50" s="780"/>
      <c r="AG50" s="790"/>
      <c r="AH50" s="797"/>
      <c r="AI50" s="710"/>
      <c r="AJ50" s="722"/>
      <c r="AK50" s="722"/>
      <c r="AL50" s="722"/>
    </row>
    <row r="51" spans="1:38" ht="27.75" customHeight="1">
      <c r="A51" s="614">
        <f t="shared" si="1"/>
        <v>33</v>
      </c>
      <c r="B51" s="628" t="str">
        <f>IF(基本情報入力シート!C65="","",基本情報入力シート!C65)</f>
        <v/>
      </c>
      <c r="C51" s="641" t="str">
        <f>IF(基本情報入力シート!D65="","",基本情報入力シート!D65)</f>
        <v/>
      </c>
      <c r="D51" s="646" t="str">
        <f>IF(基本情報入力シート!E65="","",基本情報入力シート!E65)</f>
        <v/>
      </c>
      <c r="E51" s="649" t="str">
        <f>IF(基本情報入力シート!F65="","",基本情報入力シート!F65)</f>
        <v/>
      </c>
      <c r="F51" s="649" t="str">
        <f>IF(基本情報入力シート!G65="","",基本情報入力シート!G65)</f>
        <v/>
      </c>
      <c r="G51" s="649" t="str">
        <f>IF(基本情報入力シート!H65="","",基本情報入力シート!H65)</f>
        <v/>
      </c>
      <c r="H51" s="649" t="str">
        <f>IF(基本情報入力シート!I65="","",基本情報入力シート!I65)</f>
        <v/>
      </c>
      <c r="I51" s="649" t="str">
        <f>IF(基本情報入力シート!J65="","",基本情報入力シート!J65)</f>
        <v/>
      </c>
      <c r="J51" s="649" t="str">
        <f>IF(基本情報入力シート!K65="","",基本情報入力シート!K65)</f>
        <v/>
      </c>
      <c r="K51" s="654" t="str">
        <f>IF(基本情報入力シート!L65="","",基本情報入力シート!L65)</f>
        <v/>
      </c>
      <c r="L51" s="660" t="s">
        <v>281</v>
      </c>
      <c r="M51" s="664" t="str">
        <f>IF(基本情報入力シート!M65="","",基本情報入力シート!M65)</f>
        <v/>
      </c>
      <c r="N51" s="665" t="str">
        <f>IF(基本情報入力シート!R65="","",基本情報入力シート!R65)</f>
        <v/>
      </c>
      <c r="O51" s="665" t="str">
        <f>IF(基本情報入力シート!W65="","",基本情報入力シート!W65)</f>
        <v/>
      </c>
      <c r="P51" s="679" t="str">
        <f>IF(基本情報入力シート!X65="","",基本情報入力シート!X65)</f>
        <v/>
      </c>
      <c r="Q51" s="679" t="str">
        <f>IF(基本情報入力シート!Y65="","",基本情報入力シート!Y65)</f>
        <v/>
      </c>
      <c r="R51" s="701"/>
      <c r="S51" s="710"/>
      <c r="T51" s="722"/>
      <c r="U51" s="722"/>
      <c r="V51" s="722"/>
      <c r="W51" s="701"/>
      <c r="X51" s="710"/>
      <c r="Y51" s="722"/>
      <c r="Z51" s="722"/>
      <c r="AA51" s="722"/>
      <c r="AB51" s="722"/>
      <c r="AC51" s="722"/>
      <c r="AD51" s="722"/>
      <c r="AE51" s="780"/>
      <c r="AF51" s="780"/>
      <c r="AG51" s="790"/>
      <c r="AH51" s="797"/>
      <c r="AI51" s="710"/>
      <c r="AJ51" s="722"/>
      <c r="AK51" s="722"/>
      <c r="AL51" s="722"/>
    </row>
    <row r="52" spans="1:38" ht="27.75" customHeight="1">
      <c r="A52" s="614">
        <f t="shared" si="1"/>
        <v>34</v>
      </c>
      <c r="B52" s="628" t="str">
        <f>IF(基本情報入力シート!C66="","",基本情報入力シート!C66)</f>
        <v/>
      </c>
      <c r="C52" s="641" t="str">
        <f>IF(基本情報入力シート!D66="","",基本情報入力シート!D66)</f>
        <v/>
      </c>
      <c r="D52" s="646" t="str">
        <f>IF(基本情報入力シート!E66="","",基本情報入力シート!E66)</f>
        <v/>
      </c>
      <c r="E52" s="649" t="str">
        <f>IF(基本情報入力シート!F66="","",基本情報入力シート!F66)</f>
        <v/>
      </c>
      <c r="F52" s="649" t="str">
        <f>IF(基本情報入力シート!G66="","",基本情報入力シート!G66)</f>
        <v/>
      </c>
      <c r="G52" s="649" t="str">
        <f>IF(基本情報入力シート!H66="","",基本情報入力シート!H66)</f>
        <v/>
      </c>
      <c r="H52" s="649" t="str">
        <f>IF(基本情報入力シート!I66="","",基本情報入力シート!I66)</f>
        <v/>
      </c>
      <c r="I52" s="649" t="str">
        <f>IF(基本情報入力シート!J66="","",基本情報入力シート!J66)</f>
        <v/>
      </c>
      <c r="J52" s="649" t="str">
        <f>IF(基本情報入力シート!K66="","",基本情報入力シート!K66)</f>
        <v/>
      </c>
      <c r="K52" s="654" t="str">
        <f>IF(基本情報入力シート!L66="","",基本情報入力シート!L66)</f>
        <v/>
      </c>
      <c r="L52" s="660" t="s">
        <v>282</v>
      </c>
      <c r="M52" s="664" t="str">
        <f>IF(基本情報入力シート!M66="","",基本情報入力シート!M66)</f>
        <v/>
      </c>
      <c r="N52" s="665" t="str">
        <f>IF(基本情報入力シート!R66="","",基本情報入力シート!R66)</f>
        <v/>
      </c>
      <c r="O52" s="665" t="str">
        <f>IF(基本情報入力シート!W66="","",基本情報入力シート!W66)</f>
        <v/>
      </c>
      <c r="P52" s="679" t="str">
        <f>IF(基本情報入力シート!X66="","",基本情報入力シート!X66)</f>
        <v/>
      </c>
      <c r="Q52" s="679" t="str">
        <f>IF(基本情報入力シート!Y66="","",基本情報入力シート!Y66)</f>
        <v/>
      </c>
      <c r="R52" s="701"/>
      <c r="S52" s="710"/>
      <c r="T52" s="722"/>
      <c r="U52" s="722"/>
      <c r="V52" s="722"/>
      <c r="W52" s="701"/>
      <c r="X52" s="710"/>
      <c r="Y52" s="722"/>
      <c r="Z52" s="722"/>
      <c r="AA52" s="722"/>
      <c r="AB52" s="722"/>
      <c r="AC52" s="722"/>
      <c r="AD52" s="722"/>
      <c r="AE52" s="780"/>
      <c r="AF52" s="780"/>
      <c r="AG52" s="790"/>
      <c r="AH52" s="797"/>
      <c r="AI52" s="710"/>
      <c r="AJ52" s="722"/>
      <c r="AK52" s="722"/>
      <c r="AL52" s="722"/>
    </row>
    <row r="53" spans="1:38" ht="27.75" customHeight="1">
      <c r="A53" s="614">
        <f t="shared" si="1"/>
        <v>35</v>
      </c>
      <c r="B53" s="628" t="str">
        <f>IF(基本情報入力シート!C67="","",基本情報入力シート!C67)</f>
        <v/>
      </c>
      <c r="C53" s="641" t="str">
        <f>IF(基本情報入力シート!D67="","",基本情報入力シート!D67)</f>
        <v/>
      </c>
      <c r="D53" s="646" t="str">
        <f>IF(基本情報入力シート!E67="","",基本情報入力シート!E67)</f>
        <v/>
      </c>
      <c r="E53" s="649" t="str">
        <f>IF(基本情報入力シート!F67="","",基本情報入力シート!F67)</f>
        <v/>
      </c>
      <c r="F53" s="649" t="str">
        <f>IF(基本情報入力シート!G67="","",基本情報入力シート!G67)</f>
        <v/>
      </c>
      <c r="G53" s="649" t="str">
        <f>IF(基本情報入力シート!H67="","",基本情報入力シート!H67)</f>
        <v/>
      </c>
      <c r="H53" s="649" t="str">
        <f>IF(基本情報入力シート!I67="","",基本情報入力シート!I67)</f>
        <v/>
      </c>
      <c r="I53" s="649" t="str">
        <f>IF(基本情報入力シート!J67="","",基本情報入力シート!J67)</f>
        <v/>
      </c>
      <c r="J53" s="649" t="str">
        <f>IF(基本情報入力シート!K67="","",基本情報入力シート!K67)</f>
        <v/>
      </c>
      <c r="K53" s="654" t="str">
        <f>IF(基本情報入力シート!L67="","",基本情報入力シート!L67)</f>
        <v/>
      </c>
      <c r="L53" s="660" t="s">
        <v>198</v>
      </c>
      <c r="M53" s="664" t="str">
        <f>IF(基本情報入力シート!M67="","",基本情報入力シート!M67)</f>
        <v/>
      </c>
      <c r="N53" s="665" t="str">
        <f>IF(基本情報入力シート!R67="","",基本情報入力シート!R67)</f>
        <v/>
      </c>
      <c r="O53" s="665" t="str">
        <f>IF(基本情報入力シート!W67="","",基本情報入力シート!W67)</f>
        <v/>
      </c>
      <c r="P53" s="679" t="str">
        <f>IF(基本情報入力シート!X67="","",基本情報入力シート!X67)</f>
        <v/>
      </c>
      <c r="Q53" s="679" t="str">
        <f>IF(基本情報入力シート!Y67="","",基本情報入力シート!Y67)</f>
        <v/>
      </c>
      <c r="R53" s="701"/>
      <c r="S53" s="710"/>
      <c r="T53" s="722"/>
      <c r="U53" s="722"/>
      <c r="V53" s="722"/>
      <c r="W53" s="701"/>
      <c r="X53" s="710"/>
      <c r="Y53" s="722"/>
      <c r="Z53" s="722"/>
      <c r="AA53" s="722"/>
      <c r="AB53" s="722"/>
      <c r="AC53" s="722"/>
      <c r="AD53" s="722"/>
      <c r="AE53" s="780"/>
      <c r="AF53" s="780"/>
      <c r="AG53" s="790"/>
      <c r="AH53" s="797"/>
      <c r="AI53" s="710"/>
      <c r="AJ53" s="722"/>
      <c r="AK53" s="722"/>
      <c r="AL53" s="722"/>
    </row>
    <row r="54" spans="1:38" ht="27.75" customHeight="1">
      <c r="A54" s="614">
        <f t="shared" si="1"/>
        <v>36</v>
      </c>
      <c r="B54" s="628" t="str">
        <f>IF(基本情報入力シート!C68="","",基本情報入力シート!C68)</f>
        <v/>
      </c>
      <c r="C54" s="641" t="str">
        <f>IF(基本情報入力シート!D68="","",基本情報入力シート!D68)</f>
        <v/>
      </c>
      <c r="D54" s="646" t="str">
        <f>IF(基本情報入力シート!E68="","",基本情報入力シート!E68)</f>
        <v/>
      </c>
      <c r="E54" s="649" t="str">
        <f>IF(基本情報入力シート!F68="","",基本情報入力シート!F68)</f>
        <v/>
      </c>
      <c r="F54" s="649" t="str">
        <f>IF(基本情報入力シート!G68="","",基本情報入力シート!G68)</f>
        <v/>
      </c>
      <c r="G54" s="649" t="str">
        <f>IF(基本情報入力シート!H68="","",基本情報入力シート!H68)</f>
        <v/>
      </c>
      <c r="H54" s="649" t="str">
        <f>IF(基本情報入力シート!I68="","",基本情報入力シート!I68)</f>
        <v/>
      </c>
      <c r="I54" s="649" t="str">
        <f>IF(基本情報入力シート!J68="","",基本情報入力シート!J68)</f>
        <v/>
      </c>
      <c r="J54" s="649" t="str">
        <f>IF(基本情報入力シート!K68="","",基本情報入力シート!K68)</f>
        <v/>
      </c>
      <c r="K54" s="654" t="str">
        <f>IF(基本情報入力シート!L68="","",基本情報入力シート!L68)</f>
        <v/>
      </c>
      <c r="L54" s="660" t="s">
        <v>266</v>
      </c>
      <c r="M54" s="664" t="str">
        <f>IF(基本情報入力シート!M68="","",基本情報入力シート!M68)</f>
        <v/>
      </c>
      <c r="N54" s="665" t="str">
        <f>IF(基本情報入力シート!R68="","",基本情報入力シート!R68)</f>
        <v/>
      </c>
      <c r="O54" s="665" t="str">
        <f>IF(基本情報入力シート!W68="","",基本情報入力シート!W68)</f>
        <v/>
      </c>
      <c r="P54" s="679" t="str">
        <f>IF(基本情報入力シート!X68="","",基本情報入力シート!X68)</f>
        <v/>
      </c>
      <c r="Q54" s="679" t="str">
        <f>IF(基本情報入力シート!Y68="","",基本情報入力シート!Y68)</f>
        <v/>
      </c>
      <c r="R54" s="701"/>
      <c r="S54" s="710"/>
      <c r="T54" s="722"/>
      <c r="U54" s="722"/>
      <c r="V54" s="722"/>
      <c r="W54" s="701"/>
      <c r="X54" s="710"/>
      <c r="Y54" s="722"/>
      <c r="Z54" s="722"/>
      <c r="AA54" s="722"/>
      <c r="AB54" s="722"/>
      <c r="AC54" s="722"/>
      <c r="AD54" s="722"/>
      <c r="AE54" s="780"/>
      <c r="AF54" s="780"/>
      <c r="AG54" s="790"/>
      <c r="AH54" s="797"/>
      <c r="AI54" s="710"/>
      <c r="AJ54" s="722"/>
      <c r="AK54" s="722"/>
      <c r="AL54" s="722"/>
    </row>
    <row r="55" spans="1:38" ht="27.75" customHeight="1">
      <c r="A55" s="614">
        <f t="shared" si="1"/>
        <v>37</v>
      </c>
      <c r="B55" s="628" t="str">
        <f>IF(基本情報入力シート!C69="","",基本情報入力シート!C69)</f>
        <v/>
      </c>
      <c r="C55" s="641" t="str">
        <f>IF(基本情報入力シート!D69="","",基本情報入力シート!D69)</f>
        <v/>
      </c>
      <c r="D55" s="646" t="str">
        <f>IF(基本情報入力シート!E69="","",基本情報入力シート!E69)</f>
        <v/>
      </c>
      <c r="E55" s="649" t="str">
        <f>IF(基本情報入力シート!F69="","",基本情報入力シート!F69)</f>
        <v/>
      </c>
      <c r="F55" s="649" t="str">
        <f>IF(基本情報入力シート!G69="","",基本情報入力シート!G69)</f>
        <v/>
      </c>
      <c r="G55" s="649" t="str">
        <f>IF(基本情報入力シート!H69="","",基本情報入力シート!H69)</f>
        <v/>
      </c>
      <c r="H55" s="649" t="str">
        <f>IF(基本情報入力シート!I69="","",基本情報入力シート!I69)</f>
        <v/>
      </c>
      <c r="I55" s="649" t="str">
        <f>IF(基本情報入力シート!J69="","",基本情報入力シート!J69)</f>
        <v/>
      </c>
      <c r="J55" s="649" t="str">
        <f>IF(基本情報入力シート!K69="","",基本情報入力シート!K69)</f>
        <v/>
      </c>
      <c r="K55" s="654" t="str">
        <f>IF(基本情報入力シート!L69="","",基本情報入力シート!L69)</f>
        <v/>
      </c>
      <c r="L55" s="660" t="s">
        <v>64</v>
      </c>
      <c r="M55" s="664" t="str">
        <f>IF(基本情報入力シート!M69="","",基本情報入力シート!M69)</f>
        <v/>
      </c>
      <c r="N55" s="665" t="str">
        <f>IF(基本情報入力シート!R69="","",基本情報入力シート!R69)</f>
        <v/>
      </c>
      <c r="O55" s="665" t="str">
        <f>IF(基本情報入力シート!W69="","",基本情報入力シート!W69)</f>
        <v/>
      </c>
      <c r="P55" s="679" t="str">
        <f>IF(基本情報入力シート!X69="","",基本情報入力シート!X69)</f>
        <v/>
      </c>
      <c r="Q55" s="679" t="str">
        <f>IF(基本情報入力シート!Y69="","",基本情報入力シート!Y69)</f>
        <v/>
      </c>
      <c r="R55" s="701"/>
      <c r="S55" s="710"/>
      <c r="T55" s="722"/>
      <c r="U55" s="722"/>
      <c r="V55" s="722"/>
      <c r="W55" s="701"/>
      <c r="X55" s="710"/>
      <c r="Y55" s="722"/>
      <c r="Z55" s="722"/>
      <c r="AA55" s="722"/>
      <c r="AB55" s="722"/>
      <c r="AC55" s="722"/>
      <c r="AD55" s="722"/>
      <c r="AE55" s="780"/>
      <c r="AF55" s="780"/>
      <c r="AG55" s="790"/>
      <c r="AH55" s="797"/>
      <c r="AI55" s="710"/>
      <c r="AJ55" s="722"/>
      <c r="AK55" s="722"/>
      <c r="AL55" s="722"/>
    </row>
    <row r="56" spans="1:38" ht="27.75" customHeight="1">
      <c r="A56" s="614">
        <f t="shared" si="1"/>
        <v>38</v>
      </c>
      <c r="B56" s="628" t="str">
        <f>IF(基本情報入力シート!C70="","",基本情報入力シート!C70)</f>
        <v/>
      </c>
      <c r="C56" s="641" t="str">
        <f>IF(基本情報入力シート!D70="","",基本情報入力シート!D70)</f>
        <v/>
      </c>
      <c r="D56" s="646" t="str">
        <f>IF(基本情報入力シート!E70="","",基本情報入力シート!E70)</f>
        <v/>
      </c>
      <c r="E56" s="649" t="str">
        <f>IF(基本情報入力シート!F70="","",基本情報入力シート!F70)</f>
        <v/>
      </c>
      <c r="F56" s="649" t="str">
        <f>IF(基本情報入力シート!G70="","",基本情報入力シート!G70)</f>
        <v/>
      </c>
      <c r="G56" s="649" t="str">
        <f>IF(基本情報入力シート!H70="","",基本情報入力シート!H70)</f>
        <v/>
      </c>
      <c r="H56" s="649" t="str">
        <f>IF(基本情報入力シート!I70="","",基本情報入力シート!I70)</f>
        <v/>
      </c>
      <c r="I56" s="649" t="str">
        <f>IF(基本情報入力シート!J70="","",基本情報入力シート!J70)</f>
        <v/>
      </c>
      <c r="J56" s="649" t="str">
        <f>IF(基本情報入力シート!K70="","",基本情報入力シート!K70)</f>
        <v/>
      </c>
      <c r="K56" s="654" t="str">
        <f>IF(基本情報入力シート!L70="","",基本情報入力シート!L70)</f>
        <v/>
      </c>
      <c r="L56" s="660" t="s">
        <v>284</v>
      </c>
      <c r="M56" s="664" t="str">
        <f>IF(基本情報入力シート!M70="","",基本情報入力シート!M70)</f>
        <v/>
      </c>
      <c r="N56" s="665" t="str">
        <f>IF(基本情報入力シート!R70="","",基本情報入力シート!R70)</f>
        <v/>
      </c>
      <c r="O56" s="665" t="str">
        <f>IF(基本情報入力シート!W70="","",基本情報入力シート!W70)</f>
        <v/>
      </c>
      <c r="P56" s="679" t="str">
        <f>IF(基本情報入力シート!X70="","",基本情報入力シート!X70)</f>
        <v/>
      </c>
      <c r="Q56" s="679" t="str">
        <f>IF(基本情報入力シート!Y70="","",基本情報入力シート!Y70)</f>
        <v/>
      </c>
      <c r="R56" s="701"/>
      <c r="S56" s="710"/>
      <c r="T56" s="722"/>
      <c r="U56" s="722"/>
      <c r="V56" s="722"/>
      <c r="W56" s="701"/>
      <c r="X56" s="710"/>
      <c r="Y56" s="722"/>
      <c r="Z56" s="722"/>
      <c r="AA56" s="722"/>
      <c r="AB56" s="722"/>
      <c r="AC56" s="722"/>
      <c r="AD56" s="722"/>
      <c r="AE56" s="780"/>
      <c r="AF56" s="780"/>
      <c r="AG56" s="790"/>
      <c r="AH56" s="797"/>
      <c r="AI56" s="710"/>
      <c r="AJ56" s="722"/>
      <c r="AK56" s="722"/>
      <c r="AL56" s="722"/>
    </row>
    <row r="57" spans="1:38" ht="27.75" customHeight="1">
      <c r="A57" s="614">
        <f t="shared" si="1"/>
        <v>39</v>
      </c>
      <c r="B57" s="628" t="str">
        <f>IF(基本情報入力シート!C71="","",基本情報入力シート!C71)</f>
        <v/>
      </c>
      <c r="C57" s="641" t="str">
        <f>IF(基本情報入力シート!D71="","",基本情報入力シート!D71)</f>
        <v/>
      </c>
      <c r="D57" s="646" t="str">
        <f>IF(基本情報入力シート!E71="","",基本情報入力シート!E71)</f>
        <v/>
      </c>
      <c r="E57" s="649" t="str">
        <f>IF(基本情報入力シート!F71="","",基本情報入力シート!F71)</f>
        <v/>
      </c>
      <c r="F57" s="649" t="str">
        <f>IF(基本情報入力シート!G71="","",基本情報入力シート!G71)</f>
        <v/>
      </c>
      <c r="G57" s="649" t="str">
        <f>IF(基本情報入力シート!H71="","",基本情報入力シート!H71)</f>
        <v/>
      </c>
      <c r="H57" s="649" t="str">
        <f>IF(基本情報入力シート!I71="","",基本情報入力シート!I71)</f>
        <v/>
      </c>
      <c r="I57" s="649" t="str">
        <f>IF(基本情報入力シート!J71="","",基本情報入力シート!J71)</f>
        <v/>
      </c>
      <c r="J57" s="649" t="str">
        <f>IF(基本情報入力シート!K71="","",基本情報入力シート!K71)</f>
        <v/>
      </c>
      <c r="K57" s="654" t="str">
        <f>IF(基本情報入力シート!L71="","",基本情報入力シート!L71)</f>
        <v/>
      </c>
      <c r="L57" s="660" t="s">
        <v>270</v>
      </c>
      <c r="M57" s="664" t="str">
        <f>IF(基本情報入力シート!M71="","",基本情報入力シート!M71)</f>
        <v/>
      </c>
      <c r="N57" s="665" t="str">
        <f>IF(基本情報入力シート!R71="","",基本情報入力シート!R71)</f>
        <v/>
      </c>
      <c r="O57" s="665" t="str">
        <f>IF(基本情報入力シート!W71="","",基本情報入力シート!W71)</f>
        <v/>
      </c>
      <c r="P57" s="679" t="str">
        <f>IF(基本情報入力シート!X71="","",基本情報入力シート!X71)</f>
        <v/>
      </c>
      <c r="Q57" s="679" t="str">
        <f>IF(基本情報入力シート!Y71="","",基本情報入力シート!Y71)</f>
        <v/>
      </c>
      <c r="R57" s="701"/>
      <c r="S57" s="710"/>
      <c r="T57" s="722"/>
      <c r="U57" s="722"/>
      <c r="V57" s="722"/>
      <c r="W57" s="701"/>
      <c r="X57" s="710"/>
      <c r="Y57" s="722"/>
      <c r="Z57" s="722"/>
      <c r="AA57" s="722"/>
      <c r="AB57" s="722"/>
      <c r="AC57" s="722"/>
      <c r="AD57" s="722"/>
      <c r="AE57" s="780"/>
      <c r="AF57" s="780"/>
      <c r="AG57" s="790"/>
      <c r="AH57" s="797"/>
      <c r="AI57" s="710"/>
      <c r="AJ57" s="722"/>
      <c r="AK57" s="722"/>
      <c r="AL57" s="722"/>
    </row>
    <row r="58" spans="1:38" ht="27.75" customHeight="1">
      <c r="A58" s="614">
        <f t="shared" si="1"/>
        <v>40</v>
      </c>
      <c r="B58" s="628" t="str">
        <f>IF(基本情報入力シート!C72="","",基本情報入力シート!C72)</f>
        <v/>
      </c>
      <c r="C58" s="641" t="str">
        <f>IF(基本情報入力シート!D72="","",基本情報入力シート!D72)</f>
        <v/>
      </c>
      <c r="D58" s="646" t="str">
        <f>IF(基本情報入力シート!E72="","",基本情報入力シート!E72)</f>
        <v/>
      </c>
      <c r="E58" s="649" t="str">
        <f>IF(基本情報入力シート!F72="","",基本情報入力シート!F72)</f>
        <v/>
      </c>
      <c r="F58" s="649" t="str">
        <f>IF(基本情報入力シート!G72="","",基本情報入力シート!G72)</f>
        <v/>
      </c>
      <c r="G58" s="649" t="str">
        <f>IF(基本情報入力シート!H72="","",基本情報入力シート!H72)</f>
        <v/>
      </c>
      <c r="H58" s="649" t="str">
        <f>IF(基本情報入力シート!I72="","",基本情報入力シート!I72)</f>
        <v/>
      </c>
      <c r="I58" s="649" t="str">
        <f>IF(基本情報入力シート!J72="","",基本情報入力シート!J72)</f>
        <v/>
      </c>
      <c r="J58" s="649" t="str">
        <f>IF(基本情報入力シート!K72="","",基本情報入力シート!K72)</f>
        <v/>
      </c>
      <c r="K58" s="654" t="str">
        <f>IF(基本情報入力シート!L72="","",基本情報入力シート!L72)</f>
        <v/>
      </c>
      <c r="L58" s="660" t="s">
        <v>286</v>
      </c>
      <c r="M58" s="664" t="str">
        <f>IF(基本情報入力シート!M72="","",基本情報入力シート!M72)</f>
        <v/>
      </c>
      <c r="N58" s="665" t="str">
        <f>IF(基本情報入力シート!R72="","",基本情報入力シート!R72)</f>
        <v/>
      </c>
      <c r="O58" s="665" t="str">
        <f>IF(基本情報入力シート!W72="","",基本情報入力シート!W72)</f>
        <v/>
      </c>
      <c r="P58" s="679" t="str">
        <f>IF(基本情報入力シート!X72="","",基本情報入力シート!X72)</f>
        <v/>
      </c>
      <c r="Q58" s="679" t="str">
        <f>IF(基本情報入力シート!Y72="","",基本情報入力シート!Y72)</f>
        <v/>
      </c>
      <c r="R58" s="701"/>
      <c r="S58" s="710"/>
      <c r="T58" s="722"/>
      <c r="U58" s="722"/>
      <c r="V58" s="722"/>
      <c r="W58" s="701"/>
      <c r="X58" s="710"/>
      <c r="Y58" s="722"/>
      <c r="Z58" s="722"/>
      <c r="AA58" s="722"/>
      <c r="AB58" s="722"/>
      <c r="AC58" s="722"/>
      <c r="AD58" s="722"/>
      <c r="AE58" s="780"/>
      <c r="AF58" s="780"/>
      <c r="AG58" s="790"/>
      <c r="AH58" s="797"/>
      <c r="AI58" s="710"/>
      <c r="AJ58" s="722"/>
      <c r="AK58" s="722"/>
      <c r="AL58" s="722"/>
    </row>
    <row r="59" spans="1:38" ht="27.75" customHeight="1">
      <c r="A59" s="614">
        <f t="shared" si="1"/>
        <v>41</v>
      </c>
      <c r="B59" s="628" t="str">
        <f>IF(基本情報入力シート!C73="","",基本情報入力シート!C73)</f>
        <v/>
      </c>
      <c r="C59" s="641" t="str">
        <f>IF(基本情報入力シート!D73="","",基本情報入力シート!D73)</f>
        <v/>
      </c>
      <c r="D59" s="646" t="str">
        <f>IF(基本情報入力シート!E73="","",基本情報入力シート!E73)</f>
        <v/>
      </c>
      <c r="E59" s="649" t="str">
        <f>IF(基本情報入力シート!F73="","",基本情報入力シート!F73)</f>
        <v/>
      </c>
      <c r="F59" s="649" t="str">
        <f>IF(基本情報入力シート!G73="","",基本情報入力シート!G73)</f>
        <v/>
      </c>
      <c r="G59" s="649" t="str">
        <f>IF(基本情報入力シート!H73="","",基本情報入力シート!H73)</f>
        <v/>
      </c>
      <c r="H59" s="649" t="str">
        <f>IF(基本情報入力シート!I73="","",基本情報入力シート!I73)</f>
        <v/>
      </c>
      <c r="I59" s="649" t="str">
        <f>IF(基本情報入力シート!J73="","",基本情報入力シート!J73)</f>
        <v/>
      </c>
      <c r="J59" s="649" t="str">
        <f>IF(基本情報入力シート!K73="","",基本情報入力シート!K73)</f>
        <v/>
      </c>
      <c r="K59" s="654" t="str">
        <f>IF(基本情報入力シート!L73="","",基本情報入力シート!L73)</f>
        <v/>
      </c>
      <c r="L59" s="660" t="s">
        <v>287</v>
      </c>
      <c r="M59" s="664" t="str">
        <f>IF(基本情報入力シート!M73="","",基本情報入力シート!M73)</f>
        <v/>
      </c>
      <c r="N59" s="665" t="str">
        <f>IF(基本情報入力シート!R73="","",基本情報入力シート!R73)</f>
        <v/>
      </c>
      <c r="O59" s="665" t="str">
        <f>IF(基本情報入力シート!W73="","",基本情報入力シート!W73)</f>
        <v/>
      </c>
      <c r="P59" s="679" t="str">
        <f>IF(基本情報入力シート!X73="","",基本情報入力シート!X73)</f>
        <v/>
      </c>
      <c r="Q59" s="679" t="str">
        <f>IF(基本情報入力シート!Y73="","",基本情報入力シート!Y73)</f>
        <v/>
      </c>
      <c r="R59" s="701"/>
      <c r="S59" s="710"/>
      <c r="T59" s="722"/>
      <c r="U59" s="722"/>
      <c r="V59" s="722"/>
      <c r="W59" s="701"/>
      <c r="X59" s="710"/>
      <c r="Y59" s="722"/>
      <c r="Z59" s="722"/>
      <c r="AA59" s="722"/>
      <c r="AB59" s="722"/>
      <c r="AC59" s="722"/>
      <c r="AD59" s="722"/>
      <c r="AE59" s="780"/>
      <c r="AF59" s="780"/>
      <c r="AG59" s="790"/>
      <c r="AH59" s="797"/>
      <c r="AI59" s="710"/>
      <c r="AJ59" s="722"/>
      <c r="AK59" s="722"/>
      <c r="AL59" s="722"/>
    </row>
    <row r="60" spans="1:38" ht="27.75" customHeight="1">
      <c r="A60" s="614">
        <f t="shared" si="1"/>
        <v>42</v>
      </c>
      <c r="B60" s="628" t="str">
        <f>IF(基本情報入力シート!C74="","",基本情報入力シート!C74)</f>
        <v/>
      </c>
      <c r="C60" s="641" t="str">
        <f>IF(基本情報入力シート!D74="","",基本情報入力シート!D74)</f>
        <v/>
      </c>
      <c r="D60" s="646" t="str">
        <f>IF(基本情報入力シート!E74="","",基本情報入力シート!E74)</f>
        <v/>
      </c>
      <c r="E60" s="649" t="str">
        <f>IF(基本情報入力シート!F74="","",基本情報入力シート!F74)</f>
        <v/>
      </c>
      <c r="F60" s="649" t="str">
        <f>IF(基本情報入力シート!G74="","",基本情報入力シート!G74)</f>
        <v/>
      </c>
      <c r="G60" s="649" t="str">
        <f>IF(基本情報入力シート!H74="","",基本情報入力シート!H74)</f>
        <v/>
      </c>
      <c r="H60" s="649" t="str">
        <f>IF(基本情報入力シート!I74="","",基本情報入力シート!I74)</f>
        <v/>
      </c>
      <c r="I60" s="649" t="str">
        <f>IF(基本情報入力シート!J74="","",基本情報入力シート!J74)</f>
        <v/>
      </c>
      <c r="J60" s="649" t="str">
        <f>IF(基本情報入力シート!K74="","",基本情報入力シート!K74)</f>
        <v/>
      </c>
      <c r="K60" s="654" t="str">
        <f>IF(基本情報入力シート!L74="","",基本情報入力シート!L74)</f>
        <v/>
      </c>
      <c r="L60" s="660" t="s">
        <v>289</v>
      </c>
      <c r="M60" s="664" t="str">
        <f>IF(基本情報入力シート!M74="","",基本情報入力シート!M74)</f>
        <v/>
      </c>
      <c r="N60" s="665" t="str">
        <f>IF(基本情報入力シート!R74="","",基本情報入力シート!R74)</f>
        <v/>
      </c>
      <c r="O60" s="665" t="str">
        <f>IF(基本情報入力シート!W74="","",基本情報入力シート!W74)</f>
        <v/>
      </c>
      <c r="P60" s="679" t="str">
        <f>IF(基本情報入力シート!X74="","",基本情報入力シート!X74)</f>
        <v/>
      </c>
      <c r="Q60" s="679" t="str">
        <f>IF(基本情報入力シート!Y74="","",基本情報入力シート!Y74)</f>
        <v/>
      </c>
      <c r="R60" s="701"/>
      <c r="S60" s="710"/>
      <c r="T60" s="722"/>
      <c r="U60" s="722"/>
      <c r="V60" s="722"/>
      <c r="W60" s="701"/>
      <c r="X60" s="710"/>
      <c r="Y60" s="722"/>
      <c r="Z60" s="722"/>
      <c r="AA60" s="722"/>
      <c r="AB60" s="722"/>
      <c r="AC60" s="722"/>
      <c r="AD60" s="722"/>
      <c r="AE60" s="780"/>
      <c r="AF60" s="780"/>
      <c r="AG60" s="790"/>
      <c r="AH60" s="797"/>
      <c r="AI60" s="710"/>
      <c r="AJ60" s="722"/>
      <c r="AK60" s="722"/>
      <c r="AL60" s="722"/>
    </row>
    <row r="61" spans="1:38" ht="27.75" customHeight="1">
      <c r="A61" s="614">
        <f t="shared" si="1"/>
        <v>43</v>
      </c>
      <c r="B61" s="628" t="str">
        <f>IF(基本情報入力シート!C75="","",基本情報入力シート!C75)</f>
        <v/>
      </c>
      <c r="C61" s="641" t="str">
        <f>IF(基本情報入力シート!D75="","",基本情報入力シート!D75)</f>
        <v/>
      </c>
      <c r="D61" s="646" t="str">
        <f>IF(基本情報入力シート!E75="","",基本情報入力シート!E75)</f>
        <v/>
      </c>
      <c r="E61" s="649" t="str">
        <f>IF(基本情報入力シート!F75="","",基本情報入力シート!F75)</f>
        <v/>
      </c>
      <c r="F61" s="649" t="str">
        <f>IF(基本情報入力シート!G75="","",基本情報入力シート!G75)</f>
        <v/>
      </c>
      <c r="G61" s="649" t="str">
        <f>IF(基本情報入力シート!H75="","",基本情報入力シート!H75)</f>
        <v/>
      </c>
      <c r="H61" s="649" t="str">
        <f>IF(基本情報入力シート!I75="","",基本情報入力シート!I75)</f>
        <v/>
      </c>
      <c r="I61" s="649" t="str">
        <f>IF(基本情報入力シート!J75="","",基本情報入力シート!J75)</f>
        <v/>
      </c>
      <c r="J61" s="649" t="str">
        <f>IF(基本情報入力シート!K75="","",基本情報入力シート!K75)</f>
        <v/>
      </c>
      <c r="K61" s="654" t="str">
        <f>IF(基本情報入力シート!L75="","",基本情報入力シート!L75)</f>
        <v/>
      </c>
      <c r="L61" s="660" t="s">
        <v>202</v>
      </c>
      <c r="M61" s="664" t="str">
        <f>IF(基本情報入力シート!M75="","",基本情報入力シート!M75)</f>
        <v/>
      </c>
      <c r="N61" s="665" t="str">
        <f>IF(基本情報入力シート!R75="","",基本情報入力シート!R75)</f>
        <v/>
      </c>
      <c r="O61" s="665" t="str">
        <f>IF(基本情報入力シート!W75="","",基本情報入力シート!W75)</f>
        <v/>
      </c>
      <c r="P61" s="679" t="str">
        <f>IF(基本情報入力シート!X75="","",基本情報入力シート!X75)</f>
        <v/>
      </c>
      <c r="Q61" s="679" t="str">
        <f>IF(基本情報入力シート!Y75="","",基本情報入力シート!Y75)</f>
        <v/>
      </c>
      <c r="R61" s="701"/>
      <c r="S61" s="710"/>
      <c r="T61" s="722"/>
      <c r="U61" s="722"/>
      <c r="V61" s="722"/>
      <c r="W61" s="701"/>
      <c r="X61" s="710"/>
      <c r="Y61" s="722"/>
      <c r="Z61" s="722"/>
      <c r="AA61" s="722"/>
      <c r="AB61" s="722"/>
      <c r="AC61" s="722"/>
      <c r="AD61" s="722"/>
      <c r="AE61" s="780"/>
      <c r="AF61" s="780"/>
      <c r="AG61" s="790"/>
      <c r="AH61" s="797"/>
      <c r="AI61" s="710"/>
      <c r="AJ61" s="722"/>
      <c r="AK61" s="722"/>
      <c r="AL61" s="722"/>
    </row>
    <row r="62" spans="1:38" ht="27.75" customHeight="1">
      <c r="A62" s="614">
        <f t="shared" si="1"/>
        <v>44</v>
      </c>
      <c r="B62" s="628" t="str">
        <f>IF(基本情報入力シート!C76="","",基本情報入力シート!C76)</f>
        <v/>
      </c>
      <c r="C62" s="641" t="str">
        <f>IF(基本情報入力シート!D76="","",基本情報入力シート!D76)</f>
        <v/>
      </c>
      <c r="D62" s="646" t="str">
        <f>IF(基本情報入力シート!E76="","",基本情報入力シート!E76)</f>
        <v/>
      </c>
      <c r="E62" s="649" t="str">
        <f>IF(基本情報入力シート!F76="","",基本情報入力シート!F76)</f>
        <v/>
      </c>
      <c r="F62" s="649" t="str">
        <f>IF(基本情報入力シート!G76="","",基本情報入力シート!G76)</f>
        <v/>
      </c>
      <c r="G62" s="649" t="str">
        <f>IF(基本情報入力シート!H76="","",基本情報入力シート!H76)</f>
        <v/>
      </c>
      <c r="H62" s="649" t="str">
        <f>IF(基本情報入力シート!I76="","",基本情報入力シート!I76)</f>
        <v/>
      </c>
      <c r="I62" s="649" t="str">
        <f>IF(基本情報入力シート!J76="","",基本情報入力シート!J76)</f>
        <v/>
      </c>
      <c r="J62" s="649" t="str">
        <f>IF(基本情報入力シート!K76="","",基本情報入力シート!K76)</f>
        <v/>
      </c>
      <c r="K62" s="654" t="str">
        <f>IF(基本情報入力シート!L76="","",基本情報入力シート!L76)</f>
        <v/>
      </c>
      <c r="L62" s="660" t="s">
        <v>290</v>
      </c>
      <c r="M62" s="664" t="str">
        <f>IF(基本情報入力シート!M76="","",基本情報入力シート!M76)</f>
        <v/>
      </c>
      <c r="N62" s="665" t="str">
        <f>IF(基本情報入力シート!R76="","",基本情報入力シート!R76)</f>
        <v/>
      </c>
      <c r="O62" s="665" t="str">
        <f>IF(基本情報入力シート!W76="","",基本情報入力シート!W76)</f>
        <v/>
      </c>
      <c r="P62" s="679" t="str">
        <f>IF(基本情報入力シート!X76="","",基本情報入力シート!X76)</f>
        <v/>
      </c>
      <c r="Q62" s="679" t="str">
        <f>IF(基本情報入力シート!Y76="","",基本情報入力シート!Y76)</f>
        <v/>
      </c>
      <c r="R62" s="701"/>
      <c r="S62" s="710"/>
      <c r="T62" s="722"/>
      <c r="U62" s="722"/>
      <c r="V62" s="722"/>
      <c r="W62" s="701"/>
      <c r="X62" s="710"/>
      <c r="Y62" s="722"/>
      <c r="Z62" s="722"/>
      <c r="AA62" s="722"/>
      <c r="AB62" s="722"/>
      <c r="AC62" s="722"/>
      <c r="AD62" s="722"/>
      <c r="AE62" s="780"/>
      <c r="AF62" s="780"/>
      <c r="AG62" s="790"/>
      <c r="AH62" s="797"/>
      <c r="AI62" s="710"/>
      <c r="AJ62" s="722"/>
      <c r="AK62" s="722"/>
      <c r="AL62" s="722"/>
    </row>
    <row r="63" spans="1:38" ht="27.75" customHeight="1">
      <c r="A63" s="614">
        <f t="shared" si="1"/>
        <v>45</v>
      </c>
      <c r="B63" s="628" t="str">
        <f>IF(基本情報入力シート!C77="","",基本情報入力シート!C77)</f>
        <v/>
      </c>
      <c r="C63" s="641" t="str">
        <f>IF(基本情報入力シート!D77="","",基本情報入力シート!D77)</f>
        <v/>
      </c>
      <c r="D63" s="646" t="str">
        <f>IF(基本情報入力シート!E77="","",基本情報入力シート!E77)</f>
        <v/>
      </c>
      <c r="E63" s="649" t="str">
        <f>IF(基本情報入力シート!F77="","",基本情報入力シート!F77)</f>
        <v/>
      </c>
      <c r="F63" s="649" t="str">
        <f>IF(基本情報入力シート!G77="","",基本情報入力シート!G77)</f>
        <v/>
      </c>
      <c r="G63" s="649" t="str">
        <f>IF(基本情報入力シート!H77="","",基本情報入力シート!H77)</f>
        <v/>
      </c>
      <c r="H63" s="649" t="str">
        <f>IF(基本情報入力シート!I77="","",基本情報入力シート!I77)</f>
        <v/>
      </c>
      <c r="I63" s="649" t="str">
        <f>IF(基本情報入力シート!J77="","",基本情報入力シート!J77)</f>
        <v/>
      </c>
      <c r="J63" s="649" t="str">
        <f>IF(基本情報入力シート!K77="","",基本情報入力シート!K77)</f>
        <v/>
      </c>
      <c r="K63" s="654" t="str">
        <f>IF(基本情報入力シート!L77="","",基本情報入力シート!L77)</f>
        <v/>
      </c>
      <c r="L63" s="660" t="s">
        <v>291</v>
      </c>
      <c r="M63" s="664" t="str">
        <f>IF(基本情報入力シート!M77="","",基本情報入力シート!M77)</f>
        <v/>
      </c>
      <c r="N63" s="665" t="str">
        <f>IF(基本情報入力シート!R77="","",基本情報入力シート!R77)</f>
        <v/>
      </c>
      <c r="O63" s="665" t="str">
        <f>IF(基本情報入力シート!W77="","",基本情報入力シート!W77)</f>
        <v/>
      </c>
      <c r="P63" s="679" t="str">
        <f>IF(基本情報入力シート!X77="","",基本情報入力シート!X77)</f>
        <v/>
      </c>
      <c r="Q63" s="679" t="str">
        <f>IF(基本情報入力シート!Y77="","",基本情報入力シート!Y77)</f>
        <v/>
      </c>
      <c r="R63" s="701"/>
      <c r="S63" s="710"/>
      <c r="T63" s="722"/>
      <c r="U63" s="722"/>
      <c r="V63" s="722"/>
      <c r="W63" s="701"/>
      <c r="X63" s="710"/>
      <c r="Y63" s="722"/>
      <c r="Z63" s="722"/>
      <c r="AA63" s="722"/>
      <c r="AB63" s="722"/>
      <c r="AC63" s="722"/>
      <c r="AD63" s="722"/>
      <c r="AE63" s="780"/>
      <c r="AF63" s="780"/>
      <c r="AG63" s="790"/>
      <c r="AH63" s="797"/>
      <c r="AI63" s="710"/>
      <c r="AJ63" s="722"/>
      <c r="AK63" s="722"/>
      <c r="AL63" s="722"/>
    </row>
    <row r="64" spans="1:38" ht="27.75" customHeight="1">
      <c r="A64" s="614">
        <f t="shared" si="1"/>
        <v>46</v>
      </c>
      <c r="B64" s="628" t="str">
        <f>IF(基本情報入力シート!C78="","",基本情報入力シート!C78)</f>
        <v/>
      </c>
      <c r="C64" s="641" t="str">
        <f>IF(基本情報入力シート!D78="","",基本情報入力シート!D78)</f>
        <v/>
      </c>
      <c r="D64" s="646" t="str">
        <f>IF(基本情報入力シート!E78="","",基本情報入力シート!E78)</f>
        <v/>
      </c>
      <c r="E64" s="649" t="str">
        <f>IF(基本情報入力シート!F78="","",基本情報入力シート!F78)</f>
        <v/>
      </c>
      <c r="F64" s="649" t="str">
        <f>IF(基本情報入力シート!G78="","",基本情報入力シート!G78)</f>
        <v/>
      </c>
      <c r="G64" s="649" t="str">
        <f>IF(基本情報入力シート!H78="","",基本情報入力シート!H78)</f>
        <v/>
      </c>
      <c r="H64" s="649" t="str">
        <f>IF(基本情報入力シート!I78="","",基本情報入力シート!I78)</f>
        <v/>
      </c>
      <c r="I64" s="649" t="str">
        <f>IF(基本情報入力シート!J78="","",基本情報入力シート!J78)</f>
        <v/>
      </c>
      <c r="J64" s="649" t="str">
        <f>IF(基本情報入力シート!K78="","",基本情報入力シート!K78)</f>
        <v/>
      </c>
      <c r="K64" s="654" t="str">
        <f>IF(基本情報入力シート!L78="","",基本情報入力シート!L78)</f>
        <v/>
      </c>
      <c r="L64" s="660" t="s">
        <v>292</v>
      </c>
      <c r="M64" s="664" t="str">
        <f>IF(基本情報入力シート!M78="","",基本情報入力シート!M78)</f>
        <v/>
      </c>
      <c r="N64" s="665" t="str">
        <f>IF(基本情報入力シート!R78="","",基本情報入力シート!R78)</f>
        <v/>
      </c>
      <c r="O64" s="665" t="str">
        <f>IF(基本情報入力シート!W78="","",基本情報入力シート!W78)</f>
        <v/>
      </c>
      <c r="P64" s="679" t="str">
        <f>IF(基本情報入力シート!X78="","",基本情報入力シート!X78)</f>
        <v/>
      </c>
      <c r="Q64" s="679" t="str">
        <f>IF(基本情報入力シート!Y78="","",基本情報入力シート!Y78)</f>
        <v/>
      </c>
      <c r="R64" s="701"/>
      <c r="S64" s="710"/>
      <c r="T64" s="722"/>
      <c r="U64" s="722"/>
      <c r="V64" s="722"/>
      <c r="W64" s="701"/>
      <c r="X64" s="710"/>
      <c r="Y64" s="722"/>
      <c r="Z64" s="722"/>
      <c r="AA64" s="722"/>
      <c r="AB64" s="722"/>
      <c r="AC64" s="722"/>
      <c r="AD64" s="722"/>
      <c r="AE64" s="780"/>
      <c r="AF64" s="780"/>
      <c r="AG64" s="790"/>
      <c r="AH64" s="797"/>
      <c r="AI64" s="710"/>
      <c r="AJ64" s="722"/>
      <c r="AK64" s="722"/>
      <c r="AL64" s="722"/>
    </row>
    <row r="65" spans="1:38" ht="27.75" customHeight="1">
      <c r="A65" s="614">
        <f t="shared" si="1"/>
        <v>47</v>
      </c>
      <c r="B65" s="628" t="str">
        <f>IF(基本情報入力シート!C79="","",基本情報入力シート!C79)</f>
        <v/>
      </c>
      <c r="C65" s="641" t="str">
        <f>IF(基本情報入力シート!D79="","",基本情報入力シート!D79)</f>
        <v/>
      </c>
      <c r="D65" s="646" t="str">
        <f>IF(基本情報入力シート!E79="","",基本情報入力シート!E79)</f>
        <v/>
      </c>
      <c r="E65" s="649" t="str">
        <f>IF(基本情報入力シート!F79="","",基本情報入力シート!F79)</f>
        <v/>
      </c>
      <c r="F65" s="649" t="str">
        <f>IF(基本情報入力シート!G79="","",基本情報入力シート!G79)</f>
        <v/>
      </c>
      <c r="G65" s="649" t="str">
        <f>IF(基本情報入力シート!H79="","",基本情報入力シート!H79)</f>
        <v/>
      </c>
      <c r="H65" s="649" t="str">
        <f>IF(基本情報入力シート!I79="","",基本情報入力シート!I79)</f>
        <v/>
      </c>
      <c r="I65" s="649" t="str">
        <f>IF(基本情報入力シート!J79="","",基本情報入力シート!J79)</f>
        <v/>
      </c>
      <c r="J65" s="649" t="str">
        <f>IF(基本情報入力シート!K79="","",基本情報入力シート!K79)</f>
        <v/>
      </c>
      <c r="K65" s="654" t="str">
        <f>IF(基本情報入力シート!L79="","",基本情報入力シート!L79)</f>
        <v/>
      </c>
      <c r="L65" s="660" t="s">
        <v>279</v>
      </c>
      <c r="M65" s="664" t="str">
        <f>IF(基本情報入力シート!M79="","",基本情報入力シート!M79)</f>
        <v/>
      </c>
      <c r="N65" s="665" t="str">
        <f>IF(基本情報入力シート!R79="","",基本情報入力シート!R79)</f>
        <v/>
      </c>
      <c r="O65" s="665" t="str">
        <f>IF(基本情報入力シート!W79="","",基本情報入力シート!W79)</f>
        <v/>
      </c>
      <c r="P65" s="679" t="str">
        <f>IF(基本情報入力シート!X79="","",基本情報入力シート!X79)</f>
        <v/>
      </c>
      <c r="Q65" s="679" t="str">
        <f>IF(基本情報入力シート!Y79="","",基本情報入力シート!Y79)</f>
        <v/>
      </c>
      <c r="R65" s="701"/>
      <c r="S65" s="710"/>
      <c r="T65" s="722"/>
      <c r="U65" s="722"/>
      <c r="V65" s="722"/>
      <c r="W65" s="701"/>
      <c r="X65" s="710"/>
      <c r="Y65" s="722"/>
      <c r="Z65" s="722"/>
      <c r="AA65" s="722"/>
      <c r="AB65" s="722"/>
      <c r="AC65" s="722"/>
      <c r="AD65" s="722"/>
      <c r="AE65" s="780"/>
      <c r="AF65" s="780"/>
      <c r="AG65" s="790"/>
      <c r="AH65" s="797"/>
      <c r="AI65" s="710"/>
      <c r="AJ65" s="722"/>
      <c r="AK65" s="722"/>
      <c r="AL65" s="722"/>
    </row>
    <row r="66" spans="1:38" ht="27.75" customHeight="1">
      <c r="A66" s="614">
        <f t="shared" si="1"/>
        <v>48</v>
      </c>
      <c r="B66" s="628" t="str">
        <f>IF(基本情報入力シート!C80="","",基本情報入力シート!C80)</f>
        <v/>
      </c>
      <c r="C66" s="641" t="str">
        <f>IF(基本情報入力シート!D80="","",基本情報入力シート!D80)</f>
        <v/>
      </c>
      <c r="D66" s="646" t="str">
        <f>IF(基本情報入力シート!E80="","",基本情報入力シート!E80)</f>
        <v/>
      </c>
      <c r="E66" s="649" t="str">
        <f>IF(基本情報入力シート!F80="","",基本情報入力シート!F80)</f>
        <v/>
      </c>
      <c r="F66" s="649" t="str">
        <f>IF(基本情報入力シート!G80="","",基本情報入力シート!G80)</f>
        <v/>
      </c>
      <c r="G66" s="649" t="str">
        <f>IF(基本情報入力シート!H80="","",基本情報入力シート!H80)</f>
        <v/>
      </c>
      <c r="H66" s="649" t="str">
        <f>IF(基本情報入力シート!I80="","",基本情報入力シート!I80)</f>
        <v/>
      </c>
      <c r="I66" s="649" t="str">
        <f>IF(基本情報入力シート!J80="","",基本情報入力シート!J80)</f>
        <v/>
      </c>
      <c r="J66" s="649" t="str">
        <f>IF(基本情報入力シート!K80="","",基本情報入力シート!K80)</f>
        <v/>
      </c>
      <c r="K66" s="654" t="str">
        <f>IF(基本情報入力シート!L80="","",基本情報入力シート!L80)</f>
        <v/>
      </c>
      <c r="L66" s="660" t="s">
        <v>293</v>
      </c>
      <c r="M66" s="664" t="str">
        <f>IF(基本情報入力シート!M80="","",基本情報入力シート!M80)</f>
        <v/>
      </c>
      <c r="N66" s="665" t="str">
        <f>IF(基本情報入力シート!R80="","",基本情報入力シート!R80)</f>
        <v/>
      </c>
      <c r="O66" s="665" t="str">
        <f>IF(基本情報入力シート!W80="","",基本情報入力シート!W80)</f>
        <v/>
      </c>
      <c r="P66" s="679" t="str">
        <f>IF(基本情報入力シート!X80="","",基本情報入力シート!X80)</f>
        <v/>
      </c>
      <c r="Q66" s="679" t="str">
        <f>IF(基本情報入力シート!Y80="","",基本情報入力シート!Y80)</f>
        <v/>
      </c>
      <c r="R66" s="701"/>
      <c r="S66" s="710"/>
      <c r="T66" s="722"/>
      <c r="U66" s="722"/>
      <c r="V66" s="722"/>
      <c r="W66" s="701"/>
      <c r="X66" s="710"/>
      <c r="Y66" s="722"/>
      <c r="Z66" s="722"/>
      <c r="AA66" s="722"/>
      <c r="AB66" s="722"/>
      <c r="AC66" s="722"/>
      <c r="AD66" s="722"/>
      <c r="AE66" s="780"/>
      <c r="AF66" s="780"/>
      <c r="AG66" s="790"/>
      <c r="AH66" s="797"/>
      <c r="AI66" s="710"/>
      <c r="AJ66" s="722"/>
      <c r="AK66" s="722"/>
      <c r="AL66" s="722"/>
    </row>
    <row r="67" spans="1:38" ht="27.75" customHeight="1">
      <c r="A67" s="614">
        <f t="shared" si="1"/>
        <v>49</v>
      </c>
      <c r="B67" s="628" t="str">
        <f>IF(基本情報入力シート!C81="","",基本情報入力シート!C81)</f>
        <v/>
      </c>
      <c r="C67" s="641" t="str">
        <f>IF(基本情報入力シート!D81="","",基本情報入力シート!D81)</f>
        <v/>
      </c>
      <c r="D67" s="646" t="str">
        <f>IF(基本情報入力シート!E81="","",基本情報入力シート!E81)</f>
        <v/>
      </c>
      <c r="E67" s="649" t="str">
        <f>IF(基本情報入力シート!F81="","",基本情報入力シート!F81)</f>
        <v/>
      </c>
      <c r="F67" s="649" t="str">
        <f>IF(基本情報入力シート!G81="","",基本情報入力シート!G81)</f>
        <v/>
      </c>
      <c r="G67" s="649" t="str">
        <f>IF(基本情報入力シート!H81="","",基本情報入力シート!H81)</f>
        <v/>
      </c>
      <c r="H67" s="649" t="str">
        <f>IF(基本情報入力シート!I81="","",基本情報入力シート!I81)</f>
        <v/>
      </c>
      <c r="I67" s="649" t="str">
        <f>IF(基本情報入力シート!J81="","",基本情報入力シート!J81)</f>
        <v/>
      </c>
      <c r="J67" s="649" t="str">
        <f>IF(基本情報入力シート!K81="","",基本情報入力シート!K81)</f>
        <v/>
      </c>
      <c r="K67" s="654" t="str">
        <f>IF(基本情報入力シート!L81="","",基本情報入力シート!L81)</f>
        <v/>
      </c>
      <c r="L67" s="660" t="s">
        <v>296</v>
      </c>
      <c r="M67" s="664" t="str">
        <f>IF(基本情報入力シート!M81="","",基本情報入力シート!M81)</f>
        <v/>
      </c>
      <c r="N67" s="665" t="str">
        <f>IF(基本情報入力シート!R81="","",基本情報入力シート!R81)</f>
        <v/>
      </c>
      <c r="O67" s="665" t="str">
        <f>IF(基本情報入力シート!W81="","",基本情報入力シート!W81)</f>
        <v/>
      </c>
      <c r="P67" s="679" t="str">
        <f>IF(基本情報入力シート!X81="","",基本情報入力シート!X81)</f>
        <v/>
      </c>
      <c r="Q67" s="679" t="str">
        <f>IF(基本情報入力シート!Y81="","",基本情報入力シート!Y81)</f>
        <v/>
      </c>
      <c r="R67" s="701"/>
      <c r="S67" s="710"/>
      <c r="T67" s="722"/>
      <c r="U67" s="722"/>
      <c r="V67" s="722"/>
      <c r="W67" s="701"/>
      <c r="X67" s="710"/>
      <c r="Y67" s="722"/>
      <c r="Z67" s="722"/>
      <c r="AA67" s="722"/>
      <c r="AB67" s="722"/>
      <c r="AC67" s="722"/>
      <c r="AD67" s="722"/>
      <c r="AE67" s="780"/>
      <c r="AF67" s="780"/>
      <c r="AG67" s="790"/>
      <c r="AH67" s="797"/>
      <c r="AI67" s="710"/>
      <c r="AJ67" s="722"/>
      <c r="AK67" s="722"/>
      <c r="AL67" s="722"/>
    </row>
    <row r="68" spans="1:38" ht="27.75" customHeight="1">
      <c r="A68" s="614">
        <f t="shared" si="1"/>
        <v>50</v>
      </c>
      <c r="B68" s="628" t="str">
        <f>IF(基本情報入力シート!C82="","",基本情報入力シート!C82)</f>
        <v/>
      </c>
      <c r="C68" s="641" t="str">
        <f>IF(基本情報入力シート!D82="","",基本情報入力シート!D82)</f>
        <v/>
      </c>
      <c r="D68" s="646" t="str">
        <f>IF(基本情報入力シート!E82="","",基本情報入力シート!E82)</f>
        <v/>
      </c>
      <c r="E68" s="649" t="str">
        <f>IF(基本情報入力シート!F82="","",基本情報入力シート!F82)</f>
        <v/>
      </c>
      <c r="F68" s="649" t="str">
        <f>IF(基本情報入力シート!G82="","",基本情報入力シート!G82)</f>
        <v/>
      </c>
      <c r="G68" s="649" t="str">
        <f>IF(基本情報入力シート!H82="","",基本情報入力シート!H82)</f>
        <v/>
      </c>
      <c r="H68" s="649" t="str">
        <f>IF(基本情報入力シート!I82="","",基本情報入力シート!I82)</f>
        <v/>
      </c>
      <c r="I68" s="649" t="str">
        <f>IF(基本情報入力シート!J82="","",基本情報入力シート!J82)</f>
        <v/>
      </c>
      <c r="J68" s="649" t="str">
        <f>IF(基本情報入力シート!K82="","",基本情報入力シート!K82)</f>
        <v/>
      </c>
      <c r="K68" s="654" t="str">
        <f>IF(基本情報入力シート!L82="","",基本情報入力シート!L82)</f>
        <v/>
      </c>
      <c r="L68" s="660" t="s">
        <v>297</v>
      </c>
      <c r="M68" s="664" t="str">
        <f>IF(基本情報入力シート!M82="","",基本情報入力シート!M82)</f>
        <v/>
      </c>
      <c r="N68" s="665" t="str">
        <f>IF(基本情報入力シート!R82="","",基本情報入力シート!R82)</f>
        <v/>
      </c>
      <c r="O68" s="665" t="str">
        <f>IF(基本情報入力シート!W82="","",基本情報入力シート!W82)</f>
        <v/>
      </c>
      <c r="P68" s="679" t="str">
        <f>IF(基本情報入力シート!X82="","",基本情報入力シート!X82)</f>
        <v/>
      </c>
      <c r="Q68" s="679" t="str">
        <f>IF(基本情報入力シート!Y82="","",基本情報入力シート!Y82)</f>
        <v/>
      </c>
      <c r="R68" s="701"/>
      <c r="S68" s="710"/>
      <c r="T68" s="722"/>
      <c r="U68" s="722"/>
      <c r="V68" s="722"/>
      <c r="W68" s="701"/>
      <c r="X68" s="710"/>
      <c r="Y68" s="722"/>
      <c r="Z68" s="722"/>
      <c r="AA68" s="722"/>
      <c r="AB68" s="722"/>
      <c r="AC68" s="722"/>
      <c r="AD68" s="722"/>
      <c r="AE68" s="780"/>
      <c r="AF68" s="780"/>
      <c r="AG68" s="790"/>
      <c r="AH68" s="797"/>
      <c r="AI68" s="710"/>
      <c r="AJ68" s="722"/>
      <c r="AK68" s="722"/>
      <c r="AL68" s="722"/>
    </row>
    <row r="69" spans="1:38" ht="27.75" customHeight="1">
      <c r="A69" s="614">
        <f t="shared" si="1"/>
        <v>51</v>
      </c>
      <c r="B69" s="628" t="str">
        <f>IF(基本情報入力シート!C83="","",基本情報入力シート!C83)</f>
        <v/>
      </c>
      <c r="C69" s="641" t="str">
        <f>IF(基本情報入力シート!D83="","",基本情報入力シート!D83)</f>
        <v/>
      </c>
      <c r="D69" s="646" t="str">
        <f>IF(基本情報入力シート!E83="","",基本情報入力シート!E83)</f>
        <v/>
      </c>
      <c r="E69" s="649" t="str">
        <f>IF(基本情報入力シート!F83="","",基本情報入力シート!F83)</f>
        <v/>
      </c>
      <c r="F69" s="649" t="str">
        <f>IF(基本情報入力シート!G83="","",基本情報入力シート!G83)</f>
        <v/>
      </c>
      <c r="G69" s="649" t="str">
        <f>IF(基本情報入力シート!H83="","",基本情報入力シート!H83)</f>
        <v/>
      </c>
      <c r="H69" s="649" t="str">
        <f>IF(基本情報入力シート!I83="","",基本情報入力シート!I83)</f>
        <v/>
      </c>
      <c r="I69" s="649" t="str">
        <f>IF(基本情報入力シート!J83="","",基本情報入力シート!J83)</f>
        <v/>
      </c>
      <c r="J69" s="649" t="str">
        <f>IF(基本情報入力シート!K83="","",基本情報入力シート!K83)</f>
        <v/>
      </c>
      <c r="K69" s="654" t="str">
        <f>IF(基本情報入力シート!L83="","",基本情報入力シート!L83)</f>
        <v/>
      </c>
      <c r="L69" s="660" t="s">
        <v>299</v>
      </c>
      <c r="M69" s="664" t="str">
        <f>IF(基本情報入力シート!M83="","",基本情報入力シート!M83)</f>
        <v/>
      </c>
      <c r="N69" s="665" t="str">
        <f>IF(基本情報入力シート!R83="","",基本情報入力シート!R83)</f>
        <v/>
      </c>
      <c r="O69" s="665" t="str">
        <f>IF(基本情報入力シート!W83="","",基本情報入力シート!W83)</f>
        <v/>
      </c>
      <c r="P69" s="679" t="str">
        <f>IF(基本情報入力シート!X83="","",基本情報入力シート!X83)</f>
        <v/>
      </c>
      <c r="Q69" s="679" t="str">
        <f>IF(基本情報入力シート!Y83="","",基本情報入力シート!Y83)</f>
        <v/>
      </c>
      <c r="R69" s="701"/>
      <c r="S69" s="710"/>
      <c r="T69" s="722"/>
      <c r="U69" s="722"/>
      <c r="V69" s="722"/>
      <c r="W69" s="701"/>
      <c r="X69" s="710"/>
      <c r="Y69" s="722"/>
      <c r="Z69" s="722"/>
      <c r="AA69" s="722"/>
      <c r="AB69" s="722"/>
      <c r="AC69" s="722"/>
      <c r="AD69" s="722"/>
      <c r="AE69" s="780"/>
      <c r="AF69" s="780"/>
      <c r="AG69" s="790"/>
      <c r="AH69" s="797"/>
      <c r="AI69" s="710"/>
      <c r="AJ69" s="722"/>
      <c r="AK69" s="722"/>
      <c r="AL69" s="722"/>
    </row>
    <row r="70" spans="1:38" ht="27.75" customHeight="1">
      <c r="A70" s="614">
        <f t="shared" si="1"/>
        <v>52</v>
      </c>
      <c r="B70" s="628" t="str">
        <f>IF(基本情報入力シート!C84="","",基本情報入力シート!C84)</f>
        <v/>
      </c>
      <c r="C70" s="641" t="str">
        <f>IF(基本情報入力シート!D84="","",基本情報入力シート!D84)</f>
        <v/>
      </c>
      <c r="D70" s="646" t="str">
        <f>IF(基本情報入力シート!E84="","",基本情報入力シート!E84)</f>
        <v/>
      </c>
      <c r="E70" s="649" t="str">
        <f>IF(基本情報入力シート!F84="","",基本情報入力シート!F84)</f>
        <v/>
      </c>
      <c r="F70" s="649" t="str">
        <f>IF(基本情報入力シート!G84="","",基本情報入力シート!G84)</f>
        <v/>
      </c>
      <c r="G70" s="649" t="str">
        <f>IF(基本情報入力シート!H84="","",基本情報入力シート!H84)</f>
        <v/>
      </c>
      <c r="H70" s="649" t="str">
        <f>IF(基本情報入力シート!I84="","",基本情報入力シート!I84)</f>
        <v/>
      </c>
      <c r="I70" s="649" t="str">
        <f>IF(基本情報入力シート!J84="","",基本情報入力シート!J84)</f>
        <v/>
      </c>
      <c r="J70" s="649" t="str">
        <f>IF(基本情報入力シート!K84="","",基本情報入力シート!K84)</f>
        <v/>
      </c>
      <c r="K70" s="654" t="str">
        <f>IF(基本情報入力シート!L84="","",基本情報入力シート!L84)</f>
        <v/>
      </c>
      <c r="L70" s="660" t="s">
        <v>300</v>
      </c>
      <c r="M70" s="664" t="str">
        <f>IF(基本情報入力シート!M84="","",基本情報入力シート!M84)</f>
        <v/>
      </c>
      <c r="N70" s="665" t="str">
        <f>IF(基本情報入力シート!R84="","",基本情報入力シート!R84)</f>
        <v/>
      </c>
      <c r="O70" s="665" t="str">
        <f>IF(基本情報入力シート!W84="","",基本情報入力シート!W84)</f>
        <v/>
      </c>
      <c r="P70" s="679" t="str">
        <f>IF(基本情報入力シート!X84="","",基本情報入力シート!X84)</f>
        <v/>
      </c>
      <c r="Q70" s="679" t="str">
        <f>IF(基本情報入力シート!Y84="","",基本情報入力シート!Y84)</f>
        <v/>
      </c>
      <c r="R70" s="701"/>
      <c r="S70" s="710"/>
      <c r="T70" s="722"/>
      <c r="U70" s="722"/>
      <c r="V70" s="722"/>
      <c r="W70" s="701"/>
      <c r="X70" s="710"/>
      <c r="Y70" s="722"/>
      <c r="Z70" s="722"/>
      <c r="AA70" s="722"/>
      <c r="AB70" s="722"/>
      <c r="AC70" s="722"/>
      <c r="AD70" s="722"/>
      <c r="AE70" s="780"/>
      <c r="AF70" s="780"/>
      <c r="AG70" s="790"/>
      <c r="AH70" s="797"/>
      <c r="AI70" s="710"/>
      <c r="AJ70" s="722"/>
      <c r="AK70" s="722"/>
      <c r="AL70" s="722"/>
    </row>
    <row r="71" spans="1:38" ht="27.75" customHeight="1">
      <c r="A71" s="614">
        <f t="shared" si="1"/>
        <v>53</v>
      </c>
      <c r="B71" s="628" t="str">
        <f>IF(基本情報入力シート!C85="","",基本情報入力シート!C85)</f>
        <v/>
      </c>
      <c r="C71" s="641" t="str">
        <f>IF(基本情報入力シート!D85="","",基本情報入力シート!D85)</f>
        <v/>
      </c>
      <c r="D71" s="646" t="str">
        <f>IF(基本情報入力シート!E85="","",基本情報入力シート!E85)</f>
        <v/>
      </c>
      <c r="E71" s="649" t="str">
        <f>IF(基本情報入力シート!F85="","",基本情報入力シート!F85)</f>
        <v/>
      </c>
      <c r="F71" s="649" t="str">
        <f>IF(基本情報入力シート!G85="","",基本情報入力シート!G85)</f>
        <v/>
      </c>
      <c r="G71" s="649" t="str">
        <f>IF(基本情報入力シート!H85="","",基本情報入力シート!H85)</f>
        <v/>
      </c>
      <c r="H71" s="649" t="str">
        <f>IF(基本情報入力シート!I85="","",基本情報入力シート!I85)</f>
        <v/>
      </c>
      <c r="I71" s="649" t="str">
        <f>IF(基本情報入力シート!J85="","",基本情報入力シート!J85)</f>
        <v/>
      </c>
      <c r="J71" s="649" t="str">
        <f>IF(基本情報入力シート!K85="","",基本情報入力シート!K85)</f>
        <v/>
      </c>
      <c r="K71" s="654" t="str">
        <f>IF(基本情報入力シート!L85="","",基本情報入力シート!L85)</f>
        <v/>
      </c>
      <c r="L71" s="660" t="s">
        <v>301</v>
      </c>
      <c r="M71" s="664" t="str">
        <f>IF(基本情報入力シート!M85="","",基本情報入力シート!M85)</f>
        <v/>
      </c>
      <c r="N71" s="665" t="str">
        <f>IF(基本情報入力シート!R85="","",基本情報入力シート!R85)</f>
        <v/>
      </c>
      <c r="O71" s="665" t="str">
        <f>IF(基本情報入力シート!W85="","",基本情報入力シート!W85)</f>
        <v/>
      </c>
      <c r="P71" s="679" t="str">
        <f>IF(基本情報入力シート!X85="","",基本情報入力シート!X85)</f>
        <v/>
      </c>
      <c r="Q71" s="679" t="str">
        <f>IF(基本情報入力シート!Y85="","",基本情報入力シート!Y85)</f>
        <v/>
      </c>
      <c r="R71" s="701"/>
      <c r="S71" s="710"/>
      <c r="T71" s="722"/>
      <c r="U71" s="722"/>
      <c r="V71" s="722"/>
      <c r="W71" s="701"/>
      <c r="X71" s="710"/>
      <c r="Y71" s="722"/>
      <c r="Z71" s="722"/>
      <c r="AA71" s="722"/>
      <c r="AB71" s="722"/>
      <c r="AC71" s="722"/>
      <c r="AD71" s="722"/>
      <c r="AE71" s="780"/>
      <c r="AF71" s="780"/>
      <c r="AG71" s="790"/>
      <c r="AH71" s="797"/>
      <c r="AI71" s="710"/>
      <c r="AJ71" s="722"/>
      <c r="AK71" s="722"/>
      <c r="AL71" s="722"/>
    </row>
    <row r="72" spans="1:38" ht="27.75" customHeight="1">
      <c r="A72" s="614">
        <f t="shared" si="1"/>
        <v>54</v>
      </c>
      <c r="B72" s="628" t="str">
        <f>IF(基本情報入力シート!C86="","",基本情報入力シート!C86)</f>
        <v/>
      </c>
      <c r="C72" s="641" t="str">
        <f>IF(基本情報入力シート!D86="","",基本情報入力シート!D86)</f>
        <v/>
      </c>
      <c r="D72" s="646" t="str">
        <f>IF(基本情報入力シート!E86="","",基本情報入力シート!E86)</f>
        <v/>
      </c>
      <c r="E72" s="649" t="str">
        <f>IF(基本情報入力シート!F86="","",基本情報入力シート!F86)</f>
        <v/>
      </c>
      <c r="F72" s="649" t="str">
        <f>IF(基本情報入力シート!G86="","",基本情報入力シート!G86)</f>
        <v/>
      </c>
      <c r="G72" s="649" t="str">
        <f>IF(基本情報入力シート!H86="","",基本情報入力シート!H86)</f>
        <v/>
      </c>
      <c r="H72" s="649" t="str">
        <f>IF(基本情報入力シート!I86="","",基本情報入力シート!I86)</f>
        <v/>
      </c>
      <c r="I72" s="649" t="str">
        <f>IF(基本情報入力シート!J86="","",基本情報入力シート!J86)</f>
        <v/>
      </c>
      <c r="J72" s="649" t="str">
        <f>IF(基本情報入力シート!K86="","",基本情報入力シート!K86)</f>
        <v/>
      </c>
      <c r="K72" s="654" t="str">
        <f>IF(基本情報入力シート!L86="","",基本情報入力シート!L86)</f>
        <v/>
      </c>
      <c r="L72" s="660" t="s">
        <v>142</v>
      </c>
      <c r="M72" s="664" t="str">
        <f>IF(基本情報入力シート!M86="","",基本情報入力シート!M86)</f>
        <v/>
      </c>
      <c r="N72" s="665" t="str">
        <f>IF(基本情報入力シート!R86="","",基本情報入力シート!R86)</f>
        <v/>
      </c>
      <c r="O72" s="665" t="str">
        <f>IF(基本情報入力シート!W86="","",基本情報入力シート!W86)</f>
        <v/>
      </c>
      <c r="P72" s="679" t="str">
        <f>IF(基本情報入力シート!X86="","",基本情報入力シート!X86)</f>
        <v/>
      </c>
      <c r="Q72" s="679" t="str">
        <f>IF(基本情報入力シート!Y86="","",基本情報入力シート!Y86)</f>
        <v/>
      </c>
      <c r="R72" s="701"/>
      <c r="S72" s="710"/>
      <c r="T72" s="722"/>
      <c r="U72" s="722"/>
      <c r="V72" s="722"/>
      <c r="W72" s="701"/>
      <c r="X72" s="710"/>
      <c r="Y72" s="722"/>
      <c r="Z72" s="722"/>
      <c r="AA72" s="722"/>
      <c r="AB72" s="722"/>
      <c r="AC72" s="722"/>
      <c r="AD72" s="722"/>
      <c r="AE72" s="780"/>
      <c r="AF72" s="780"/>
      <c r="AG72" s="790"/>
      <c r="AH72" s="797"/>
      <c r="AI72" s="710"/>
      <c r="AJ72" s="722"/>
      <c r="AK72" s="722"/>
      <c r="AL72" s="722"/>
    </row>
    <row r="73" spans="1:38" ht="27.75" customHeight="1">
      <c r="A73" s="614">
        <f t="shared" si="1"/>
        <v>55</v>
      </c>
      <c r="B73" s="628" t="str">
        <f>IF(基本情報入力シート!C87="","",基本情報入力シート!C87)</f>
        <v/>
      </c>
      <c r="C73" s="641" t="str">
        <f>IF(基本情報入力シート!D87="","",基本情報入力シート!D87)</f>
        <v/>
      </c>
      <c r="D73" s="646" t="str">
        <f>IF(基本情報入力シート!E87="","",基本情報入力シート!E87)</f>
        <v/>
      </c>
      <c r="E73" s="649" t="str">
        <f>IF(基本情報入力シート!F87="","",基本情報入力シート!F87)</f>
        <v/>
      </c>
      <c r="F73" s="649" t="str">
        <f>IF(基本情報入力シート!G87="","",基本情報入力シート!G87)</f>
        <v/>
      </c>
      <c r="G73" s="649" t="str">
        <f>IF(基本情報入力シート!H87="","",基本情報入力シート!H87)</f>
        <v/>
      </c>
      <c r="H73" s="649" t="str">
        <f>IF(基本情報入力シート!I87="","",基本情報入力シート!I87)</f>
        <v/>
      </c>
      <c r="I73" s="649" t="str">
        <f>IF(基本情報入力シート!J87="","",基本情報入力シート!J87)</f>
        <v/>
      </c>
      <c r="J73" s="649" t="str">
        <f>IF(基本情報入力シート!K87="","",基本情報入力シート!K87)</f>
        <v/>
      </c>
      <c r="K73" s="654" t="str">
        <f>IF(基本情報入力シート!L87="","",基本情報入力シート!L87)</f>
        <v/>
      </c>
      <c r="L73" s="660" t="s">
        <v>303</v>
      </c>
      <c r="M73" s="664" t="str">
        <f>IF(基本情報入力シート!M87="","",基本情報入力シート!M87)</f>
        <v/>
      </c>
      <c r="N73" s="665" t="str">
        <f>IF(基本情報入力シート!R87="","",基本情報入力シート!R87)</f>
        <v/>
      </c>
      <c r="O73" s="665" t="str">
        <f>IF(基本情報入力シート!W87="","",基本情報入力シート!W87)</f>
        <v/>
      </c>
      <c r="P73" s="679" t="str">
        <f>IF(基本情報入力シート!X87="","",基本情報入力シート!X87)</f>
        <v/>
      </c>
      <c r="Q73" s="679" t="str">
        <f>IF(基本情報入力シート!Y87="","",基本情報入力シート!Y87)</f>
        <v/>
      </c>
      <c r="R73" s="701"/>
      <c r="S73" s="710"/>
      <c r="T73" s="722"/>
      <c r="U73" s="722"/>
      <c r="V73" s="722"/>
      <c r="W73" s="701"/>
      <c r="X73" s="710"/>
      <c r="Y73" s="722"/>
      <c r="Z73" s="722"/>
      <c r="AA73" s="722"/>
      <c r="AB73" s="722"/>
      <c r="AC73" s="722"/>
      <c r="AD73" s="722"/>
      <c r="AE73" s="780"/>
      <c r="AF73" s="780"/>
      <c r="AG73" s="790"/>
      <c r="AH73" s="797"/>
      <c r="AI73" s="710"/>
      <c r="AJ73" s="722"/>
      <c r="AK73" s="722"/>
      <c r="AL73" s="722"/>
    </row>
    <row r="74" spans="1:38" ht="27.75" customHeight="1">
      <c r="A74" s="614">
        <f t="shared" si="1"/>
        <v>56</v>
      </c>
      <c r="B74" s="628" t="str">
        <f>IF(基本情報入力シート!C88="","",基本情報入力シート!C88)</f>
        <v/>
      </c>
      <c r="C74" s="641" t="str">
        <f>IF(基本情報入力シート!D88="","",基本情報入力シート!D88)</f>
        <v/>
      </c>
      <c r="D74" s="646" t="str">
        <f>IF(基本情報入力シート!E88="","",基本情報入力シート!E88)</f>
        <v/>
      </c>
      <c r="E74" s="649" t="str">
        <f>IF(基本情報入力シート!F88="","",基本情報入力シート!F88)</f>
        <v/>
      </c>
      <c r="F74" s="649" t="str">
        <f>IF(基本情報入力シート!G88="","",基本情報入力シート!G88)</f>
        <v/>
      </c>
      <c r="G74" s="649" t="str">
        <f>IF(基本情報入力シート!H88="","",基本情報入力シート!H88)</f>
        <v/>
      </c>
      <c r="H74" s="649" t="str">
        <f>IF(基本情報入力シート!I88="","",基本情報入力シート!I88)</f>
        <v/>
      </c>
      <c r="I74" s="649" t="str">
        <f>IF(基本情報入力シート!J88="","",基本情報入力シート!J88)</f>
        <v/>
      </c>
      <c r="J74" s="649" t="str">
        <f>IF(基本情報入力シート!K88="","",基本情報入力シート!K88)</f>
        <v/>
      </c>
      <c r="K74" s="654" t="str">
        <f>IF(基本情報入力シート!L88="","",基本情報入力シート!L88)</f>
        <v/>
      </c>
      <c r="L74" s="660" t="s">
        <v>304</v>
      </c>
      <c r="M74" s="664" t="str">
        <f>IF(基本情報入力シート!M88="","",基本情報入力シート!M88)</f>
        <v/>
      </c>
      <c r="N74" s="665" t="str">
        <f>IF(基本情報入力シート!R88="","",基本情報入力シート!R88)</f>
        <v/>
      </c>
      <c r="O74" s="665" t="str">
        <f>IF(基本情報入力シート!W88="","",基本情報入力シート!W88)</f>
        <v/>
      </c>
      <c r="P74" s="679" t="str">
        <f>IF(基本情報入力シート!X88="","",基本情報入力シート!X88)</f>
        <v/>
      </c>
      <c r="Q74" s="679" t="str">
        <f>IF(基本情報入力シート!Y88="","",基本情報入力シート!Y88)</f>
        <v/>
      </c>
      <c r="R74" s="701"/>
      <c r="S74" s="710"/>
      <c r="T74" s="722"/>
      <c r="U74" s="722"/>
      <c r="V74" s="722"/>
      <c r="W74" s="701"/>
      <c r="X74" s="710"/>
      <c r="Y74" s="722"/>
      <c r="Z74" s="722"/>
      <c r="AA74" s="722"/>
      <c r="AB74" s="722"/>
      <c r="AC74" s="722"/>
      <c r="AD74" s="722"/>
      <c r="AE74" s="780"/>
      <c r="AF74" s="780"/>
      <c r="AG74" s="790"/>
      <c r="AH74" s="797"/>
      <c r="AI74" s="710"/>
      <c r="AJ74" s="722"/>
      <c r="AK74" s="722"/>
      <c r="AL74" s="722"/>
    </row>
    <row r="75" spans="1:38" ht="27.75" customHeight="1">
      <c r="A75" s="614">
        <f t="shared" si="1"/>
        <v>57</v>
      </c>
      <c r="B75" s="628" t="str">
        <f>IF(基本情報入力シート!C89="","",基本情報入力シート!C89)</f>
        <v/>
      </c>
      <c r="C75" s="641" t="str">
        <f>IF(基本情報入力シート!D89="","",基本情報入力シート!D89)</f>
        <v/>
      </c>
      <c r="D75" s="646" t="str">
        <f>IF(基本情報入力シート!E89="","",基本情報入力シート!E89)</f>
        <v/>
      </c>
      <c r="E75" s="649" t="str">
        <f>IF(基本情報入力シート!F89="","",基本情報入力シート!F89)</f>
        <v/>
      </c>
      <c r="F75" s="649" t="str">
        <f>IF(基本情報入力シート!G89="","",基本情報入力シート!G89)</f>
        <v/>
      </c>
      <c r="G75" s="649" t="str">
        <f>IF(基本情報入力シート!H89="","",基本情報入力シート!H89)</f>
        <v/>
      </c>
      <c r="H75" s="649" t="str">
        <f>IF(基本情報入力シート!I89="","",基本情報入力シート!I89)</f>
        <v/>
      </c>
      <c r="I75" s="649" t="str">
        <f>IF(基本情報入力シート!J89="","",基本情報入力シート!J89)</f>
        <v/>
      </c>
      <c r="J75" s="649" t="str">
        <f>IF(基本情報入力シート!K89="","",基本情報入力シート!K89)</f>
        <v/>
      </c>
      <c r="K75" s="654" t="str">
        <f>IF(基本情報入力シート!L89="","",基本情報入力シート!L89)</f>
        <v/>
      </c>
      <c r="L75" s="660" t="s">
        <v>305</v>
      </c>
      <c r="M75" s="664" t="str">
        <f>IF(基本情報入力シート!M89="","",基本情報入力シート!M89)</f>
        <v/>
      </c>
      <c r="N75" s="665" t="str">
        <f>IF(基本情報入力シート!R89="","",基本情報入力シート!R89)</f>
        <v/>
      </c>
      <c r="O75" s="665" t="str">
        <f>IF(基本情報入力シート!W89="","",基本情報入力シート!W89)</f>
        <v/>
      </c>
      <c r="P75" s="679" t="str">
        <f>IF(基本情報入力シート!X89="","",基本情報入力シート!X89)</f>
        <v/>
      </c>
      <c r="Q75" s="679" t="str">
        <f>IF(基本情報入力シート!Y89="","",基本情報入力シート!Y89)</f>
        <v/>
      </c>
      <c r="R75" s="701"/>
      <c r="S75" s="710"/>
      <c r="T75" s="722"/>
      <c r="U75" s="722"/>
      <c r="V75" s="722"/>
      <c r="W75" s="701"/>
      <c r="X75" s="710"/>
      <c r="Y75" s="722"/>
      <c r="Z75" s="722"/>
      <c r="AA75" s="722"/>
      <c r="AB75" s="722"/>
      <c r="AC75" s="722"/>
      <c r="AD75" s="722"/>
      <c r="AE75" s="780"/>
      <c r="AF75" s="780"/>
      <c r="AG75" s="790"/>
      <c r="AH75" s="797"/>
      <c r="AI75" s="710"/>
      <c r="AJ75" s="722"/>
      <c r="AK75" s="722"/>
      <c r="AL75" s="722"/>
    </row>
    <row r="76" spans="1:38" ht="27.75" customHeight="1">
      <c r="A76" s="614">
        <f t="shared" si="1"/>
        <v>58</v>
      </c>
      <c r="B76" s="628" t="str">
        <f>IF(基本情報入力シート!C90="","",基本情報入力シート!C90)</f>
        <v/>
      </c>
      <c r="C76" s="641" t="str">
        <f>IF(基本情報入力シート!D90="","",基本情報入力シート!D90)</f>
        <v/>
      </c>
      <c r="D76" s="646" t="str">
        <f>IF(基本情報入力シート!E90="","",基本情報入力シート!E90)</f>
        <v/>
      </c>
      <c r="E76" s="649" t="str">
        <f>IF(基本情報入力シート!F90="","",基本情報入力シート!F90)</f>
        <v/>
      </c>
      <c r="F76" s="649" t="str">
        <f>IF(基本情報入力シート!G90="","",基本情報入力シート!G90)</f>
        <v/>
      </c>
      <c r="G76" s="649" t="str">
        <f>IF(基本情報入力シート!H90="","",基本情報入力シート!H90)</f>
        <v/>
      </c>
      <c r="H76" s="649" t="str">
        <f>IF(基本情報入力シート!I90="","",基本情報入力シート!I90)</f>
        <v/>
      </c>
      <c r="I76" s="649" t="str">
        <f>IF(基本情報入力シート!J90="","",基本情報入力シート!J90)</f>
        <v/>
      </c>
      <c r="J76" s="649" t="str">
        <f>IF(基本情報入力シート!K90="","",基本情報入力シート!K90)</f>
        <v/>
      </c>
      <c r="K76" s="654" t="str">
        <f>IF(基本情報入力シート!L90="","",基本情報入力シート!L90)</f>
        <v/>
      </c>
      <c r="L76" s="660" t="s">
        <v>144</v>
      </c>
      <c r="M76" s="664" t="str">
        <f>IF(基本情報入力シート!M90="","",基本情報入力シート!M90)</f>
        <v/>
      </c>
      <c r="N76" s="665" t="str">
        <f>IF(基本情報入力シート!R90="","",基本情報入力シート!R90)</f>
        <v/>
      </c>
      <c r="O76" s="665" t="str">
        <f>IF(基本情報入力シート!W90="","",基本情報入力シート!W90)</f>
        <v/>
      </c>
      <c r="P76" s="679" t="str">
        <f>IF(基本情報入力シート!X90="","",基本情報入力シート!X90)</f>
        <v/>
      </c>
      <c r="Q76" s="679" t="str">
        <f>IF(基本情報入力シート!Y90="","",基本情報入力シート!Y90)</f>
        <v/>
      </c>
      <c r="R76" s="701"/>
      <c r="S76" s="710"/>
      <c r="T76" s="722"/>
      <c r="U76" s="722"/>
      <c r="V76" s="722"/>
      <c r="W76" s="701"/>
      <c r="X76" s="710"/>
      <c r="Y76" s="722"/>
      <c r="Z76" s="722"/>
      <c r="AA76" s="722"/>
      <c r="AB76" s="722"/>
      <c r="AC76" s="722"/>
      <c r="AD76" s="722"/>
      <c r="AE76" s="780"/>
      <c r="AF76" s="780"/>
      <c r="AG76" s="790"/>
      <c r="AH76" s="797"/>
      <c r="AI76" s="710"/>
      <c r="AJ76" s="722"/>
      <c r="AK76" s="722"/>
      <c r="AL76" s="722"/>
    </row>
    <row r="77" spans="1:38" ht="27.75" customHeight="1">
      <c r="A77" s="614">
        <f t="shared" si="1"/>
        <v>59</v>
      </c>
      <c r="B77" s="628" t="str">
        <f>IF(基本情報入力シート!C91="","",基本情報入力シート!C91)</f>
        <v/>
      </c>
      <c r="C77" s="641" t="str">
        <f>IF(基本情報入力シート!D91="","",基本情報入力シート!D91)</f>
        <v/>
      </c>
      <c r="D77" s="646" t="str">
        <f>IF(基本情報入力シート!E91="","",基本情報入力シート!E91)</f>
        <v/>
      </c>
      <c r="E77" s="649" t="str">
        <f>IF(基本情報入力シート!F91="","",基本情報入力シート!F91)</f>
        <v/>
      </c>
      <c r="F77" s="649" t="str">
        <f>IF(基本情報入力シート!G91="","",基本情報入力シート!G91)</f>
        <v/>
      </c>
      <c r="G77" s="649" t="str">
        <f>IF(基本情報入力シート!H91="","",基本情報入力シート!H91)</f>
        <v/>
      </c>
      <c r="H77" s="649" t="str">
        <f>IF(基本情報入力シート!I91="","",基本情報入力シート!I91)</f>
        <v/>
      </c>
      <c r="I77" s="649" t="str">
        <f>IF(基本情報入力シート!J91="","",基本情報入力シート!J91)</f>
        <v/>
      </c>
      <c r="J77" s="649" t="str">
        <f>IF(基本情報入力シート!K91="","",基本情報入力シート!K91)</f>
        <v/>
      </c>
      <c r="K77" s="654" t="str">
        <f>IF(基本情報入力シート!L91="","",基本情報入力シート!L91)</f>
        <v/>
      </c>
      <c r="L77" s="660" t="s">
        <v>307</v>
      </c>
      <c r="M77" s="664" t="str">
        <f>IF(基本情報入力シート!M91="","",基本情報入力シート!M91)</f>
        <v/>
      </c>
      <c r="N77" s="665" t="str">
        <f>IF(基本情報入力シート!R91="","",基本情報入力シート!R91)</f>
        <v/>
      </c>
      <c r="O77" s="665" t="str">
        <f>IF(基本情報入力シート!W91="","",基本情報入力シート!W91)</f>
        <v/>
      </c>
      <c r="P77" s="679" t="str">
        <f>IF(基本情報入力シート!X91="","",基本情報入力シート!X91)</f>
        <v/>
      </c>
      <c r="Q77" s="679" t="str">
        <f>IF(基本情報入力シート!Y91="","",基本情報入力シート!Y91)</f>
        <v/>
      </c>
      <c r="R77" s="701"/>
      <c r="S77" s="710"/>
      <c r="T77" s="722"/>
      <c r="U77" s="722"/>
      <c r="V77" s="722"/>
      <c r="W77" s="701"/>
      <c r="X77" s="710"/>
      <c r="Y77" s="722"/>
      <c r="Z77" s="722"/>
      <c r="AA77" s="722"/>
      <c r="AB77" s="722"/>
      <c r="AC77" s="722"/>
      <c r="AD77" s="722"/>
      <c r="AE77" s="780"/>
      <c r="AF77" s="780"/>
      <c r="AG77" s="790"/>
      <c r="AH77" s="797"/>
      <c r="AI77" s="710"/>
      <c r="AJ77" s="722"/>
      <c r="AK77" s="722"/>
      <c r="AL77" s="722"/>
    </row>
    <row r="78" spans="1:38" ht="27.75" customHeight="1">
      <c r="A78" s="614">
        <f t="shared" si="1"/>
        <v>60</v>
      </c>
      <c r="B78" s="628" t="str">
        <f>IF(基本情報入力シート!C92="","",基本情報入力シート!C92)</f>
        <v/>
      </c>
      <c r="C78" s="641" t="str">
        <f>IF(基本情報入力シート!D92="","",基本情報入力シート!D92)</f>
        <v/>
      </c>
      <c r="D78" s="646" t="str">
        <f>IF(基本情報入力シート!E92="","",基本情報入力シート!E92)</f>
        <v/>
      </c>
      <c r="E78" s="649" t="str">
        <f>IF(基本情報入力シート!F92="","",基本情報入力シート!F92)</f>
        <v/>
      </c>
      <c r="F78" s="649" t="str">
        <f>IF(基本情報入力シート!G92="","",基本情報入力シート!G92)</f>
        <v/>
      </c>
      <c r="G78" s="649" t="str">
        <f>IF(基本情報入力シート!H92="","",基本情報入力シート!H92)</f>
        <v/>
      </c>
      <c r="H78" s="649" t="str">
        <f>IF(基本情報入力シート!I92="","",基本情報入力シート!I92)</f>
        <v/>
      </c>
      <c r="I78" s="649" t="str">
        <f>IF(基本情報入力シート!J92="","",基本情報入力シート!J92)</f>
        <v/>
      </c>
      <c r="J78" s="649" t="str">
        <f>IF(基本情報入力シート!K92="","",基本情報入力シート!K92)</f>
        <v/>
      </c>
      <c r="K78" s="654" t="str">
        <f>IF(基本情報入力シート!L92="","",基本情報入力シート!L92)</f>
        <v/>
      </c>
      <c r="L78" s="660" t="s">
        <v>63</v>
      </c>
      <c r="M78" s="664" t="str">
        <f>IF(基本情報入力シート!M92="","",基本情報入力シート!M92)</f>
        <v/>
      </c>
      <c r="N78" s="665" t="str">
        <f>IF(基本情報入力シート!R92="","",基本情報入力シート!R92)</f>
        <v/>
      </c>
      <c r="O78" s="665" t="str">
        <f>IF(基本情報入力シート!W92="","",基本情報入力シート!W92)</f>
        <v/>
      </c>
      <c r="P78" s="679" t="str">
        <f>IF(基本情報入力シート!X92="","",基本情報入力シート!X92)</f>
        <v/>
      </c>
      <c r="Q78" s="679" t="str">
        <f>IF(基本情報入力シート!Y92="","",基本情報入力シート!Y92)</f>
        <v/>
      </c>
      <c r="R78" s="701"/>
      <c r="S78" s="710"/>
      <c r="T78" s="722"/>
      <c r="U78" s="722"/>
      <c r="V78" s="722"/>
      <c r="W78" s="701"/>
      <c r="X78" s="710"/>
      <c r="Y78" s="722"/>
      <c r="Z78" s="722"/>
      <c r="AA78" s="722"/>
      <c r="AB78" s="722"/>
      <c r="AC78" s="722"/>
      <c r="AD78" s="722"/>
      <c r="AE78" s="780"/>
      <c r="AF78" s="780"/>
      <c r="AG78" s="790"/>
      <c r="AH78" s="797"/>
      <c r="AI78" s="710"/>
      <c r="AJ78" s="722"/>
      <c r="AK78" s="722"/>
      <c r="AL78" s="722"/>
    </row>
    <row r="79" spans="1:38" ht="27.75" customHeight="1">
      <c r="A79" s="614">
        <f t="shared" si="1"/>
        <v>61</v>
      </c>
      <c r="B79" s="628" t="str">
        <f>IF(基本情報入力シート!C93="","",基本情報入力シート!C93)</f>
        <v/>
      </c>
      <c r="C79" s="641" t="str">
        <f>IF(基本情報入力シート!D93="","",基本情報入力シート!D93)</f>
        <v/>
      </c>
      <c r="D79" s="646" t="str">
        <f>IF(基本情報入力シート!E93="","",基本情報入力シート!E93)</f>
        <v/>
      </c>
      <c r="E79" s="649" t="str">
        <f>IF(基本情報入力シート!F93="","",基本情報入力シート!F93)</f>
        <v/>
      </c>
      <c r="F79" s="649" t="str">
        <f>IF(基本情報入力シート!G93="","",基本情報入力シート!G93)</f>
        <v/>
      </c>
      <c r="G79" s="649" t="str">
        <f>IF(基本情報入力シート!H93="","",基本情報入力シート!H93)</f>
        <v/>
      </c>
      <c r="H79" s="649" t="str">
        <f>IF(基本情報入力シート!I93="","",基本情報入力シート!I93)</f>
        <v/>
      </c>
      <c r="I79" s="649" t="str">
        <f>IF(基本情報入力シート!J93="","",基本情報入力シート!J93)</f>
        <v/>
      </c>
      <c r="J79" s="649" t="str">
        <f>IF(基本情報入力シート!K93="","",基本情報入力シート!K93)</f>
        <v/>
      </c>
      <c r="K79" s="654" t="str">
        <f>IF(基本情報入力シート!L93="","",基本情報入力シート!L93)</f>
        <v/>
      </c>
      <c r="L79" s="660" t="s">
        <v>308</v>
      </c>
      <c r="M79" s="664" t="str">
        <f>IF(基本情報入力シート!M93="","",基本情報入力シート!M93)</f>
        <v/>
      </c>
      <c r="N79" s="665" t="str">
        <f>IF(基本情報入力シート!R93="","",基本情報入力シート!R93)</f>
        <v/>
      </c>
      <c r="O79" s="665" t="str">
        <f>IF(基本情報入力シート!W93="","",基本情報入力シート!W93)</f>
        <v/>
      </c>
      <c r="P79" s="679" t="str">
        <f>IF(基本情報入力シート!X93="","",基本情報入力シート!X93)</f>
        <v/>
      </c>
      <c r="Q79" s="679" t="str">
        <f>IF(基本情報入力シート!Y93="","",基本情報入力シート!Y93)</f>
        <v/>
      </c>
      <c r="R79" s="701"/>
      <c r="S79" s="710"/>
      <c r="T79" s="722"/>
      <c r="U79" s="722"/>
      <c r="V79" s="722"/>
      <c r="W79" s="701"/>
      <c r="X79" s="710"/>
      <c r="Y79" s="722"/>
      <c r="Z79" s="722"/>
      <c r="AA79" s="722"/>
      <c r="AB79" s="722"/>
      <c r="AC79" s="722"/>
      <c r="AD79" s="722"/>
      <c r="AE79" s="780"/>
      <c r="AF79" s="780"/>
      <c r="AG79" s="790"/>
      <c r="AH79" s="797"/>
      <c r="AI79" s="710"/>
      <c r="AJ79" s="722"/>
      <c r="AK79" s="722"/>
      <c r="AL79" s="722"/>
    </row>
    <row r="80" spans="1:38" ht="27.75" customHeight="1">
      <c r="A80" s="614">
        <f t="shared" si="1"/>
        <v>62</v>
      </c>
      <c r="B80" s="628" t="str">
        <f>IF(基本情報入力シート!C94="","",基本情報入力シート!C94)</f>
        <v/>
      </c>
      <c r="C80" s="641" t="str">
        <f>IF(基本情報入力シート!D94="","",基本情報入力シート!D94)</f>
        <v/>
      </c>
      <c r="D80" s="646" t="str">
        <f>IF(基本情報入力シート!E94="","",基本情報入力シート!E94)</f>
        <v/>
      </c>
      <c r="E80" s="649" t="str">
        <f>IF(基本情報入力シート!F94="","",基本情報入力シート!F94)</f>
        <v/>
      </c>
      <c r="F80" s="649" t="str">
        <f>IF(基本情報入力シート!G94="","",基本情報入力シート!G94)</f>
        <v/>
      </c>
      <c r="G80" s="649" t="str">
        <f>IF(基本情報入力シート!H94="","",基本情報入力シート!H94)</f>
        <v/>
      </c>
      <c r="H80" s="649" t="str">
        <f>IF(基本情報入力シート!I94="","",基本情報入力シート!I94)</f>
        <v/>
      </c>
      <c r="I80" s="649" t="str">
        <f>IF(基本情報入力シート!J94="","",基本情報入力シート!J94)</f>
        <v/>
      </c>
      <c r="J80" s="649" t="str">
        <f>IF(基本情報入力シート!K94="","",基本情報入力シート!K94)</f>
        <v/>
      </c>
      <c r="K80" s="654" t="str">
        <f>IF(基本情報入力シート!L94="","",基本情報入力シート!L94)</f>
        <v/>
      </c>
      <c r="L80" s="660" t="s">
        <v>310</v>
      </c>
      <c r="M80" s="664" t="str">
        <f>IF(基本情報入力シート!M94="","",基本情報入力シート!M94)</f>
        <v/>
      </c>
      <c r="N80" s="665" t="str">
        <f>IF(基本情報入力シート!R94="","",基本情報入力シート!R94)</f>
        <v/>
      </c>
      <c r="O80" s="665" t="str">
        <f>IF(基本情報入力シート!W94="","",基本情報入力シート!W94)</f>
        <v/>
      </c>
      <c r="P80" s="679" t="str">
        <f>IF(基本情報入力シート!X94="","",基本情報入力シート!X94)</f>
        <v/>
      </c>
      <c r="Q80" s="679" t="str">
        <f>IF(基本情報入力シート!Y94="","",基本情報入力シート!Y94)</f>
        <v/>
      </c>
      <c r="R80" s="701"/>
      <c r="S80" s="710"/>
      <c r="T80" s="722"/>
      <c r="U80" s="722"/>
      <c r="V80" s="722"/>
      <c r="W80" s="701"/>
      <c r="X80" s="710"/>
      <c r="Y80" s="722"/>
      <c r="Z80" s="722"/>
      <c r="AA80" s="722"/>
      <c r="AB80" s="722"/>
      <c r="AC80" s="722"/>
      <c r="AD80" s="722"/>
      <c r="AE80" s="780"/>
      <c r="AF80" s="780"/>
      <c r="AG80" s="790"/>
      <c r="AH80" s="797"/>
      <c r="AI80" s="710"/>
      <c r="AJ80" s="722"/>
      <c r="AK80" s="722"/>
      <c r="AL80" s="722"/>
    </row>
    <row r="81" spans="1:38" ht="27.75" customHeight="1">
      <c r="A81" s="614">
        <f t="shared" si="1"/>
        <v>63</v>
      </c>
      <c r="B81" s="628" t="str">
        <f>IF(基本情報入力シート!C95="","",基本情報入力シート!C95)</f>
        <v/>
      </c>
      <c r="C81" s="641" t="str">
        <f>IF(基本情報入力シート!D95="","",基本情報入力シート!D95)</f>
        <v/>
      </c>
      <c r="D81" s="646" t="str">
        <f>IF(基本情報入力シート!E95="","",基本情報入力シート!E95)</f>
        <v/>
      </c>
      <c r="E81" s="649" t="str">
        <f>IF(基本情報入力シート!F95="","",基本情報入力シート!F95)</f>
        <v/>
      </c>
      <c r="F81" s="649" t="str">
        <f>IF(基本情報入力シート!G95="","",基本情報入力シート!G95)</f>
        <v/>
      </c>
      <c r="G81" s="649" t="str">
        <f>IF(基本情報入力シート!H95="","",基本情報入力シート!H95)</f>
        <v/>
      </c>
      <c r="H81" s="649" t="str">
        <f>IF(基本情報入力シート!I95="","",基本情報入力シート!I95)</f>
        <v/>
      </c>
      <c r="I81" s="649" t="str">
        <f>IF(基本情報入力シート!J95="","",基本情報入力シート!J95)</f>
        <v/>
      </c>
      <c r="J81" s="649" t="str">
        <f>IF(基本情報入力シート!K95="","",基本情報入力シート!K95)</f>
        <v/>
      </c>
      <c r="K81" s="654" t="str">
        <f>IF(基本情報入力シート!L95="","",基本情報入力シート!L95)</f>
        <v/>
      </c>
      <c r="L81" s="660" t="s">
        <v>311</v>
      </c>
      <c r="M81" s="664" t="str">
        <f>IF(基本情報入力シート!M95="","",基本情報入力シート!M95)</f>
        <v/>
      </c>
      <c r="N81" s="665" t="str">
        <f>IF(基本情報入力シート!R95="","",基本情報入力シート!R95)</f>
        <v/>
      </c>
      <c r="O81" s="665" t="str">
        <f>IF(基本情報入力シート!W95="","",基本情報入力シート!W95)</f>
        <v/>
      </c>
      <c r="P81" s="679" t="str">
        <f>IF(基本情報入力シート!X95="","",基本情報入力シート!X95)</f>
        <v/>
      </c>
      <c r="Q81" s="679" t="str">
        <f>IF(基本情報入力シート!Y95="","",基本情報入力シート!Y95)</f>
        <v/>
      </c>
      <c r="R81" s="701"/>
      <c r="S81" s="710"/>
      <c r="T81" s="722"/>
      <c r="U81" s="722"/>
      <c r="V81" s="722"/>
      <c r="W81" s="701"/>
      <c r="X81" s="710"/>
      <c r="Y81" s="722"/>
      <c r="Z81" s="722"/>
      <c r="AA81" s="722"/>
      <c r="AB81" s="722"/>
      <c r="AC81" s="722"/>
      <c r="AD81" s="722"/>
      <c r="AE81" s="780"/>
      <c r="AF81" s="780"/>
      <c r="AG81" s="790"/>
      <c r="AH81" s="797"/>
      <c r="AI81" s="710"/>
      <c r="AJ81" s="722"/>
      <c r="AK81" s="722"/>
      <c r="AL81" s="722"/>
    </row>
    <row r="82" spans="1:38" ht="27.75" customHeight="1">
      <c r="A82" s="614">
        <f t="shared" si="1"/>
        <v>64</v>
      </c>
      <c r="B82" s="628" t="str">
        <f>IF(基本情報入力シート!C96="","",基本情報入力シート!C96)</f>
        <v/>
      </c>
      <c r="C82" s="641" t="str">
        <f>IF(基本情報入力シート!D96="","",基本情報入力シート!D96)</f>
        <v/>
      </c>
      <c r="D82" s="646" t="str">
        <f>IF(基本情報入力シート!E96="","",基本情報入力シート!E96)</f>
        <v/>
      </c>
      <c r="E82" s="649" t="str">
        <f>IF(基本情報入力シート!F96="","",基本情報入力シート!F96)</f>
        <v/>
      </c>
      <c r="F82" s="649" t="str">
        <f>IF(基本情報入力シート!G96="","",基本情報入力シート!G96)</f>
        <v/>
      </c>
      <c r="G82" s="649" t="str">
        <f>IF(基本情報入力シート!H96="","",基本情報入力シート!H96)</f>
        <v/>
      </c>
      <c r="H82" s="649" t="str">
        <f>IF(基本情報入力シート!I96="","",基本情報入力シート!I96)</f>
        <v/>
      </c>
      <c r="I82" s="649" t="str">
        <f>IF(基本情報入力シート!J96="","",基本情報入力シート!J96)</f>
        <v/>
      </c>
      <c r="J82" s="649" t="str">
        <f>IF(基本情報入力シート!K96="","",基本情報入力シート!K96)</f>
        <v/>
      </c>
      <c r="K82" s="654" t="str">
        <f>IF(基本情報入力シート!L96="","",基本情報入力シート!L96)</f>
        <v/>
      </c>
      <c r="L82" s="660" t="s">
        <v>114</v>
      </c>
      <c r="M82" s="664" t="str">
        <f>IF(基本情報入力シート!M96="","",基本情報入力シート!M96)</f>
        <v/>
      </c>
      <c r="N82" s="665" t="str">
        <f>IF(基本情報入力シート!R96="","",基本情報入力シート!R96)</f>
        <v/>
      </c>
      <c r="O82" s="665" t="str">
        <f>IF(基本情報入力シート!W96="","",基本情報入力シート!W96)</f>
        <v/>
      </c>
      <c r="P82" s="679" t="str">
        <f>IF(基本情報入力シート!X96="","",基本情報入力シート!X96)</f>
        <v/>
      </c>
      <c r="Q82" s="679" t="str">
        <f>IF(基本情報入力シート!Y96="","",基本情報入力シート!Y96)</f>
        <v/>
      </c>
      <c r="R82" s="701"/>
      <c r="S82" s="710"/>
      <c r="T82" s="722"/>
      <c r="U82" s="722"/>
      <c r="V82" s="722"/>
      <c r="W82" s="701"/>
      <c r="X82" s="710"/>
      <c r="Y82" s="722"/>
      <c r="Z82" s="722"/>
      <c r="AA82" s="722"/>
      <c r="AB82" s="722"/>
      <c r="AC82" s="722"/>
      <c r="AD82" s="722"/>
      <c r="AE82" s="780"/>
      <c r="AF82" s="780"/>
      <c r="AG82" s="790"/>
      <c r="AH82" s="797"/>
      <c r="AI82" s="710"/>
      <c r="AJ82" s="722"/>
      <c r="AK82" s="722"/>
      <c r="AL82" s="722"/>
    </row>
    <row r="83" spans="1:38" ht="27.75" customHeight="1">
      <c r="A83" s="614">
        <f t="shared" si="1"/>
        <v>65</v>
      </c>
      <c r="B83" s="628" t="str">
        <f>IF(基本情報入力シート!C97="","",基本情報入力シート!C97)</f>
        <v/>
      </c>
      <c r="C83" s="641" t="str">
        <f>IF(基本情報入力シート!D97="","",基本情報入力シート!D97)</f>
        <v/>
      </c>
      <c r="D83" s="646" t="str">
        <f>IF(基本情報入力シート!E97="","",基本情報入力シート!E97)</f>
        <v/>
      </c>
      <c r="E83" s="649" t="str">
        <f>IF(基本情報入力シート!F97="","",基本情報入力シート!F97)</f>
        <v/>
      </c>
      <c r="F83" s="649" t="str">
        <f>IF(基本情報入力シート!G97="","",基本情報入力シート!G97)</f>
        <v/>
      </c>
      <c r="G83" s="649" t="str">
        <f>IF(基本情報入力シート!H97="","",基本情報入力シート!H97)</f>
        <v/>
      </c>
      <c r="H83" s="649" t="str">
        <f>IF(基本情報入力シート!I97="","",基本情報入力シート!I97)</f>
        <v/>
      </c>
      <c r="I83" s="649" t="str">
        <f>IF(基本情報入力シート!J97="","",基本情報入力シート!J97)</f>
        <v/>
      </c>
      <c r="J83" s="649" t="str">
        <f>IF(基本情報入力シート!K97="","",基本情報入力シート!K97)</f>
        <v/>
      </c>
      <c r="K83" s="654" t="str">
        <f>IF(基本情報入力シート!L97="","",基本情報入力シート!L97)</f>
        <v/>
      </c>
      <c r="L83" s="660" t="s">
        <v>313</v>
      </c>
      <c r="M83" s="664" t="str">
        <f>IF(基本情報入力シート!M97="","",基本情報入力シート!M97)</f>
        <v/>
      </c>
      <c r="N83" s="665" t="str">
        <f>IF(基本情報入力シート!R97="","",基本情報入力シート!R97)</f>
        <v/>
      </c>
      <c r="O83" s="665" t="str">
        <f>IF(基本情報入力シート!W97="","",基本情報入力シート!W97)</f>
        <v/>
      </c>
      <c r="P83" s="679" t="str">
        <f>IF(基本情報入力シート!X97="","",基本情報入力シート!X97)</f>
        <v/>
      </c>
      <c r="Q83" s="679" t="str">
        <f>IF(基本情報入力シート!Y97="","",基本情報入力シート!Y97)</f>
        <v/>
      </c>
      <c r="R83" s="701"/>
      <c r="S83" s="710"/>
      <c r="T83" s="722"/>
      <c r="U83" s="722"/>
      <c r="V83" s="722"/>
      <c r="W83" s="701"/>
      <c r="X83" s="710"/>
      <c r="Y83" s="722"/>
      <c r="Z83" s="722"/>
      <c r="AA83" s="722"/>
      <c r="AB83" s="722"/>
      <c r="AC83" s="722"/>
      <c r="AD83" s="722"/>
      <c r="AE83" s="780"/>
      <c r="AF83" s="780"/>
      <c r="AG83" s="790"/>
      <c r="AH83" s="797"/>
      <c r="AI83" s="710"/>
      <c r="AJ83" s="722"/>
      <c r="AK83" s="722"/>
      <c r="AL83" s="722"/>
    </row>
    <row r="84" spans="1:38" ht="27.75" customHeight="1">
      <c r="A84" s="614">
        <f t="shared" ref="A84:A118" si="2">A83+1</f>
        <v>66</v>
      </c>
      <c r="B84" s="628" t="str">
        <f>IF(基本情報入力シート!C98="","",基本情報入力シート!C98)</f>
        <v/>
      </c>
      <c r="C84" s="641" t="str">
        <f>IF(基本情報入力シート!D98="","",基本情報入力シート!D98)</f>
        <v/>
      </c>
      <c r="D84" s="646" t="str">
        <f>IF(基本情報入力シート!E98="","",基本情報入力シート!E98)</f>
        <v/>
      </c>
      <c r="E84" s="649" t="str">
        <f>IF(基本情報入力シート!F98="","",基本情報入力シート!F98)</f>
        <v/>
      </c>
      <c r="F84" s="649" t="str">
        <f>IF(基本情報入力シート!G98="","",基本情報入力シート!G98)</f>
        <v/>
      </c>
      <c r="G84" s="649" t="str">
        <f>IF(基本情報入力シート!H98="","",基本情報入力シート!H98)</f>
        <v/>
      </c>
      <c r="H84" s="649" t="str">
        <f>IF(基本情報入力シート!I98="","",基本情報入力シート!I98)</f>
        <v/>
      </c>
      <c r="I84" s="649" t="str">
        <f>IF(基本情報入力シート!J98="","",基本情報入力シート!J98)</f>
        <v/>
      </c>
      <c r="J84" s="649" t="str">
        <f>IF(基本情報入力シート!K98="","",基本情報入力シート!K98)</f>
        <v/>
      </c>
      <c r="K84" s="654" t="str">
        <f>IF(基本情報入力シート!L98="","",基本情報入力シート!L98)</f>
        <v/>
      </c>
      <c r="L84" s="660" t="s">
        <v>314</v>
      </c>
      <c r="M84" s="664" t="str">
        <f>IF(基本情報入力シート!M98="","",基本情報入力シート!M98)</f>
        <v/>
      </c>
      <c r="N84" s="665" t="str">
        <f>IF(基本情報入力シート!R98="","",基本情報入力シート!R98)</f>
        <v/>
      </c>
      <c r="O84" s="665" t="str">
        <f>IF(基本情報入力シート!W98="","",基本情報入力シート!W98)</f>
        <v/>
      </c>
      <c r="P84" s="679" t="str">
        <f>IF(基本情報入力シート!X98="","",基本情報入力シート!X98)</f>
        <v/>
      </c>
      <c r="Q84" s="679" t="str">
        <f>IF(基本情報入力シート!Y98="","",基本情報入力シート!Y98)</f>
        <v/>
      </c>
      <c r="R84" s="701"/>
      <c r="S84" s="710"/>
      <c r="T84" s="722"/>
      <c r="U84" s="722"/>
      <c r="V84" s="722"/>
      <c r="W84" s="701"/>
      <c r="X84" s="710"/>
      <c r="Y84" s="722"/>
      <c r="Z84" s="722"/>
      <c r="AA84" s="722"/>
      <c r="AB84" s="722"/>
      <c r="AC84" s="722"/>
      <c r="AD84" s="722"/>
      <c r="AE84" s="780"/>
      <c r="AF84" s="780"/>
      <c r="AG84" s="790"/>
      <c r="AH84" s="797"/>
      <c r="AI84" s="710"/>
      <c r="AJ84" s="722"/>
      <c r="AK84" s="722"/>
      <c r="AL84" s="722"/>
    </row>
    <row r="85" spans="1:38" ht="27.75" customHeight="1">
      <c r="A85" s="614">
        <f t="shared" si="2"/>
        <v>67</v>
      </c>
      <c r="B85" s="628" t="str">
        <f>IF(基本情報入力シート!C99="","",基本情報入力シート!C99)</f>
        <v/>
      </c>
      <c r="C85" s="641" t="str">
        <f>IF(基本情報入力シート!D99="","",基本情報入力シート!D99)</f>
        <v/>
      </c>
      <c r="D85" s="646" t="str">
        <f>IF(基本情報入力シート!E99="","",基本情報入力シート!E99)</f>
        <v/>
      </c>
      <c r="E85" s="649" t="str">
        <f>IF(基本情報入力シート!F99="","",基本情報入力シート!F99)</f>
        <v/>
      </c>
      <c r="F85" s="649" t="str">
        <f>IF(基本情報入力シート!G99="","",基本情報入力シート!G99)</f>
        <v/>
      </c>
      <c r="G85" s="649" t="str">
        <f>IF(基本情報入力シート!H99="","",基本情報入力シート!H99)</f>
        <v/>
      </c>
      <c r="H85" s="649" t="str">
        <f>IF(基本情報入力シート!I99="","",基本情報入力シート!I99)</f>
        <v/>
      </c>
      <c r="I85" s="649" t="str">
        <f>IF(基本情報入力シート!J99="","",基本情報入力シート!J99)</f>
        <v/>
      </c>
      <c r="J85" s="649" t="str">
        <f>IF(基本情報入力シート!K99="","",基本情報入力シート!K99)</f>
        <v/>
      </c>
      <c r="K85" s="654" t="str">
        <f>IF(基本情報入力シート!L99="","",基本情報入力シート!L99)</f>
        <v/>
      </c>
      <c r="L85" s="660" t="s">
        <v>315</v>
      </c>
      <c r="M85" s="664" t="str">
        <f>IF(基本情報入力シート!M99="","",基本情報入力シート!M99)</f>
        <v/>
      </c>
      <c r="N85" s="665" t="str">
        <f>IF(基本情報入力シート!R99="","",基本情報入力シート!R99)</f>
        <v/>
      </c>
      <c r="O85" s="665" t="str">
        <f>IF(基本情報入力シート!W99="","",基本情報入力シート!W99)</f>
        <v/>
      </c>
      <c r="P85" s="679" t="str">
        <f>IF(基本情報入力シート!X99="","",基本情報入力シート!X99)</f>
        <v/>
      </c>
      <c r="Q85" s="679" t="str">
        <f>IF(基本情報入力シート!Y99="","",基本情報入力シート!Y99)</f>
        <v/>
      </c>
      <c r="R85" s="701"/>
      <c r="S85" s="710"/>
      <c r="T85" s="722"/>
      <c r="U85" s="722"/>
      <c r="V85" s="722"/>
      <c r="W85" s="701"/>
      <c r="X85" s="710"/>
      <c r="Y85" s="722"/>
      <c r="Z85" s="722"/>
      <c r="AA85" s="722"/>
      <c r="AB85" s="722"/>
      <c r="AC85" s="722"/>
      <c r="AD85" s="722"/>
      <c r="AE85" s="780"/>
      <c r="AF85" s="780"/>
      <c r="AG85" s="790"/>
      <c r="AH85" s="797"/>
      <c r="AI85" s="710"/>
      <c r="AJ85" s="722"/>
      <c r="AK85" s="722"/>
      <c r="AL85" s="722"/>
    </row>
    <row r="86" spans="1:38" ht="27.75" customHeight="1">
      <c r="A86" s="614">
        <f t="shared" si="2"/>
        <v>68</v>
      </c>
      <c r="B86" s="628" t="str">
        <f>IF(基本情報入力シート!C100="","",基本情報入力シート!C100)</f>
        <v/>
      </c>
      <c r="C86" s="641" t="str">
        <f>IF(基本情報入力シート!D100="","",基本情報入力シート!D100)</f>
        <v/>
      </c>
      <c r="D86" s="646" t="str">
        <f>IF(基本情報入力シート!E100="","",基本情報入力シート!E100)</f>
        <v/>
      </c>
      <c r="E86" s="649" t="str">
        <f>IF(基本情報入力シート!F100="","",基本情報入力シート!F100)</f>
        <v/>
      </c>
      <c r="F86" s="649" t="str">
        <f>IF(基本情報入力シート!G100="","",基本情報入力シート!G100)</f>
        <v/>
      </c>
      <c r="G86" s="649" t="str">
        <f>IF(基本情報入力シート!H100="","",基本情報入力シート!H100)</f>
        <v/>
      </c>
      <c r="H86" s="649" t="str">
        <f>IF(基本情報入力シート!I100="","",基本情報入力シート!I100)</f>
        <v/>
      </c>
      <c r="I86" s="649" t="str">
        <f>IF(基本情報入力シート!J100="","",基本情報入力シート!J100)</f>
        <v/>
      </c>
      <c r="J86" s="649" t="str">
        <f>IF(基本情報入力シート!K100="","",基本情報入力シート!K100)</f>
        <v/>
      </c>
      <c r="K86" s="654" t="str">
        <f>IF(基本情報入力シート!L100="","",基本情報入力シート!L100)</f>
        <v/>
      </c>
      <c r="L86" s="660" t="s">
        <v>317</v>
      </c>
      <c r="M86" s="664" t="str">
        <f>IF(基本情報入力シート!M100="","",基本情報入力シート!M100)</f>
        <v/>
      </c>
      <c r="N86" s="665" t="str">
        <f>IF(基本情報入力シート!R100="","",基本情報入力シート!R100)</f>
        <v/>
      </c>
      <c r="O86" s="665" t="str">
        <f>IF(基本情報入力シート!W100="","",基本情報入力シート!W100)</f>
        <v/>
      </c>
      <c r="P86" s="679" t="str">
        <f>IF(基本情報入力シート!X100="","",基本情報入力シート!X100)</f>
        <v/>
      </c>
      <c r="Q86" s="679" t="str">
        <f>IF(基本情報入力シート!Y100="","",基本情報入力シート!Y100)</f>
        <v/>
      </c>
      <c r="R86" s="701"/>
      <c r="S86" s="710"/>
      <c r="T86" s="722"/>
      <c r="U86" s="722"/>
      <c r="V86" s="722"/>
      <c r="W86" s="701"/>
      <c r="X86" s="710"/>
      <c r="Y86" s="722"/>
      <c r="Z86" s="722"/>
      <c r="AA86" s="722"/>
      <c r="AB86" s="722"/>
      <c r="AC86" s="722"/>
      <c r="AD86" s="722"/>
      <c r="AE86" s="780"/>
      <c r="AF86" s="780"/>
      <c r="AG86" s="790"/>
      <c r="AH86" s="797"/>
      <c r="AI86" s="710"/>
      <c r="AJ86" s="722"/>
      <c r="AK86" s="722"/>
      <c r="AL86" s="722"/>
    </row>
    <row r="87" spans="1:38" ht="27.75" customHeight="1">
      <c r="A87" s="614">
        <f t="shared" si="2"/>
        <v>69</v>
      </c>
      <c r="B87" s="628" t="str">
        <f>IF(基本情報入力シート!C101="","",基本情報入力シート!C101)</f>
        <v/>
      </c>
      <c r="C87" s="641" t="str">
        <f>IF(基本情報入力シート!D101="","",基本情報入力シート!D101)</f>
        <v/>
      </c>
      <c r="D87" s="646" t="str">
        <f>IF(基本情報入力シート!E101="","",基本情報入力シート!E101)</f>
        <v/>
      </c>
      <c r="E87" s="649" t="str">
        <f>IF(基本情報入力シート!F101="","",基本情報入力シート!F101)</f>
        <v/>
      </c>
      <c r="F87" s="649" t="str">
        <f>IF(基本情報入力シート!G101="","",基本情報入力シート!G101)</f>
        <v/>
      </c>
      <c r="G87" s="649" t="str">
        <f>IF(基本情報入力シート!H101="","",基本情報入力シート!H101)</f>
        <v/>
      </c>
      <c r="H87" s="649" t="str">
        <f>IF(基本情報入力シート!I101="","",基本情報入力シート!I101)</f>
        <v/>
      </c>
      <c r="I87" s="649" t="str">
        <f>IF(基本情報入力シート!J101="","",基本情報入力シート!J101)</f>
        <v/>
      </c>
      <c r="J87" s="649" t="str">
        <f>IF(基本情報入力シート!K101="","",基本情報入力シート!K101)</f>
        <v/>
      </c>
      <c r="K87" s="654" t="str">
        <f>IF(基本情報入力シート!L101="","",基本情報入力シート!L101)</f>
        <v/>
      </c>
      <c r="L87" s="660" t="s">
        <v>298</v>
      </c>
      <c r="M87" s="664" t="str">
        <f>IF(基本情報入力シート!M101="","",基本情報入力シート!M101)</f>
        <v/>
      </c>
      <c r="N87" s="665" t="str">
        <f>IF(基本情報入力シート!R101="","",基本情報入力シート!R101)</f>
        <v/>
      </c>
      <c r="O87" s="665" t="str">
        <f>IF(基本情報入力シート!W101="","",基本情報入力シート!W101)</f>
        <v/>
      </c>
      <c r="P87" s="679" t="str">
        <f>IF(基本情報入力シート!X101="","",基本情報入力シート!X101)</f>
        <v/>
      </c>
      <c r="Q87" s="679" t="str">
        <f>IF(基本情報入力シート!Y101="","",基本情報入力シート!Y101)</f>
        <v/>
      </c>
      <c r="R87" s="701"/>
      <c r="S87" s="710"/>
      <c r="T87" s="722"/>
      <c r="U87" s="722"/>
      <c r="V87" s="722"/>
      <c r="W87" s="701"/>
      <c r="X87" s="710"/>
      <c r="Y87" s="722"/>
      <c r="Z87" s="722"/>
      <c r="AA87" s="722"/>
      <c r="AB87" s="722"/>
      <c r="AC87" s="722"/>
      <c r="AD87" s="722"/>
      <c r="AE87" s="780"/>
      <c r="AF87" s="780"/>
      <c r="AG87" s="790"/>
      <c r="AH87" s="797"/>
      <c r="AI87" s="710"/>
      <c r="AJ87" s="722"/>
      <c r="AK87" s="722"/>
      <c r="AL87" s="722"/>
    </row>
    <row r="88" spans="1:38" ht="27.75" customHeight="1">
      <c r="A88" s="614">
        <f t="shared" si="2"/>
        <v>70</v>
      </c>
      <c r="B88" s="628" t="str">
        <f>IF(基本情報入力シート!C102="","",基本情報入力シート!C102)</f>
        <v/>
      </c>
      <c r="C88" s="641" t="str">
        <f>IF(基本情報入力シート!D102="","",基本情報入力シート!D102)</f>
        <v/>
      </c>
      <c r="D88" s="646" t="str">
        <f>IF(基本情報入力シート!E102="","",基本情報入力シート!E102)</f>
        <v/>
      </c>
      <c r="E88" s="649" t="str">
        <f>IF(基本情報入力シート!F102="","",基本情報入力シート!F102)</f>
        <v/>
      </c>
      <c r="F88" s="649" t="str">
        <f>IF(基本情報入力シート!G102="","",基本情報入力シート!G102)</f>
        <v/>
      </c>
      <c r="G88" s="649" t="str">
        <f>IF(基本情報入力シート!H102="","",基本情報入力シート!H102)</f>
        <v/>
      </c>
      <c r="H88" s="649" t="str">
        <f>IF(基本情報入力シート!I102="","",基本情報入力シート!I102)</f>
        <v/>
      </c>
      <c r="I88" s="649" t="str">
        <f>IF(基本情報入力シート!J102="","",基本情報入力シート!J102)</f>
        <v/>
      </c>
      <c r="J88" s="649" t="str">
        <f>IF(基本情報入力シート!K102="","",基本情報入力シート!K102)</f>
        <v/>
      </c>
      <c r="K88" s="654" t="str">
        <f>IF(基本情報入力シート!L102="","",基本情報入力シート!L102)</f>
        <v/>
      </c>
      <c r="L88" s="660" t="s">
        <v>319</v>
      </c>
      <c r="M88" s="664" t="str">
        <f>IF(基本情報入力シート!M102="","",基本情報入力シート!M102)</f>
        <v/>
      </c>
      <c r="N88" s="665" t="str">
        <f>IF(基本情報入力シート!R102="","",基本情報入力シート!R102)</f>
        <v/>
      </c>
      <c r="O88" s="665" t="str">
        <f>IF(基本情報入力シート!W102="","",基本情報入力シート!W102)</f>
        <v/>
      </c>
      <c r="P88" s="679" t="str">
        <f>IF(基本情報入力シート!X102="","",基本情報入力シート!X102)</f>
        <v/>
      </c>
      <c r="Q88" s="679" t="str">
        <f>IF(基本情報入力シート!Y102="","",基本情報入力シート!Y102)</f>
        <v/>
      </c>
      <c r="R88" s="701"/>
      <c r="S88" s="710"/>
      <c r="T88" s="722"/>
      <c r="U88" s="722"/>
      <c r="V88" s="722"/>
      <c r="W88" s="701"/>
      <c r="X88" s="710"/>
      <c r="Y88" s="722"/>
      <c r="Z88" s="722"/>
      <c r="AA88" s="722"/>
      <c r="AB88" s="722"/>
      <c r="AC88" s="722"/>
      <c r="AD88" s="722"/>
      <c r="AE88" s="780"/>
      <c r="AF88" s="780"/>
      <c r="AG88" s="790"/>
      <c r="AH88" s="797"/>
      <c r="AI88" s="710"/>
      <c r="AJ88" s="722"/>
      <c r="AK88" s="722"/>
      <c r="AL88" s="722"/>
    </row>
    <row r="89" spans="1:38" ht="27.75" customHeight="1">
      <c r="A89" s="614">
        <f t="shared" si="2"/>
        <v>71</v>
      </c>
      <c r="B89" s="628" t="str">
        <f>IF(基本情報入力シート!C103="","",基本情報入力シート!C103)</f>
        <v/>
      </c>
      <c r="C89" s="641" t="str">
        <f>IF(基本情報入力シート!D103="","",基本情報入力シート!D103)</f>
        <v/>
      </c>
      <c r="D89" s="646" t="str">
        <f>IF(基本情報入力シート!E103="","",基本情報入力シート!E103)</f>
        <v/>
      </c>
      <c r="E89" s="649" t="str">
        <f>IF(基本情報入力シート!F103="","",基本情報入力シート!F103)</f>
        <v/>
      </c>
      <c r="F89" s="649" t="str">
        <f>IF(基本情報入力シート!G103="","",基本情報入力シート!G103)</f>
        <v/>
      </c>
      <c r="G89" s="649" t="str">
        <f>IF(基本情報入力シート!H103="","",基本情報入力シート!H103)</f>
        <v/>
      </c>
      <c r="H89" s="649" t="str">
        <f>IF(基本情報入力シート!I103="","",基本情報入力シート!I103)</f>
        <v/>
      </c>
      <c r="I89" s="649" t="str">
        <f>IF(基本情報入力シート!J103="","",基本情報入力シート!J103)</f>
        <v/>
      </c>
      <c r="J89" s="649" t="str">
        <f>IF(基本情報入力シート!K103="","",基本情報入力シート!K103)</f>
        <v/>
      </c>
      <c r="K89" s="654" t="str">
        <f>IF(基本情報入力シート!L103="","",基本情報入力シート!L103)</f>
        <v/>
      </c>
      <c r="L89" s="660" t="s">
        <v>320</v>
      </c>
      <c r="M89" s="664" t="str">
        <f>IF(基本情報入力シート!M103="","",基本情報入力シート!M103)</f>
        <v/>
      </c>
      <c r="N89" s="665" t="str">
        <f>IF(基本情報入力シート!R103="","",基本情報入力シート!R103)</f>
        <v/>
      </c>
      <c r="O89" s="665" t="str">
        <f>IF(基本情報入力シート!W103="","",基本情報入力シート!W103)</f>
        <v/>
      </c>
      <c r="P89" s="679" t="str">
        <f>IF(基本情報入力シート!X103="","",基本情報入力シート!X103)</f>
        <v/>
      </c>
      <c r="Q89" s="679" t="str">
        <f>IF(基本情報入力シート!Y103="","",基本情報入力シート!Y103)</f>
        <v/>
      </c>
      <c r="R89" s="701"/>
      <c r="S89" s="710"/>
      <c r="T89" s="722"/>
      <c r="U89" s="722"/>
      <c r="V89" s="722"/>
      <c r="W89" s="701"/>
      <c r="X89" s="710"/>
      <c r="Y89" s="722"/>
      <c r="Z89" s="722"/>
      <c r="AA89" s="722"/>
      <c r="AB89" s="722"/>
      <c r="AC89" s="722"/>
      <c r="AD89" s="722"/>
      <c r="AE89" s="780"/>
      <c r="AF89" s="780"/>
      <c r="AG89" s="790"/>
      <c r="AH89" s="797"/>
      <c r="AI89" s="710"/>
      <c r="AJ89" s="722"/>
      <c r="AK89" s="722"/>
      <c r="AL89" s="722"/>
    </row>
    <row r="90" spans="1:38" ht="27.75" customHeight="1">
      <c r="A90" s="614">
        <f t="shared" si="2"/>
        <v>72</v>
      </c>
      <c r="B90" s="628" t="str">
        <f>IF(基本情報入力シート!C104="","",基本情報入力シート!C104)</f>
        <v/>
      </c>
      <c r="C90" s="641" t="str">
        <f>IF(基本情報入力シート!D104="","",基本情報入力シート!D104)</f>
        <v/>
      </c>
      <c r="D90" s="646" t="str">
        <f>IF(基本情報入力シート!E104="","",基本情報入力シート!E104)</f>
        <v/>
      </c>
      <c r="E90" s="649" t="str">
        <f>IF(基本情報入力シート!F104="","",基本情報入力シート!F104)</f>
        <v/>
      </c>
      <c r="F90" s="649" t="str">
        <f>IF(基本情報入力シート!G104="","",基本情報入力シート!G104)</f>
        <v/>
      </c>
      <c r="G90" s="649" t="str">
        <f>IF(基本情報入力シート!H104="","",基本情報入力シート!H104)</f>
        <v/>
      </c>
      <c r="H90" s="649" t="str">
        <f>IF(基本情報入力シート!I104="","",基本情報入力シート!I104)</f>
        <v/>
      </c>
      <c r="I90" s="649" t="str">
        <f>IF(基本情報入力シート!J104="","",基本情報入力シート!J104)</f>
        <v/>
      </c>
      <c r="J90" s="649" t="str">
        <f>IF(基本情報入力シート!K104="","",基本情報入力シート!K104)</f>
        <v/>
      </c>
      <c r="K90" s="654" t="str">
        <f>IF(基本情報入力シート!L104="","",基本情報入力シート!L104)</f>
        <v/>
      </c>
      <c r="L90" s="660" t="s">
        <v>321</v>
      </c>
      <c r="M90" s="664" t="str">
        <f>IF(基本情報入力シート!M104="","",基本情報入力シート!M104)</f>
        <v/>
      </c>
      <c r="N90" s="665" t="str">
        <f>IF(基本情報入力シート!R104="","",基本情報入力シート!R104)</f>
        <v/>
      </c>
      <c r="O90" s="665" t="str">
        <f>IF(基本情報入力シート!W104="","",基本情報入力シート!W104)</f>
        <v/>
      </c>
      <c r="P90" s="679" t="str">
        <f>IF(基本情報入力シート!X104="","",基本情報入力シート!X104)</f>
        <v/>
      </c>
      <c r="Q90" s="679" t="str">
        <f>IF(基本情報入力シート!Y104="","",基本情報入力シート!Y104)</f>
        <v/>
      </c>
      <c r="R90" s="701"/>
      <c r="S90" s="710"/>
      <c r="T90" s="722"/>
      <c r="U90" s="722"/>
      <c r="V90" s="722"/>
      <c r="W90" s="701"/>
      <c r="X90" s="710"/>
      <c r="Y90" s="722"/>
      <c r="Z90" s="722"/>
      <c r="AA90" s="722"/>
      <c r="AB90" s="722"/>
      <c r="AC90" s="722"/>
      <c r="AD90" s="722"/>
      <c r="AE90" s="780"/>
      <c r="AF90" s="780"/>
      <c r="AG90" s="790"/>
      <c r="AH90" s="797"/>
      <c r="AI90" s="710"/>
      <c r="AJ90" s="722"/>
      <c r="AK90" s="722"/>
      <c r="AL90" s="722"/>
    </row>
    <row r="91" spans="1:38" ht="27.75" customHeight="1">
      <c r="A91" s="614">
        <f t="shared" si="2"/>
        <v>73</v>
      </c>
      <c r="B91" s="628" t="str">
        <f>IF(基本情報入力シート!C105="","",基本情報入力シート!C105)</f>
        <v/>
      </c>
      <c r="C91" s="641" t="str">
        <f>IF(基本情報入力シート!D105="","",基本情報入力シート!D105)</f>
        <v/>
      </c>
      <c r="D91" s="646" t="str">
        <f>IF(基本情報入力シート!E105="","",基本情報入力シート!E105)</f>
        <v/>
      </c>
      <c r="E91" s="649" t="str">
        <f>IF(基本情報入力シート!F105="","",基本情報入力シート!F105)</f>
        <v/>
      </c>
      <c r="F91" s="649" t="str">
        <f>IF(基本情報入力シート!G105="","",基本情報入力シート!G105)</f>
        <v/>
      </c>
      <c r="G91" s="649" t="str">
        <f>IF(基本情報入力シート!H105="","",基本情報入力シート!H105)</f>
        <v/>
      </c>
      <c r="H91" s="649" t="str">
        <f>IF(基本情報入力シート!I105="","",基本情報入力シート!I105)</f>
        <v/>
      </c>
      <c r="I91" s="649" t="str">
        <f>IF(基本情報入力シート!J105="","",基本情報入力シート!J105)</f>
        <v/>
      </c>
      <c r="J91" s="649" t="str">
        <f>IF(基本情報入力シート!K105="","",基本情報入力シート!K105)</f>
        <v/>
      </c>
      <c r="K91" s="654" t="str">
        <f>IF(基本情報入力シート!L105="","",基本情報入力シート!L105)</f>
        <v/>
      </c>
      <c r="L91" s="660" t="s">
        <v>323</v>
      </c>
      <c r="M91" s="664" t="str">
        <f>IF(基本情報入力シート!M105="","",基本情報入力シート!M105)</f>
        <v/>
      </c>
      <c r="N91" s="665" t="str">
        <f>IF(基本情報入力シート!R105="","",基本情報入力シート!R105)</f>
        <v/>
      </c>
      <c r="O91" s="665" t="str">
        <f>IF(基本情報入力シート!W105="","",基本情報入力シート!W105)</f>
        <v/>
      </c>
      <c r="P91" s="679" t="str">
        <f>IF(基本情報入力シート!X105="","",基本情報入力シート!X105)</f>
        <v/>
      </c>
      <c r="Q91" s="679" t="str">
        <f>IF(基本情報入力シート!Y105="","",基本情報入力シート!Y105)</f>
        <v/>
      </c>
      <c r="R91" s="701"/>
      <c r="S91" s="710"/>
      <c r="T91" s="722"/>
      <c r="U91" s="722"/>
      <c r="V91" s="722"/>
      <c r="W91" s="701"/>
      <c r="X91" s="710"/>
      <c r="Y91" s="722"/>
      <c r="Z91" s="722"/>
      <c r="AA91" s="722"/>
      <c r="AB91" s="722"/>
      <c r="AC91" s="722"/>
      <c r="AD91" s="722"/>
      <c r="AE91" s="780"/>
      <c r="AF91" s="780"/>
      <c r="AG91" s="790"/>
      <c r="AH91" s="797"/>
      <c r="AI91" s="710"/>
      <c r="AJ91" s="722"/>
      <c r="AK91" s="722"/>
      <c r="AL91" s="722"/>
    </row>
    <row r="92" spans="1:38" ht="27.75" customHeight="1">
      <c r="A92" s="614">
        <f t="shared" si="2"/>
        <v>74</v>
      </c>
      <c r="B92" s="628" t="str">
        <f>IF(基本情報入力シート!C106="","",基本情報入力シート!C106)</f>
        <v/>
      </c>
      <c r="C92" s="641" t="str">
        <f>IF(基本情報入力シート!D106="","",基本情報入力シート!D106)</f>
        <v/>
      </c>
      <c r="D92" s="646" t="str">
        <f>IF(基本情報入力シート!E106="","",基本情報入力シート!E106)</f>
        <v/>
      </c>
      <c r="E92" s="649" t="str">
        <f>IF(基本情報入力シート!F106="","",基本情報入力シート!F106)</f>
        <v/>
      </c>
      <c r="F92" s="649" t="str">
        <f>IF(基本情報入力シート!G106="","",基本情報入力シート!G106)</f>
        <v/>
      </c>
      <c r="G92" s="649" t="str">
        <f>IF(基本情報入力シート!H106="","",基本情報入力シート!H106)</f>
        <v/>
      </c>
      <c r="H92" s="649" t="str">
        <f>IF(基本情報入力シート!I106="","",基本情報入力シート!I106)</f>
        <v/>
      </c>
      <c r="I92" s="649" t="str">
        <f>IF(基本情報入力シート!J106="","",基本情報入力シート!J106)</f>
        <v/>
      </c>
      <c r="J92" s="649" t="str">
        <f>IF(基本情報入力シート!K106="","",基本情報入力シート!K106)</f>
        <v/>
      </c>
      <c r="K92" s="654" t="str">
        <f>IF(基本情報入力シート!L106="","",基本情報入力シート!L106)</f>
        <v/>
      </c>
      <c r="L92" s="660" t="s">
        <v>324</v>
      </c>
      <c r="M92" s="664" t="str">
        <f>IF(基本情報入力シート!M106="","",基本情報入力シート!M106)</f>
        <v/>
      </c>
      <c r="N92" s="665" t="str">
        <f>IF(基本情報入力シート!R106="","",基本情報入力シート!R106)</f>
        <v/>
      </c>
      <c r="O92" s="665" t="str">
        <f>IF(基本情報入力シート!W106="","",基本情報入力シート!W106)</f>
        <v/>
      </c>
      <c r="P92" s="679" t="str">
        <f>IF(基本情報入力シート!X106="","",基本情報入力シート!X106)</f>
        <v/>
      </c>
      <c r="Q92" s="679" t="str">
        <f>IF(基本情報入力シート!Y106="","",基本情報入力シート!Y106)</f>
        <v/>
      </c>
      <c r="R92" s="701"/>
      <c r="S92" s="710"/>
      <c r="T92" s="722"/>
      <c r="U92" s="722"/>
      <c r="V92" s="722"/>
      <c r="W92" s="701"/>
      <c r="X92" s="710"/>
      <c r="Y92" s="722"/>
      <c r="Z92" s="722"/>
      <c r="AA92" s="722"/>
      <c r="AB92" s="722"/>
      <c r="AC92" s="722"/>
      <c r="AD92" s="722"/>
      <c r="AE92" s="780"/>
      <c r="AF92" s="780"/>
      <c r="AG92" s="790"/>
      <c r="AH92" s="797"/>
      <c r="AI92" s="710"/>
      <c r="AJ92" s="722"/>
      <c r="AK92" s="722"/>
      <c r="AL92" s="722"/>
    </row>
    <row r="93" spans="1:38" ht="27.75" customHeight="1">
      <c r="A93" s="614">
        <f t="shared" si="2"/>
        <v>75</v>
      </c>
      <c r="B93" s="628" t="str">
        <f>IF(基本情報入力シート!C107="","",基本情報入力シート!C107)</f>
        <v/>
      </c>
      <c r="C93" s="641" t="str">
        <f>IF(基本情報入力シート!D107="","",基本情報入力シート!D107)</f>
        <v/>
      </c>
      <c r="D93" s="646" t="str">
        <f>IF(基本情報入力シート!E107="","",基本情報入力シート!E107)</f>
        <v/>
      </c>
      <c r="E93" s="649" t="str">
        <f>IF(基本情報入力シート!F107="","",基本情報入力シート!F107)</f>
        <v/>
      </c>
      <c r="F93" s="649" t="str">
        <f>IF(基本情報入力シート!G107="","",基本情報入力シート!G107)</f>
        <v/>
      </c>
      <c r="G93" s="649" t="str">
        <f>IF(基本情報入力シート!H107="","",基本情報入力シート!H107)</f>
        <v/>
      </c>
      <c r="H93" s="649" t="str">
        <f>IF(基本情報入力シート!I107="","",基本情報入力シート!I107)</f>
        <v/>
      </c>
      <c r="I93" s="649" t="str">
        <f>IF(基本情報入力シート!J107="","",基本情報入力シート!J107)</f>
        <v/>
      </c>
      <c r="J93" s="649" t="str">
        <f>IF(基本情報入力シート!K107="","",基本情報入力シート!K107)</f>
        <v/>
      </c>
      <c r="K93" s="654" t="str">
        <f>IF(基本情報入力シート!L107="","",基本情報入力シート!L107)</f>
        <v/>
      </c>
      <c r="L93" s="660" t="s">
        <v>326</v>
      </c>
      <c r="M93" s="664" t="str">
        <f>IF(基本情報入力シート!M107="","",基本情報入力シート!M107)</f>
        <v/>
      </c>
      <c r="N93" s="665" t="str">
        <f>IF(基本情報入力シート!R107="","",基本情報入力シート!R107)</f>
        <v/>
      </c>
      <c r="O93" s="665" t="str">
        <f>IF(基本情報入力シート!W107="","",基本情報入力シート!W107)</f>
        <v/>
      </c>
      <c r="P93" s="679" t="str">
        <f>IF(基本情報入力シート!X107="","",基本情報入力シート!X107)</f>
        <v/>
      </c>
      <c r="Q93" s="679" t="str">
        <f>IF(基本情報入力シート!Y107="","",基本情報入力シート!Y107)</f>
        <v/>
      </c>
      <c r="R93" s="701"/>
      <c r="S93" s="710"/>
      <c r="T93" s="722"/>
      <c r="U93" s="722"/>
      <c r="V93" s="722"/>
      <c r="W93" s="701"/>
      <c r="X93" s="710"/>
      <c r="Y93" s="722"/>
      <c r="Z93" s="722"/>
      <c r="AA93" s="722"/>
      <c r="AB93" s="722"/>
      <c r="AC93" s="722"/>
      <c r="AD93" s="722"/>
      <c r="AE93" s="780"/>
      <c r="AF93" s="780"/>
      <c r="AG93" s="790"/>
      <c r="AH93" s="797"/>
      <c r="AI93" s="710"/>
      <c r="AJ93" s="722"/>
      <c r="AK93" s="722"/>
      <c r="AL93" s="722"/>
    </row>
    <row r="94" spans="1:38" ht="27.75" customHeight="1">
      <c r="A94" s="614">
        <f t="shared" si="2"/>
        <v>76</v>
      </c>
      <c r="B94" s="628" t="str">
        <f>IF(基本情報入力シート!C108="","",基本情報入力シート!C108)</f>
        <v/>
      </c>
      <c r="C94" s="641" t="str">
        <f>IF(基本情報入力シート!D108="","",基本情報入力シート!D108)</f>
        <v/>
      </c>
      <c r="D94" s="646" t="str">
        <f>IF(基本情報入力シート!E108="","",基本情報入力シート!E108)</f>
        <v/>
      </c>
      <c r="E94" s="649" t="str">
        <f>IF(基本情報入力シート!F108="","",基本情報入力シート!F108)</f>
        <v/>
      </c>
      <c r="F94" s="649" t="str">
        <f>IF(基本情報入力シート!G108="","",基本情報入力シート!G108)</f>
        <v/>
      </c>
      <c r="G94" s="649" t="str">
        <f>IF(基本情報入力シート!H108="","",基本情報入力シート!H108)</f>
        <v/>
      </c>
      <c r="H94" s="649" t="str">
        <f>IF(基本情報入力シート!I108="","",基本情報入力シート!I108)</f>
        <v/>
      </c>
      <c r="I94" s="649" t="str">
        <f>IF(基本情報入力シート!J108="","",基本情報入力シート!J108)</f>
        <v/>
      </c>
      <c r="J94" s="649" t="str">
        <f>IF(基本情報入力シート!K108="","",基本情報入力シート!K108)</f>
        <v/>
      </c>
      <c r="K94" s="654" t="str">
        <f>IF(基本情報入力シート!L108="","",基本情報入力シート!L108)</f>
        <v/>
      </c>
      <c r="L94" s="660" t="s">
        <v>327</v>
      </c>
      <c r="M94" s="664" t="str">
        <f>IF(基本情報入力シート!M108="","",基本情報入力シート!M108)</f>
        <v/>
      </c>
      <c r="N94" s="665" t="str">
        <f>IF(基本情報入力シート!R108="","",基本情報入力シート!R108)</f>
        <v/>
      </c>
      <c r="O94" s="665" t="str">
        <f>IF(基本情報入力シート!W108="","",基本情報入力シート!W108)</f>
        <v/>
      </c>
      <c r="P94" s="679" t="str">
        <f>IF(基本情報入力シート!X108="","",基本情報入力シート!X108)</f>
        <v/>
      </c>
      <c r="Q94" s="679" t="str">
        <f>IF(基本情報入力シート!Y108="","",基本情報入力シート!Y108)</f>
        <v/>
      </c>
      <c r="R94" s="701"/>
      <c r="S94" s="710"/>
      <c r="T94" s="722"/>
      <c r="U94" s="722"/>
      <c r="V94" s="722"/>
      <c r="W94" s="701"/>
      <c r="X94" s="710"/>
      <c r="Y94" s="722"/>
      <c r="Z94" s="722"/>
      <c r="AA94" s="722"/>
      <c r="AB94" s="722"/>
      <c r="AC94" s="722"/>
      <c r="AD94" s="722"/>
      <c r="AE94" s="780"/>
      <c r="AF94" s="780"/>
      <c r="AG94" s="790"/>
      <c r="AH94" s="797"/>
      <c r="AI94" s="710"/>
      <c r="AJ94" s="722"/>
      <c r="AK94" s="722"/>
      <c r="AL94" s="722"/>
    </row>
    <row r="95" spans="1:38" ht="27.75" customHeight="1">
      <c r="A95" s="614">
        <f t="shared" si="2"/>
        <v>77</v>
      </c>
      <c r="B95" s="628" t="str">
        <f>IF(基本情報入力シート!C109="","",基本情報入力シート!C109)</f>
        <v/>
      </c>
      <c r="C95" s="641" t="str">
        <f>IF(基本情報入力シート!D109="","",基本情報入力シート!D109)</f>
        <v/>
      </c>
      <c r="D95" s="646" t="str">
        <f>IF(基本情報入力シート!E109="","",基本情報入力シート!E109)</f>
        <v/>
      </c>
      <c r="E95" s="649" t="str">
        <f>IF(基本情報入力シート!F109="","",基本情報入力シート!F109)</f>
        <v/>
      </c>
      <c r="F95" s="649" t="str">
        <f>IF(基本情報入力シート!G109="","",基本情報入力シート!G109)</f>
        <v/>
      </c>
      <c r="G95" s="649" t="str">
        <f>IF(基本情報入力シート!H109="","",基本情報入力シート!H109)</f>
        <v/>
      </c>
      <c r="H95" s="649" t="str">
        <f>IF(基本情報入力シート!I109="","",基本情報入力シート!I109)</f>
        <v/>
      </c>
      <c r="I95" s="649" t="str">
        <f>IF(基本情報入力シート!J109="","",基本情報入力シート!J109)</f>
        <v/>
      </c>
      <c r="J95" s="649" t="str">
        <f>IF(基本情報入力シート!K109="","",基本情報入力シート!K109)</f>
        <v/>
      </c>
      <c r="K95" s="654" t="str">
        <f>IF(基本情報入力シート!L109="","",基本情報入力シート!L109)</f>
        <v/>
      </c>
      <c r="L95" s="660" t="s">
        <v>329</v>
      </c>
      <c r="M95" s="664" t="str">
        <f>IF(基本情報入力シート!M109="","",基本情報入力シート!M109)</f>
        <v/>
      </c>
      <c r="N95" s="665" t="str">
        <f>IF(基本情報入力シート!R109="","",基本情報入力シート!R109)</f>
        <v/>
      </c>
      <c r="O95" s="665" t="str">
        <f>IF(基本情報入力シート!W109="","",基本情報入力シート!W109)</f>
        <v/>
      </c>
      <c r="P95" s="679" t="str">
        <f>IF(基本情報入力シート!X109="","",基本情報入力シート!X109)</f>
        <v/>
      </c>
      <c r="Q95" s="679" t="str">
        <f>IF(基本情報入力シート!Y109="","",基本情報入力シート!Y109)</f>
        <v/>
      </c>
      <c r="R95" s="701"/>
      <c r="S95" s="710"/>
      <c r="T95" s="722"/>
      <c r="U95" s="722"/>
      <c r="V95" s="722"/>
      <c r="W95" s="701"/>
      <c r="X95" s="710"/>
      <c r="Y95" s="722"/>
      <c r="Z95" s="722"/>
      <c r="AA95" s="722"/>
      <c r="AB95" s="722"/>
      <c r="AC95" s="722"/>
      <c r="AD95" s="722"/>
      <c r="AE95" s="780"/>
      <c r="AF95" s="780"/>
      <c r="AG95" s="790"/>
      <c r="AH95" s="797"/>
      <c r="AI95" s="710"/>
      <c r="AJ95" s="722"/>
      <c r="AK95" s="722"/>
      <c r="AL95" s="722"/>
    </row>
    <row r="96" spans="1:38" ht="27.75" customHeight="1">
      <c r="A96" s="614">
        <f t="shared" si="2"/>
        <v>78</v>
      </c>
      <c r="B96" s="628" t="str">
        <f>IF(基本情報入力シート!C110="","",基本情報入力シート!C110)</f>
        <v/>
      </c>
      <c r="C96" s="641" t="str">
        <f>IF(基本情報入力シート!D110="","",基本情報入力シート!D110)</f>
        <v/>
      </c>
      <c r="D96" s="646" t="str">
        <f>IF(基本情報入力シート!E110="","",基本情報入力シート!E110)</f>
        <v/>
      </c>
      <c r="E96" s="649" t="str">
        <f>IF(基本情報入力シート!F110="","",基本情報入力シート!F110)</f>
        <v/>
      </c>
      <c r="F96" s="649" t="str">
        <f>IF(基本情報入力シート!G110="","",基本情報入力シート!G110)</f>
        <v/>
      </c>
      <c r="G96" s="649" t="str">
        <f>IF(基本情報入力シート!H110="","",基本情報入力シート!H110)</f>
        <v/>
      </c>
      <c r="H96" s="649" t="str">
        <f>IF(基本情報入力シート!I110="","",基本情報入力シート!I110)</f>
        <v/>
      </c>
      <c r="I96" s="649" t="str">
        <f>IF(基本情報入力シート!J110="","",基本情報入力シート!J110)</f>
        <v/>
      </c>
      <c r="J96" s="649" t="str">
        <f>IF(基本情報入力シート!K110="","",基本情報入力シート!K110)</f>
        <v/>
      </c>
      <c r="K96" s="654" t="str">
        <f>IF(基本情報入力シート!L110="","",基本情報入力シート!L110)</f>
        <v/>
      </c>
      <c r="L96" s="660" t="s">
        <v>331</v>
      </c>
      <c r="M96" s="664" t="str">
        <f>IF(基本情報入力シート!M110="","",基本情報入力シート!M110)</f>
        <v/>
      </c>
      <c r="N96" s="665" t="str">
        <f>IF(基本情報入力シート!R110="","",基本情報入力シート!R110)</f>
        <v/>
      </c>
      <c r="O96" s="665" t="str">
        <f>IF(基本情報入力シート!W110="","",基本情報入力シート!W110)</f>
        <v/>
      </c>
      <c r="P96" s="679" t="str">
        <f>IF(基本情報入力シート!X110="","",基本情報入力シート!X110)</f>
        <v/>
      </c>
      <c r="Q96" s="679" t="str">
        <f>IF(基本情報入力シート!Y110="","",基本情報入力シート!Y110)</f>
        <v/>
      </c>
      <c r="R96" s="701"/>
      <c r="S96" s="710"/>
      <c r="T96" s="722"/>
      <c r="U96" s="722"/>
      <c r="V96" s="722"/>
      <c r="W96" s="701"/>
      <c r="X96" s="710"/>
      <c r="Y96" s="722"/>
      <c r="Z96" s="722"/>
      <c r="AA96" s="722"/>
      <c r="AB96" s="722"/>
      <c r="AC96" s="722"/>
      <c r="AD96" s="722"/>
      <c r="AE96" s="780"/>
      <c r="AF96" s="780"/>
      <c r="AG96" s="790"/>
      <c r="AH96" s="797"/>
      <c r="AI96" s="710"/>
      <c r="AJ96" s="722"/>
      <c r="AK96" s="722"/>
      <c r="AL96" s="722"/>
    </row>
    <row r="97" spans="1:38" ht="27.75" customHeight="1">
      <c r="A97" s="614">
        <f t="shared" si="2"/>
        <v>79</v>
      </c>
      <c r="B97" s="628" t="str">
        <f>IF(基本情報入力シート!C111="","",基本情報入力シート!C111)</f>
        <v/>
      </c>
      <c r="C97" s="641" t="str">
        <f>IF(基本情報入力シート!D111="","",基本情報入力シート!D111)</f>
        <v/>
      </c>
      <c r="D97" s="646" t="str">
        <f>IF(基本情報入力シート!E111="","",基本情報入力シート!E111)</f>
        <v/>
      </c>
      <c r="E97" s="649" t="str">
        <f>IF(基本情報入力シート!F111="","",基本情報入力シート!F111)</f>
        <v/>
      </c>
      <c r="F97" s="649" t="str">
        <f>IF(基本情報入力シート!G111="","",基本情報入力シート!G111)</f>
        <v/>
      </c>
      <c r="G97" s="649" t="str">
        <f>IF(基本情報入力シート!H111="","",基本情報入力シート!H111)</f>
        <v/>
      </c>
      <c r="H97" s="649" t="str">
        <f>IF(基本情報入力シート!I111="","",基本情報入力シート!I111)</f>
        <v/>
      </c>
      <c r="I97" s="649" t="str">
        <f>IF(基本情報入力シート!J111="","",基本情報入力シート!J111)</f>
        <v/>
      </c>
      <c r="J97" s="649" t="str">
        <f>IF(基本情報入力シート!K111="","",基本情報入力シート!K111)</f>
        <v/>
      </c>
      <c r="K97" s="654" t="str">
        <f>IF(基本情報入力シート!L111="","",基本情報入力シート!L111)</f>
        <v/>
      </c>
      <c r="L97" s="660" t="s">
        <v>332</v>
      </c>
      <c r="M97" s="664" t="str">
        <f>IF(基本情報入力シート!M111="","",基本情報入力シート!M111)</f>
        <v/>
      </c>
      <c r="N97" s="665" t="str">
        <f>IF(基本情報入力シート!R111="","",基本情報入力シート!R111)</f>
        <v/>
      </c>
      <c r="O97" s="665" t="str">
        <f>IF(基本情報入力シート!W111="","",基本情報入力シート!W111)</f>
        <v/>
      </c>
      <c r="P97" s="679" t="str">
        <f>IF(基本情報入力シート!X111="","",基本情報入力シート!X111)</f>
        <v/>
      </c>
      <c r="Q97" s="679" t="str">
        <f>IF(基本情報入力シート!Y111="","",基本情報入力シート!Y111)</f>
        <v/>
      </c>
      <c r="R97" s="701"/>
      <c r="S97" s="710"/>
      <c r="T97" s="722"/>
      <c r="U97" s="722"/>
      <c r="V97" s="722"/>
      <c r="W97" s="701"/>
      <c r="X97" s="710"/>
      <c r="Y97" s="722"/>
      <c r="Z97" s="722"/>
      <c r="AA97" s="722"/>
      <c r="AB97" s="722"/>
      <c r="AC97" s="722"/>
      <c r="AD97" s="722"/>
      <c r="AE97" s="780"/>
      <c r="AF97" s="780"/>
      <c r="AG97" s="790"/>
      <c r="AH97" s="797"/>
      <c r="AI97" s="710"/>
      <c r="AJ97" s="722"/>
      <c r="AK97" s="722"/>
      <c r="AL97" s="722"/>
    </row>
    <row r="98" spans="1:38" ht="27.75" customHeight="1">
      <c r="A98" s="614">
        <f t="shared" si="2"/>
        <v>80</v>
      </c>
      <c r="B98" s="628" t="str">
        <f>IF(基本情報入力シート!C112="","",基本情報入力シート!C112)</f>
        <v/>
      </c>
      <c r="C98" s="641" t="str">
        <f>IF(基本情報入力シート!D112="","",基本情報入力シート!D112)</f>
        <v/>
      </c>
      <c r="D98" s="646" t="str">
        <f>IF(基本情報入力シート!E112="","",基本情報入力シート!E112)</f>
        <v/>
      </c>
      <c r="E98" s="649" t="str">
        <f>IF(基本情報入力シート!F112="","",基本情報入力シート!F112)</f>
        <v/>
      </c>
      <c r="F98" s="649" t="str">
        <f>IF(基本情報入力シート!G112="","",基本情報入力シート!G112)</f>
        <v/>
      </c>
      <c r="G98" s="649" t="str">
        <f>IF(基本情報入力シート!H112="","",基本情報入力シート!H112)</f>
        <v/>
      </c>
      <c r="H98" s="649" t="str">
        <f>IF(基本情報入力シート!I112="","",基本情報入力シート!I112)</f>
        <v/>
      </c>
      <c r="I98" s="649" t="str">
        <f>IF(基本情報入力シート!J112="","",基本情報入力シート!J112)</f>
        <v/>
      </c>
      <c r="J98" s="649" t="str">
        <f>IF(基本情報入力シート!K112="","",基本情報入力シート!K112)</f>
        <v/>
      </c>
      <c r="K98" s="654" t="str">
        <f>IF(基本情報入力シート!L112="","",基本情報入力シート!L112)</f>
        <v/>
      </c>
      <c r="L98" s="660" t="s">
        <v>333</v>
      </c>
      <c r="M98" s="664" t="str">
        <f>IF(基本情報入力シート!M112="","",基本情報入力シート!M112)</f>
        <v/>
      </c>
      <c r="N98" s="665" t="str">
        <f>IF(基本情報入力シート!R112="","",基本情報入力シート!R112)</f>
        <v/>
      </c>
      <c r="O98" s="665" t="str">
        <f>IF(基本情報入力シート!W112="","",基本情報入力シート!W112)</f>
        <v/>
      </c>
      <c r="P98" s="679" t="str">
        <f>IF(基本情報入力シート!X112="","",基本情報入力シート!X112)</f>
        <v/>
      </c>
      <c r="Q98" s="679" t="str">
        <f>IF(基本情報入力シート!Y112="","",基本情報入力シート!Y112)</f>
        <v/>
      </c>
      <c r="R98" s="701"/>
      <c r="S98" s="710"/>
      <c r="T98" s="722"/>
      <c r="U98" s="722"/>
      <c r="V98" s="722"/>
      <c r="W98" s="701"/>
      <c r="X98" s="710"/>
      <c r="Y98" s="722"/>
      <c r="Z98" s="722"/>
      <c r="AA98" s="722"/>
      <c r="AB98" s="722"/>
      <c r="AC98" s="722"/>
      <c r="AD98" s="722"/>
      <c r="AE98" s="780"/>
      <c r="AF98" s="780"/>
      <c r="AG98" s="790"/>
      <c r="AH98" s="797"/>
      <c r="AI98" s="710"/>
      <c r="AJ98" s="722"/>
      <c r="AK98" s="722"/>
      <c r="AL98" s="722"/>
    </row>
    <row r="99" spans="1:38" ht="27.75" customHeight="1">
      <c r="A99" s="614">
        <f t="shared" si="2"/>
        <v>81</v>
      </c>
      <c r="B99" s="628" t="str">
        <f>IF(基本情報入力シート!C113="","",基本情報入力シート!C113)</f>
        <v/>
      </c>
      <c r="C99" s="641" t="str">
        <f>IF(基本情報入力シート!D113="","",基本情報入力シート!D113)</f>
        <v/>
      </c>
      <c r="D99" s="646" t="str">
        <f>IF(基本情報入力シート!E113="","",基本情報入力シート!E113)</f>
        <v/>
      </c>
      <c r="E99" s="649" t="str">
        <f>IF(基本情報入力シート!F113="","",基本情報入力シート!F113)</f>
        <v/>
      </c>
      <c r="F99" s="649" t="str">
        <f>IF(基本情報入力シート!G113="","",基本情報入力シート!G113)</f>
        <v/>
      </c>
      <c r="G99" s="649" t="str">
        <f>IF(基本情報入力シート!H113="","",基本情報入力シート!H113)</f>
        <v/>
      </c>
      <c r="H99" s="649" t="str">
        <f>IF(基本情報入力シート!I113="","",基本情報入力シート!I113)</f>
        <v/>
      </c>
      <c r="I99" s="649" t="str">
        <f>IF(基本情報入力シート!J113="","",基本情報入力シート!J113)</f>
        <v/>
      </c>
      <c r="J99" s="649" t="str">
        <f>IF(基本情報入力シート!K113="","",基本情報入力シート!K113)</f>
        <v/>
      </c>
      <c r="K99" s="654" t="str">
        <f>IF(基本情報入力シート!L113="","",基本情報入力シート!L113)</f>
        <v/>
      </c>
      <c r="L99" s="660" t="s">
        <v>44</v>
      </c>
      <c r="M99" s="664" t="str">
        <f>IF(基本情報入力シート!M113="","",基本情報入力シート!M113)</f>
        <v/>
      </c>
      <c r="N99" s="665" t="str">
        <f>IF(基本情報入力シート!R113="","",基本情報入力シート!R113)</f>
        <v/>
      </c>
      <c r="O99" s="665" t="str">
        <f>IF(基本情報入力シート!W113="","",基本情報入力シート!W113)</f>
        <v/>
      </c>
      <c r="P99" s="679" t="str">
        <f>IF(基本情報入力シート!X113="","",基本情報入力シート!X113)</f>
        <v/>
      </c>
      <c r="Q99" s="679" t="str">
        <f>IF(基本情報入力シート!Y113="","",基本情報入力シート!Y113)</f>
        <v/>
      </c>
      <c r="R99" s="701"/>
      <c r="S99" s="710"/>
      <c r="T99" s="722"/>
      <c r="U99" s="722"/>
      <c r="V99" s="722"/>
      <c r="W99" s="701"/>
      <c r="X99" s="710"/>
      <c r="Y99" s="722"/>
      <c r="Z99" s="722"/>
      <c r="AA99" s="722"/>
      <c r="AB99" s="722"/>
      <c r="AC99" s="722"/>
      <c r="AD99" s="722"/>
      <c r="AE99" s="780"/>
      <c r="AF99" s="780"/>
      <c r="AG99" s="790"/>
      <c r="AH99" s="797"/>
      <c r="AI99" s="710"/>
      <c r="AJ99" s="722"/>
      <c r="AK99" s="722"/>
      <c r="AL99" s="722"/>
    </row>
    <row r="100" spans="1:38" ht="27.75" customHeight="1">
      <c r="A100" s="614">
        <f t="shared" si="2"/>
        <v>82</v>
      </c>
      <c r="B100" s="628" t="str">
        <f>IF(基本情報入力シート!C114="","",基本情報入力シート!C114)</f>
        <v/>
      </c>
      <c r="C100" s="641" t="str">
        <f>IF(基本情報入力シート!D114="","",基本情報入力シート!D114)</f>
        <v/>
      </c>
      <c r="D100" s="646" t="str">
        <f>IF(基本情報入力シート!E114="","",基本情報入力シート!E114)</f>
        <v/>
      </c>
      <c r="E100" s="649" t="str">
        <f>IF(基本情報入力シート!F114="","",基本情報入力シート!F114)</f>
        <v/>
      </c>
      <c r="F100" s="649" t="str">
        <f>IF(基本情報入力シート!G114="","",基本情報入力シート!G114)</f>
        <v/>
      </c>
      <c r="G100" s="649" t="str">
        <f>IF(基本情報入力シート!H114="","",基本情報入力シート!H114)</f>
        <v/>
      </c>
      <c r="H100" s="649" t="str">
        <f>IF(基本情報入力シート!I114="","",基本情報入力シート!I114)</f>
        <v/>
      </c>
      <c r="I100" s="649" t="str">
        <f>IF(基本情報入力シート!J114="","",基本情報入力シート!J114)</f>
        <v/>
      </c>
      <c r="J100" s="649" t="str">
        <f>IF(基本情報入力シート!K114="","",基本情報入力シート!K114)</f>
        <v/>
      </c>
      <c r="K100" s="654" t="str">
        <f>IF(基本情報入力シート!L114="","",基本情報入力シート!L114)</f>
        <v/>
      </c>
      <c r="L100" s="660" t="s">
        <v>334</v>
      </c>
      <c r="M100" s="664" t="str">
        <f>IF(基本情報入力シート!M114="","",基本情報入力シート!M114)</f>
        <v/>
      </c>
      <c r="N100" s="665" t="str">
        <f>IF(基本情報入力シート!R114="","",基本情報入力シート!R114)</f>
        <v/>
      </c>
      <c r="O100" s="665" t="str">
        <f>IF(基本情報入力シート!W114="","",基本情報入力シート!W114)</f>
        <v/>
      </c>
      <c r="P100" s="679" t="str">
        <f>IF(基本情報入力シート!X114="","",基本情報入力シート!X114)</f>
        <v/>
      </c>
      <c r="Q100" s="679" t="str">
        <f>IF(基本情報入力シート!Y114="","",基本情報入力シート!Y114)</f>
        <v/>
      </c>
      <c r="R100" s="701"/>
      <c r="S100" s="710"/>
      <c r="T100" s="722"/>
      <c r="U100" s="722"/>
      <c r="V100" s="722"/>
      <c r="W100" s="701"/>
      <c r="X100" s="710"/>
      <c r="Y100" s="722"/>
      <c r="Z100" s="722"/>
      <c r="AA100" s="722"/>
      <c r="AB100" s="722"/>
      <c r="AC100" s="722"/>
      <c r="AD100" s="722"/>
      <c r="AE100" s="780"/>
      <c r="AF100" s="780"/>
      <c r="AG100" s="790"/>
      <c r="AH100" s="797"/>
      <c r="AI100" s="710"/>
      <c r="AJ100" s="722"/>
      <c r="AK100" s="722"/>
      <c r="AL100" s="722"/>
    </row>
    <row r="101" spans="1:38" ht="27.75" customHeight="1">
      <c r="A101" s="614">
        <f t="shared" si="2"/>
        <v>83</v>
      </c>
      <c r="B101" s="628" t="str">
        <f>IF(基本情報入力シート!C115="","",基本情報入力シート!C115)</f>
        <v/>
      </c>
      <c r="C101" s="641" t="str">
        <f>IF(基本情報入力シート!D115="","",基本情報入力シート!D115)</f>
        <v/>
      </c>
      <c r="D101" s="646" t="str">
        <f>IF(基本情報入力シート!E115="","",基本情報入力シート!E115)</f>
        <v/>
      </c>
      <c r="E101" s="649" t="str">
        <f>IF(基本情報入力シート!F115="","",基本情報入力シート!F115)</f>
        <v/>
      </c>
      <c r="F101" s="649" t="str">
        <f>IF(基本情報入力シート!G115="","",基本情報入力シート!G115)</f>
        <v/>
      </c>
      <c r="G101" s="649" t="str">
        <f>IF(基本情報入力シート!H115="","",基本情報入力シート!H115)</f>
        <v/>
      </c>
      <c r="H101" s="649" t="str">
        <f>IF(基本情報入力シート!I115="","",基本情報入力シート!I115)</f>
        <v/>
      </c>
      <c r="I101" s="649" t="str">
        <f>IF(基本情報入力シート!J115="","",基本情報入力シート!J115)</f>
        <v/>
      </c>
      <c r="J101" s="649" t="str">
        <f>IF(基本情報入力シート!K115="","",基本情報入力シート!K115)</f>
        <v/>
      </c>
      <c r="K101" s="654" t="str">
        <f>IF(基本情報入力シート!L115="","",基本情報入力シート!L115)</f>
        <v/>
      </c>
      <c r="L101" s="660" t="s">
        <v>335</v>
      </c>
      <c r="M101" s="664" t="str">
        <f>IF(基本情報入力シート!M115="","",基本情報入力シート!M115)</f>
        <v/>
      </c>
      <c r="N101" s="665" t="str">
        <f>IF(基本情報入力シート!R115="","",基本情報入力シート!R115)</f>
        <v/>
      </c>
      <c r="O101" s="665" t="str">
        <f>IF(基本情報入力シート!W115="","",基本情報入力シート!W115)</f>
        <v/>
      </c>
      <c r="P101" s="679" t="str">
        <f>IF(基本情報入力シート!X115="","",基本情報入力シート!X115)</f>
        <v/>
      </c>
      <c r="Q101" s="679" t="str">
        <f>IF(基本情報入力シート!Y115="","",基本情報入力シート!Y115)</f>
        <v/>
      </c>
      <c r="R101" s="701"/>
      <c r="S101" s="710"/>
      <c r="T101" s="722"/>
      <c r="U101" s="722"/>
      <c r="V101" s="722"/>
      <c r="W101" s="701"/>
      <c r="X101" s="710"/>
      <c r="Y101" s="722"/>
      <c r="Z101" s="722"/>
      <c r="AA101" s="722"/>
      <c r="AB101" s="722"/>
      <c r="AC101" s="722"/>
      <c r="AD101" s="722"/>
      <c r="AE101" s="780"/>
      <c r="AF101" s="780"/>
      <c r="AG101" s="790"/>
      <c r="AH101" s="797"/>
      <c r="AI101" s="710"/>
      <c r="AJ101" s="722"/>
      <c r="AK101" s="722"/>
      <c r="AL101" s="722"/>
    </row>
    <row r="102" spans="1:38" ht="27.75" customHeight="1">
      <c r="A102" s="614">
        <f t="shared" si="2"/>
        <v>84</v>
      </c>
      <c r="B102" s="628" t="str">
        <f>IF(基本情報入力シート!C116="","",基本情報入力シート!C116)</f>
        <v/>
      </c>
      <c r="C102" s="641" t="str">
        <f>IF(基本情報入力シート!D116="","",基本情報入力シート!D116)</f>
        <v/>
      </c>
      <c r="D102" s="646" t="str">
        <f>IF(基本情報入力シート!E116="","",基本情報入力シート!E116)</f>
        <v/>
      </c>
      <c r="E102" s="649" t="str">
        <f>IF(基本情報入力シート!F116="","",基本情報入力シート!F116)</f>
        <v/>
      </c>
      <c r="F102" s="649" t="str">
        <f>IF(基本情報入力シート!G116="","",基本情報入力シート!G116)</f>
        <v/>
      </c>
      <c r="G102" s="649" t="str">
        <f>IF(基本情報入力シート!H116="","",基本情報入力シート!H116)</f>
        <v/>
      </c>
      <c r="H102" s="649" t="str">
        <f>IF(基本情報入力シート!I116="","",基本情報入力シート!I116)</f>
        <v/>
      </c>
      <c r="I102" s="649" t="str">
        <f>IF(基本情報入力シート!J116="","",基本情報入力シート!J116)</f>
        <v/>
      </c>
      <c r="J102" s="649" t="str">
        <f>IF(基本情報入力シート!K116="","",基本情報入力シート!K116)</f>
        <v/>
      </c>
      <c r="K102" s="654" t="str">
        <f>IF(基本情報入力シート!L116="","",基本情報入力シート!L116)</f>
        <v/>
      </c>
      <c r="L102" s="660" t="s">
        <v>336</v>
      </c>
      <c r="M102" s="664" t="str">
        <f>IF(基本情報入力シート!M116="","",基本情報入力シート!M116)</f>
        <v/>
      </c>
      <c r="N102" s="665" t="str">
        <f>IF(基本情報入力シート!R116="","",基本情報入力シート!R116)</f>
        <v/>
      </c>
      <c r="O102" s="665" t="str">
        <f>IF(基本情報入力シート!W116="","",基本情報入力シート!W116)</f>
        <v/>
      </c>
      <c r="P102" s="679" t="str">
        <f>IF(基本情報入力シート!X116="","",基本情報入力シート!X116)</f>
        <v/>
      </c>
      <c r="Q102" s="679" t="str">
        <f>IF(基本情報入力シート!Y116="","",基本情報入力シート!Y116)</f>
        <v/>
      </c>
      <c r="R102" s="701"/>
      <c r="S102" s="710"/>
      <c r="T102" s="722"/>
      <c r="U102" s="722"/>
      <c r="V102" s="722"/>
      <c r="W102" s="701"/>
      <c r="X102" s="710"/>
      <c r="Y102" s="722"/>
      <c r="Z102" s="722"/>
      <c r="AA102" s="722"/>
      <c r="AB102" s="722"/>
      <c r="AC102" s="722"/>
      <c r="AD102" s="722"/>
      <c r="AE102" s="780"/>
      <c r="AF102" s="780"/>
      <c r="AG102" s="790"/>
      <c r="AH102" s="797"/>
      <c r="AI102" s="710"/>
      <c r="AJ102" s="722"/>
      <c r="AK102" s="722"/>
      <c r="AL102" s="722"/>
    </row>
    <row r="103" spans="1:38" ht="27.75" customHeight="1">
      <c r="A103" s="614">
        <f t="shared" si="2"/>
        <v>85</v>
      </c>
      <c r="B103" s="628" t="str">
        <f>IF(基本情報入力シート!C117="","",基本情報入力シート!C117)</f>
        <v/>
      </c>
      <c r="C103" s="641" t="str">
        <f>IF(基本情報入力シート!D117="","",基本情報入力シート!D117)</f>
        <v/>
      </c>
      <c r="D103" s="646" t="str">
        <f>IF(基本情報入力シート!E117="","",基本情報入力シート!E117)</f>
        <v/>
      </c>
      <c r="E103" s="649" t="str">
        <f>IF(基本情報入力シート!F117="","",基本情報入力シート!F117)</f>
        <v/>
      </c>
      <c r="F103" s="649" t="str">
        <f>IF(基本情報入力シート!G117="","",基本情報入力シート!G117)</f>
        <v/>
      </c>
      <c r="G103" s="649" t="str">
        <f>IF(基本情報入力シート!H117="","",基本情報入力シート!H117)</f>
        <v/>
      </c>
      <c r="H103" s="649" t="str">
        <f>IF(基本情報入力シート!I117="","",基本情報入力シート!I117)</f>
        <v/>
      </c>
      <c r="I103" s="649" t="str">
        <f>IF(基本情報入力シート!J117="","",基本情報入力シート!J117)</f>
        <v/>
      </c>
      <c r="J103" s="649" t="str">
        <f>IF(基本情報入力シート!K117="","",基本情報入力シート!K117)</f>
        <v/>
      </c>
      <c r="K103" s="654" t="str">
        <f>IF(基本情報入力シート!L117="","",基本情報入力シート!L117)</f>
        <v/>
      </c>
      <c r="L103" s="660" t="s">
        <v>71</v>
      </c>
      <c r="M103" s="664" t="str">
        <f>IF(基本情報入力シート!M117="","",基本情報入力シート!M117)</f>
        <v/>
      </c>
      <c r="N103" s="665" t="str">
        <f>IF(基本情報入力シート!R117="","",基本情報入力シート!R117)</f>
        <v/>
      </c>
      <c r="O103" s="665" t="str">
        <f>IF(基本情報入力シート!W117="","",基本情報入力シート!W117)</f>
        <v/>
      </c>
      <c r="P103" s="679" t="str">
        <f>IF(基本情報入力シート!X117="","",基本情報入力シート!X117)</f>
        <v/>
      </c>
      <c r="Q103" s="679" t="str">
        <f>IF(基本情報入力シート!Y117="","",基本情報入力シート!Y117)</f>
        <v/>
      </c>
      <c r="R103" s="701"/>
      <c r="S103" s="710"/>
      <c r="T103" s="722"/>
      <c r="U103" s="722"/>
      <c r="V103" s="722"/>
      <c r="W103" s="701"/>
      <c r="X103" s="710"/>
      <c r="Y103" s="722"/>
      <c r="Z103" s="722"/>
      <c r="AA103" s="722"/>
      <c r="AB103" s="722"/>
      <c r="AC103" s="722"/>
      <c r="AD103" s="722"/>
      <c r="AE103" s="780"/>
      <c r="AF103" s="780"/>
      <c r="AG103" s="790"/>
      <c r="AH103" s="797"/>
      <c r="AI103" s="710"/>
      <c r="AJ103" s="722"/>
      <c r="AK103" s="722"/>
      <c r="AL103" s="722"/>
    </row>
    <row r="104" spans="1:38" ht="27.75" customHeight="1">
      <c r="A104" s="614">
        <f t="shared" si="2"/>
        <v>86</v>
      </c>
      <c r="B104" s="628" t="str">
        <f>IF(基本情報入力シート!C118="","",基本情報入力シート!C118)</f>
        <v/>
      </c>
      <c r="C104" s="641" t="str">
        <f>IF(基本情報入力シート!D118="","",基本情報入力シート!D118)</f>
        <v/>
      </c>
      <c r="D104" s="646" t="str">
        <f>IF(基本情報入力シート!E118="","",基本情報入力シート!E118)</f>
        <v/>
      </c>
      <c r="E104" s="649" t="str">
        <f>IF(基本情報入力シート!F118="","",基本情報入力シート!F118)</f>
        <v/>
      </c>
      <c r="F104" s="649" t="str">
        <f>IF(基本情報入力シート!G118="","",基本情報入力シート!G118)</f>
        <v/>
      </c>
      <c r="G104" s="649" t="str">
        <f>IF(基本情報入力シート!H118="","",基本情報入力シート!H118)</f>
        <v/>
      </c>
      <c r="H104" s="649" t="str">
        <f>IF(基本情報入力シート!I118="","",基本情報入力シート!I118)</f>
        <v/>
      </c>
      <c r="I104" s="649" t="str">
        <f>IF(基本情報入力シート!J118="","",基本情報入力シート!J118)</f>
        <v/>
      </c>
      <c r="J104" s="649" t="str">
        <f>IF(基本情報入力シート!K118="","",基本情報入力シート!K118)</f>
        <v/>
      </c>
      <c r="K104" s="654" t="str">
        <f>IF(基本情報入力シート!L118="","",基本情報入力シート!L118)</f>
        <v/>
      </c>
      <c r="L104" s="660" t="s">
        <v>97</v>
      </c>
      <c r="M104" s="664" t="str">
        <f>IF(基本情報入力シート!M118="","",基本情報入力シート!M118)</f>
        <v/>
      </c>
      <c r="N104" s="665" t="str">
        <f>IF(基本情報入力シート!R118="","",基本情報入力シート!R118)</f>
        <v/>
      </c>
      <c r="O104" s="665" t="str">
        <f>IF(基本情報入力シート!W118="","",基本情報入力シート!W118)</f>
        <v/>
      </c>
      <c r="P104" s="679" t="str">
        <f>IF(基本情報入力シート!X118="","",基本情報入力シート!X118)</f>
        <v/>
      </c>
      <c r="Q104" s="679" t="str">
        <f>IF(基本情報入力シート!Y118="","",基本情報入力シート!Y118)</f>
        <v/>
      </c>
      <c r="R104" s="701"/>
      <c r="S104" s="710"/>
      <c r="T104" s="722"/>
      <c r="U104" s="722"/>
      <c r="V104" s="722"/>
      <c r="W104" s="701"/>
      <c r="X104" s="710"/>
      <c r="Y104" s="722"/>
      <c r="Z104" s="722"/>
      <c r="AA104" s="722"/>
      <c r="AB104" s="722"/>
      <c r="AC104" s="722"/>
      <c r="AD104" s="722"/>
      <c r="AE104" s="780"/>
      <c r="AF104" s="780"/>
      <c r="AG104" s="790"/>
      <c r="AH104" s="797"/>
      <c r="AI104" s="710"/>
      <c r="AJ104" s="722"/>
      <c r="AK104" s="722"/>
      <c r="AL104" s="722"/>
    </row>
    <row r="105" spans="1:38" ht="27.75" customHeight="1">
      <c r="A105" s="614">
        <f t="shared" si="2"/>
        <v>87</v>
      </c>
      <c r="B105" s="628" t="str">
        <f>IF(基本情報入力シート!C119="","",基本情報入力シート!C119)</f>
        <v/>
      </c>
      <c r="C105" s="641" t="str">
        <f>IF(基本情報入力シート!D119="","",基本情報入力シート!D119)</f>
        <v/>
      </c>
      <c r="D105" s="646" t="str">
        <f>IF(基本情報入力シート!E119="","",基本情報入力シート!E119)</f>
        <v/>
      </c>
      <c r="E105" s="649" t="str">
        <f>IF(基本情報入力シート!F119="","",基本情報入力シート!F119)</f>
        <v/>
      </c>
      <c r="F105" s="649" t="str">
        <f>IF(基本情報入力シート!G119="","",基本情報入力シート!G119)</f>
        <v/>
      </c>
      <c r="G105" s="649" t="str">
        <f>IF(基本情報入力シート!H119="","",基本情報入力シート!H119)</f>
        <v/>
      </c>
      <c r="H105" s="649" t="str">
        <f>IF(基本情報入力シート!I119="","",基本情報入力シート!I119)</f>
        <v/>
      </c>
      <c r="I105" s="649" t="str">
        <f>IF(基本情報入力シート!J119="","",基本情報入力シート!J119)</f>
        <v/>
      </c>
      <c r="J105" s="649" t="str">
        <f>IF(基本情報入力シート!K119="","",基本情報入力シート!K119)</f>
        <v/>
      </c>
      <c r="K105" s="654" t="str">
        <f>IF(基本情報入力シート!L119="","",基本情報入力シート!L119)</f>
        <v/>
      </c>
      <c r="L105" s="660" t="s">
        <v>186</v>
      </c>
      <c r="M105" s="664" t="str">
        <f>IF(基本情報入力シート!M119="","",基本情報入力シート!M119)</f>
        <v/>
      </c>
      <c r="N105" s="665" t="str">
        <f>IF(基本情報入力シート!R119="","",基本情報入力シート!R119)</f>
        <v/>
      </c>
      <c r="O105" s="665" t="str">
        <f>IF(基本情報入力シート!W119="","",基本情報入力シート!W119)</f>
        <v/>
      </c>
      <c r="P105" s="679" t="str">
        <f>IF(基本情報入力シート!X119="","",基本情報入力シート!X119)</f>
        <v/>
      </c>
      <c r="Q105" s="679" t="str">
        <f>IF(基本情報入力シート!Y119="","",基本情報入力シート!Y119)</f>
        <v/>
      </c>
      <c r="R105" s="701"/>
      <c r="S105" s="710"/>
      <c r="T105" s="722"/>
      <c r="U105" s="722"/>
      <c r="V105" s="722"/>
      <c r="W105" s="701"/>
      <c r="X105" s="710"/>
      <c r="Y105" s="722"/>
      <c r="Z105" s="722"/>
      <c r="AA105" s="722"/>
      <c r="AB105" s="722"/>
      <c r="AC105" s="722"/>
      <c r="AD105" s="722"/>
      <c r="AE105" s="780"/>
      <c r="AF105" s="780"/>
      <c r="AG105" s="790"/>
      <c r="AH105" s="797"/>
      <c r="AI105" s="710"/>
      <c r="AJ105" s="722"/>
      <c r="AK105" s="722"/>
      <c r="AL105" s="722"/>
    </row>
    <row r="106" spans="1:38" ht="27.75" customHeight="1">
      <c r="A106" s="614">
        <f t="shared" si="2"/>
        <v>88</v>
      </c>
      <c r="B106" s="628" t="str">
        <f>IF(基本情報入力シート!C120="","",基本情報入力シート!C120)</f>
        <v/>
      </c>
      <c r="C106" s="641" t="str">
        <f>IF(基本情報入力シート!D120="","",基本情報入力シート!D120)</f>
        <v/>
      </c>
      <c r="D106" s="646" t="str">
        <f>IF(基本情報入力シート!E120="","",基本情報入力シート!E120)</f>
        <v/>
      </c>
      <c r="E106" s="649" t="str">
        <f>IF(基本情報入力シート!F120="","",基本情報入力シート!F120)</f>
        <v/>
      </c>
      <c r="F106" s="649" t="str">
        <f>IF(基本情報入力シート!G120="","",基本情報入力シート!G120)</f>
        <v/>
      </c>
      <c r="G106" s="649" t="str">
        <f>IF(基本情報入力シート!H120="","",基本情報入力シート!H120)</f>
        <v/>
      </c>
      <c r="H106" s="649" t="str">
        <f>IF(基本情報入力シート!I120="","",基本情報入力シート!I120)</f>
        <v/>
      </c>
      <c r="I106" s="649" t="str">
        <f>IF(基本情報入力シート!J120="","",基本情報入力シート!J120)</f>
        <v/>
      </c>
      <c r="J106" s="649" t="str">
        <f>IF(基本情報入力シート!K120="","",基本情報入力シート!K120)</f>
        <v/>
      </c>
      <c r="K106" s="654" t="str">
        <f>IF(基本情報入力シート!L120="","",基本情報入力シート!L120)</f>
        <v/>
      </c>
      <c r="L106" s="660" t="s">
        <v>337</v>
      </c>
      <c r="M106" s="664" t="str">
        <f>IF(基本情報入力シート!M120="","",基本情報入力シート!M120)</f>
        <v/>
      </c>
      <c r="N106" s="665" t="str">
        <f>IF(基本情報入力シート!R120="","",基本情報入力シート!R120)</f>
        <v/>
      </c>
      <c r="O106" s="665" t="str">
        <f>IF(基本情報入力シート!W120="","",基本情報入力シート!W120)</f>
        <v/>
      </c>
      <c r="P106" s="679" t="str">
        <f>IF(基本情報入力シート!X120="","",基本情報入力シート!X120)</f>
        <v/>
      </c>
      <c r="Q106" s="679" t="str">
        <f>IF(基本情報入力シート!Y120="","",基本情報入力シート!Y120)</f>
        <v/>
      </c>
      <c r="R106" s="701"/>
      <c r="S106" s="710"/>
      <c r="T106" s="722"/>
      <c r="U106" s="722"/>
      <c r="V106" s="722"/>
      <c r="W106" s="701"/>
      <c r="X106" s="710"/>
      <c r="Y106" s="722"/>
      <c r="Z106" s="722"/>
      <c r="AA106" s="722"/>
      <c r="AB106" s="722"/>
      <c r="AC106" s="722"/>
      <c r="AD106" s="722"/>
      <c r="AE106" s="780"/>
      <c r="AF106" s="780"/>
      <c r="AG106" s="790"/>
      <c r="AH106" s="797"/>
      <c r="AI106" s="710"/>
      <c r="AJ106" s="722"/>
      <c r="AK106" s="722"/>
      <c r="AL106" s="722"/>
    </row>
    <row r="107" spans="1:38" ht="27.75" customHeight="1">
      <c r="A107" s="614">
        <f t="shared" si="2"/>
        <v>89</v>
      </c>
      <c r="B107" s="628" t="str">
        <f>IF(基本情報入力シート!C121="","",基本情報入力シート!C121)</f>
        <v/>
      </c>
      <c r="C107" s="641" t="str">
        <f>IF(基本情報入力シート!D121="","",基本情報入力シート!D121)</f>
        <v/>
      </c>
      <c r="D107" s="646" t="str">
        <f>IF(基本情報入力シート!E121="","",基本情報入力シート!E121)</f>
        <v/>
      </c>
      <c r="E107" s="649" t="str">
        <f>IF(基本情報入力シート!F121="","",基本情報入力シート!F121)</f>
        <v/>
      </c>
      <c r="F107" s="649" t="str">
        <f>IF(基本情報入力シート!G121="","",基本情報入力シート!G121)</f>
        <v/>
      </c>
      <c r="G107" s="649" t="str">
        <f>IF(基本情報入力シート!H121="","",基本情報入力シート!H121)</f>
        <v/>
      </c>
      <c r="H107" s="649" t="str">
        <f>IF(基本情報入力シート!I121="","",基本情報入力シート!I121)</f>
        <v/>
      </c>
      <c r="I107" s="649" t="str">
        <f>IF(基本情報入力シート!J121="","",基本情報入力シート!J121)</f>
        <v/>
      </c>
      <c r="J107" s="649" t="str">
        <f>IF(基本情報入力シート!K121="","",基本情報入力シート!K121)</f>
        <v/>
      </c>
      <c r="K107" s="654" t="str">
        <f>IF(基本情報入力シート!L121="","",基本情報入力シート!L121)</f>
        <v/>
      </c>
      <c r="L107" s="660" t="s">
        <v>145</v>
      </c>
      <c r="M107" s="664" t="str">
        <f>IF(基本情報入力シート!M121="","",基本情報入力シート!M121)</f>
        <v/>
      </c>
      <c r="N107" s="665" t="str">
        <f>IF(基本情報入力シート!R121="","",基本情報入力シート!R121)</f>
        <v/>
      </c>
      <c r="O107" s="665" t="str">
        <f>IF(基本情報入力シート!W121="","",基本情報入力シート!W121)</f>
        <v/>
      </c>
      <c r="P107" s="679" t="str">
        <f>IF(基本情報入力シート!X121="","",基本情報入力シート!X121)</f>
        <v/>
      </c>
      <c r="Q107" s="679" t="str">
        <f>IF(基本情報入力シート!Y121="","",基本情報入力シート!Y121)</f>
        <v/>
      </c>
      <c r="R107" s="701"/>
      <c r="S107" s="710"/>
      <c r="T107" s="722"/>
      <c r="U107" s="722"/>
      <c r="V107" s="722"/>
      <c r="W107" s="701"/>
      <c r="X107" s="710"/>
      <c r="Y107" s="722"/>
      <c r="Z107" s="722"/>
      <c r="AA107" s="722"/>
      <c r="AB107" s="722"/>
      <c r="AC107" s="722"/>
      <c r="AD107" s="722"/>
      <c r="AE107" s="780"/>
      <c r="AF107" s="780"/>
      <c r="AG107" s="790"/>
      <c r="AH107" s="797"/>
      <c r="AI107" s="710"/>
      <c r="AJ107" s="722"/>
      <c r="AK107" s="722"/>
      <c r="AL107" s="722"/>
    </row>
    <row r="108" spans="1:38" ht="27.75" customHeight="1">
      <c r="A108" s="614">
        <f t="shared" si="2"/>
        <v>90</v>
      </c>
      <c r="B108" s="628" t="str">
        <f>IF(基本情報入力シート!C122="","",基本情報入力シート!C122)</f>
        <v/>
      </c>
      <c r="C108" s="641" t="str">
        <f>IF(基本情報入力シート!D122="","",基本情報入力シート!D122)</f>
        <v/>
      </c>
      <c r="D108" s="646" t="str">
        <f>IF(基本情報入力シート!E122="","",基本情報入力シート!E122)</f>
        <v/>
      </c>
      <c r="E108" s="649" t="str">
        <f>IF(基本情報入力シート!F122="","",基本情報入力シート!F122)</f>
        <v/>
      </c>
      <c r="F108" s="649" t="str">
        <f>IF(基本情報入力シート!G122="","",基本情報入力シート!G122)</f>
        <v/>
      </c>
      <c r="G108" s="649" t="str">
        <f>IF(基本情報入力シート!H122="","",基本情報入力シート!H122)</f>
        <v/>
      </c>
      <c r="H108" s="649" t="str">
        <f>IF(基本情報入力シート!I122="","",基本情報入力シート!I122)</f>
        <v/>
      </c>
      <c r="I108" s="649" t="str">
        <f>IF(基本情報入力シート!J122="","",基本情報入力シート!J122)</f>
        <v/>
      </c>
      <c r="J108" s="649" t="str">
        <f>IF(基本情報入力シート!K122="","",基本情報入力シート!K122)</f>
        <v/>
      </c>
      <c r="K108" s="654" t="str">
        <f>IF(基本情報入力シート!L122="","",基本情報入力シート!L122)</f>
        <v/>
      </c>
      <c r="L108" s="660" t="s">
        <v>338</v>
      </c>
      <c r="M108" s="664" t="str">
        <f>IF(基本情報入力シート!M122="","",基本情報入力シート!M122)</f>
        <v/>
      </c>
      <c r="N108" s="665" t="str">
        <f>IF(基本情報入力シート!R122="","",基本情報入力シート!R122)</f>
        <v/>
      </c>
      <c r="O108" s="665" t="str">
        <f>IF(基本情報入力シート!W122="","",基本情報入力シート!W122)</f>
        <v/>
      </c>
      <c r="P108" s="679" t="str">
        <f>IF(基本情報入力シート!X122="","",基本情報入力シート!X122)</f>
        <v/>
      </c>
      <c r="Q108" s="679" t="str">
        <f>IF(基本情報入力シート!Y122="","",基本情報入力シート!Y122)</f>
        <v/>
      </c>
      <c r="R108" s="701"/>
      <c r="S108" s="710"/>
      <c r="T108" s="722"/>
      <c r="U108" s="722"/>
      <c r="V108" s="722"/>
      <c r="W108" s="701"/>
      <c r="X108" s="710"/>
      <c r="Y108" s="722"/>
      <c r="Z108" s="722"/>
      <c r="AA108" s="722"/>
      <c r="AB108" s="722"/>
      <c r="AC108" s="722"/>
      <c r="AD108" s="722"/>
      <c r="AE108" s="780"/>
      <c r="AF108" s="780"/>
      <c r="AG108" s="790"/>
      <c r="AH108" s="797"/>
      <c r="AI108" s="710"/>
      <c r="AJ108" s="722"/>
      <c r="AK108" s="722"/>
      <c r="AL108" s="722"/>
    </row>
    <row r="109" spans="1:38" ht="27.75" customHeight="1">
      <c r="A109" s="614">
        <f t="shared" si="2"/>
        <v>91</v>
      </c>
      <c r="B109" s="628" t="str">
        <f>IF(基本情報入力シート!C123="","",基本情報入力シート!C123)</f>
        <v/>
      </c>
      <c r="C109" s="641" t="str">
        <f>IF(基本情報入力シート!D123="","",基本情報入力シート!D123)</f>
        <v/>
      </c>
      <c r="D109" s="646" t="str">
        <f>IF(基本情報入力シート!E123="","",基本情報入力シート!E123)</f>
        <v/>
      </c>
      <c r="E109" s="649" t="str">
        <f>IF(基本情報入力シート!F123="","",基本情報入力シート!F123)</f>
        <v/>
      </c>
      <c r="F109" s="649" t="str">
        <f>IF(基本情報入力シート!G123="","",基本情報入力シート!G123)</f>
        <v/>
      </c>
      <c r="G109" s="649" t="str">
        <f>IF(基本情報入力シート!H123="","",基本情報入力シート!H123)</f>
        <v/>
      </c>
      <c r="H109" s="649" t="str">
        <f>IF(基本情報入力シート!I123="","",基本情報入力シート!I123)</f>
        <v/>
      </c>
      <c r="I109" s="649" t="str">
        <f>IF(基本情報入力シート!J123="","",基本情報入力シート!J123)</f>
        <v/>
      </c>
      <c r="J109" s="649" t="str">
        <f>IF(基本情報入力シート!K123="","",基本情報入力シート!K123)</f>
        <v/>
      </c>
      <c r="K109" s="654" t="str">
        <f>IF(基本情報入力シート!L123="","",基本情報入力シート!L123)</f>
        <v/>
      </c>
      <c r="L109" s="660" t="s">
        <v>276</v>
      </c>
      <c r="M109" s="664" t="str">
        <f>IF(基本情報入力シート!M123="","",基本情報入力シート!M123)</f>
        <v/>
      </c>
      <c r="N109" s="665" t="str">
        <f>IF(基本情報入力シート!R123="","",基本情報入力シート!R123)</f>
        <v/>
      </c>
      <c r="O109" s="665" t="str">
        <f>IF(基本情報入力シート!W123="","",基本情報入力シート!W123)</f>
        <v/>
      </c>
      <c r="P109" s="679" t="str">
        <f>IF(基本情報入力シート!X123="","",基本情報入力シート!X123)</f>
        <v/>
      </c>
      <c r="Q109" s="679" t="str">
        <f>IF(基本情報入力シート!Y123="","",基本情報入力シート!Y123)</f>
        <v/>
      </c>
      <c r="R109" s="701"/>
      <c r="S109" s="710"/>
      <c r="T109" s="722"/>
      <c r="U109" s="722"/>
      <c r="V109" s="722"/>
      <c r="W109" s="701"/>
      <c r="X109" s="710"/>
      <c r="Y109" s="722"/>
      <c r="Z109" s="722"/>
      <c r="AA109" s="722"/>
      <c r="AB109" s="722"/>
      <c r="AC109" s="722"/>
      <c r="AD109" s="722"/>
      <c r="AE109" s="780"/>
      <c r="AF109" s="780"/>
      <c r="AG109" s="790"/>
      <c r="AH109" s="797"/>
      <c r="AI109" s="710"/>
      <c r="AJ109" s="722"/>
      <c r="AK109" s="722"/>
      <c r="AL109" s="722"/>
    </row>
    <row r="110" spans="1:38" ht="27.75" customHeight="1">
      <c r="A110" s="614">
        <f t="shared" si="2"/>
        <v>92</v>
      </c>
      <c r="B110" s="628" t="str">
        <f>IF(基本情報入力シート!C124="","",基本情報入力シート!C124)</f>
        <v/>
      </c>
      <c r="C110" s="641" t="str">
        <f>IF(基本情報入力シート!D124="","",基本情報入力シート!D124)</f>
        <v/>
      </c>
      <c r="D110" s="646" t="str">
        <f>IF(基本情報入力シート!E124="","",基本情報入力シート!E124)</f>
        <v/>
      </c>
      <c r="E110" s="649" t="str">
        <f>IF(基本情報入力シート!F124="","",基本情報入力シート!F124)</f>
        <v/>
      </c>
      <c r="F110" s="649" t="str">
        <f>IF(基本情報入力シート!G124="","",基本情報入力シート!G124)</f>
        <v/>
      </c>
      <c r="G110" s="649" t="str">
        <f>IF(基本情報入力シート!H124="","",基本情報入力シート!H124)</f>
        <v/>
      </c>
      <c r="H110" s="649" t="str">
        <f>IF(基本情報入力シート!I124="","",基本情報入力シート!I124)</f>
        <v/>
      </c>
      <c r="I110" s="649" t="str">
        <f>IF(基本情報入力シート!J124="","",基本情報入力シート!J124)</f>
        <v/>
      </c>
      <c r="J110" s="649" t="str">
        <f>IF(基本情報入力シート!K124="","",基本情報入力シート!K124)</f>
        <v/>
      </c>
      <c r="K110" s="654" t="str">
        <f>IF(基本情報入力シート!L124="","",基本情報入力シート!L124)</f>
        <v/>
      </c>
      <c r="L110" s="660" t="s">
        <v>340</v>
      </c>
      <c r="M110" s="664" t="str">
        <f>IF(基本情報入力シート!M124="","",基本情報入力シート!M124)</f>
        <v/>
      </c>
      <c r="N110" s="665" t="str">
        <f>IF(基本情報入力シート!R124="","",基本情報入力シート!R124)</f>
        <v/>
      </c>
      <c r="O110" s="665" t="str">
        <f>IF(基本情報入力シート!W124="","",基本情報入力シート!W124)</f>
        <v/>
      </c>
      <c r="P110" s="679" t="str">
        <f>IF(基本情報入力シート!X124="","",基本情報入力シート!X124)</f>
        <v/>
      </c>
      <c r="Q110" s="679" t="str">
        <f>IF(基本情報入力シート!Y124="","",基本情報入力シート!Y124)</f>
        <v/>
      </c>
      <c r="R110" s="701"/>
      <c r="S110" s="710"/>
      <c r="T110" s="722"/>
      <c r="U110" s="722"/>
      <c r="V110" s="722"/>
      <c r="W110" s="701"/>
      <c r="X110" s="710"/>
      <c r="Y110" s="722"/>
      <c r="Z110" s="722"/>
      <c r="AA110" s="722"/>
      <c r="AB110" s="722"/>
      <c r="AC110" s="722"/>
      <c r="AD110" s="722"/>
      <c r="AE110" s="780"/>
      <c r="AF110" s="780"/>
      <c r="AG110" s="790"/>
      <c r="AH110" s="797"/>
      <c r="AI110" s="710"/>
      <c r="AJ110" s="722"/>
      <c r="AK110" s="722"/>
      <c r="AL110" s="722"/>
    </row>
    <row r="111" spans="1:38" ht="27.75" customHeight="1">
      <c r="A111" s="614">
        <f t="shared" si="2"/>
        <v>93</v>
      </c>
      <c r="B111" s="628" t="str">
        <f>IF(基本情報入力シート!C125="","",基本情報入力シート!C125)</f>
        <v/>
      </c>
      <c r="C111" s="641" t="str">
        <f>IF(基本情報入力シート!D125="","",基本情報入力シート!D125)</f>
        <v/>
      </c>
      <c r="D111" s="646" t="str">
        <f>IF(基本情報入力シート!E125="","",基本情報入力シート!E125)</f>
        <v/>
      </c>
      <c r="E111" s="649" t="str">
        <f>IF(基本情報入力シート!F125="","",基本情報入力シート!F125)</f>
        <v/>
      </c>
      <c r="F111" s="649" t="str">
        <f>IF(基本情報入力シート!G125="","",基本情報入力シート!G125)</f>
        <v/>
      </c>
      <c r="G111" s="649" t="str">
        <f>IF(基本情報入力シート!H125="","",基本情報入力シート!H125)</f>
        <v/>
      </c>
      <c r="H111" s="649" t="str">
        <f>IF(基本情報入力シート!I125="","",基本情報入力シート!I125)</f>
        <v/>
      </c>
      <c r="I111" s="649" t="str">
        <f>IF(基本情報入力シート!J125="","",基本情報入力シート!J125)</f>
        <v/>
      </c>
      <c r="J111" s="649" t="str">
        <f>IF(基本情報入力シート!K125="","",基本情報入力シート!K125)</f>
        <v/>
      </c>
      <c r="K111" s="654" t="str">
        <f>IF(基本情報入力シート!L125="","",基本情報入力シート!L125)</f>
        <v/>
      </c>
      <c r="L111" s="660" t="s">
        <v>341</v>
      </c>
      <c r="M111" s="664" t="str">
        <f>IF(基本情報入力シート!M125="","",基本情報入力シート!M125)</f>
        <v/>
      </c>
      <c r="N111" s="665" t="str">
        <f>IF(基本情報入力シート!R125="","",基本情報入力シート!R125)</f>
        <v/>
      </c>
      <c r="O111" s="665" t="str">
        <f>IF(基本情報入力シート!W125="","",基本情報入力シート!W125)</f>
        <v/>
      </c>
      <c r="P111" s="679" t="str">
        <f>IF(基本情報入力シート!X125="","",基本情報入力シート!X125)</f>
        <v/>
      </c>
      <c r="Q111" s="679" t="str">
        <f>IF(基本情報入力シート!Y125="","",基本情報入力シート!Y125)</f>
        <v/>
      </c>
      <c r="R111" s="701"/>
      <c r="S111" s="710"/>
      <c r="T111" s="722"/>
      <c r="U111" s="722"/>
      <c r="V111" s="722"/>
      <c r="W111" s="701"/>
      <c r="X111" s="710"/>
      <c r="Y111" s="722"/>
      <c r="Z111" s="722"/>
      <c r="AA111" s="722"/>
      <c r="AB111" s="722"/>
      <c r="AC111" s="722"/>
      <c r="AD111" s="722"/>
      <c r="AE111" s="780"/>
      <c r="AF111" s="780"/>
      <c r="AG111" s="790"/>
      <c r="AH111" s="797"/>
      <c r="AI111" s="710"/>
      <c r="AJ111" s="722"/>
      <c r="AK111" s="722"/>
      <c r="AL111" s="722"/>
    </row>
    <row r="112" spans="1:38" ht="27.75" customHeight="1">
      <c r="A112" s="614">
        <f t="shared" si="2"/>
        <v>94</v>
      </c>
      <c r="B112" s="628" t="str">
        <f>IF(基本情報入力シート!C126="","",基本情報入力シート!C126)</f>
        <v/>
      </c>
      <c r="C112" s="641" t="str">
        <f>IF(基本情報入力シート!D126="","",基本情報入力シート!D126)</f>
        <v/>
      </c>
      <c r="D112" s="646" t="str">
        <f>IF(基本情報入力シート!E126="","",基本情報入力シート!E126)</f>
        <v/>
      </c>
      <c r="E112" s="649" t="str">
        <f>IF(基本情報入力シート!F126="","",基本情報入力シート!F126)</f>
        <v/>
      </c>
      <c r="F112" s="649" t="str">
        <f>IF(基本情報入力シート!G126="","",基本情報入力シート!G126)</f>
        <v/>
      </c>
      <c r="G112" s="649" t="str">
        <f>IF(基本情報入力シート!H126="","",基本情報入力シート!H126)</f>
        <v/>
      </c>
      <c r="H112" s="649" t="str">
        <f>IF(基本情報入力シート!I126="","",基本情報入力シート!I126)</f>
        <v/>
      </c>
      <c r="I112" s="649" t="str">
        <f>IF(基本情報入力シート!J126="","",基本情報入力シート!J126)</f>
        <v/>
      </c>
      <c r="J112" s="649" t="str">
        <f>IF(基本情報入力シート!K126="","",基本情報入力シート!K126)</f>
        <v/>
      </c>
      <c r="K112" s="654" t="str">
        <f>IF(基本情報入力シート!L126="","",基本情報入力シート!L126)</f>
        <v/>
      </c>
      <c r="L112" s="660" t="s">
        <v>342</v>
      </c>
      <c r="M112" s="664" t="str">
        <f>IF(基本情報入力シート!M126="","",基本情報入力シート!M126)</f>
        <v/>
      </c>
      <c r="N112" s="665" t="str">
        <f>IF(基本情報入力シート!R126="","",基本情報入力シート!R126)</f>
        <v/>
      </c>
      <c r="O112" s="665" t="str">
        <f>IF(基本情報入力シート!W126="","",基本情報入力シート!W126)</f>
        <v/>
      </c>
      <c r="P112" s="679" t="str">
        <f>IF(基本情報入力シート!X126="","",基本情報入力シート!X126)</f>
        <v/>
      </c>
      <c r="Q112" s="679" t="str">
        <f>IF(基本情報入力シート!Y126="","",基本情報入力シート!Y126)</f>
        <v/>
      </c>
      <c r="R112" s="701"/>
      <c r="S112" s="710"/>
      <c r="T112" s="722"/>
      <c r="U112" s="722"/>
      <c r="V112" s="722"/>
      <c r="W112" s="701"/>
      <c r="X112" s="710"/>
      <c r="Y112" s="722"/>
      <c r="Z112" s="722"/>
      <c r="AA112" s="722"/>
      <c r="AB112" s="722"/>
      <c r="AC112" s="722"/>
      <c r="AD112" s="722"/>
      <c r="AE112" s="780"/>
      <c r="AF112" s="780"/>
      <c r="AG112" s="790"/>
      <c r="AH112" s="797"/>
      <c r="AI112" s="710"/>
      <c r="AJ112" s="722"/>
      <c r="AK112" s="722"/>
      <c r="AL112" s="722"/>
    </row>
    <row r="113" spans="1:38" ht="27.75" customHeight="1">
      <c r="A113" s="614">
        <f t="shared" si="2"/>
        <v>95</v>
      </c>
      <c r="B113" s="628" t="str">
        <f>IF(基本情報入力シート!C127="","",基本情報入力シート!C127)</f>
        <v/>
      </c>
      <c r="C113" s="641" t="str">
        <f>IF(基本情報入力シート!D127="","",基本情報入力シート!D127)</f>
        <v/>
      </c>
      <c r="D113" s="646" t="str">
        <f>IF(基本情報入力シート!E127="","",基本情報入力シート!E127)</f>
        <v/>
      </c>
      <c r="E113" s="649" t="str">
        <f>IF(基本情報入力シート!F127="","",基本情報入力シート!F127)</f>
        <v/>
      </c>
      <c r="F113" s="649" t="str">
        <f>IF(基本情報入力シート!G127="","",基本情報入力シート!G127)</f>
        <v/>
      </c>
      <c r="G113" s="649" t="str">
        <f>IF(基本情報入力シート!H127="","",基本情報入力シート!H127)</f>
        <v/>
      </c>
      <c r="H113" s="649" t="str">
        <f>IF(基本情報入力シート!I127="","",基本情報入力シート!I127)</f>
        <v/>
      </c>
      <c r="I113" s="649" t="str">
        <f>IF(基本情報入力シート!J127="","",基本情報入力シート!J127)</f>
        <v/>
      </c>
      <c r="J113" s="649" t="str">
        <f>IF(基本情報入力シート!K127="","",基本情報入力シート!K127)</f>
        <v/>
      </c>
      <c r="K113" s="654" t="str">
        <f>IF(基本情報入力シート!L127="","",基本情報入力シート!L127)</f>
        <v/>
      </c>
      <c r="L113" s="660" t="s">
        <v>343</v>
      </c>
      <c r="M113" s="664" t="str">
        <f>IF(基本情報入力シート!M127="","",基本情報入力シート!M127)</f>
        <v/>
      </c>
      <c r="N113" s="665" t="str">
        <f>IF(基本情報入力シート!R127="","",基本情報入力シート!R127)</f>
        <v/>
      </c>
      <c r="O113" s="665" t="str">
        <f>IF(基本情報入力シート!W127="","",基本情報入力シート!W127)</f>
        <v/>
      </c>
      <c r="P113" s="679" t="str">
        <f>IF(基本情報入力シート!X127="","",基本情報入力シート!X127)</f>
        <v/>
      </c>
      <c r="Q113" s="679" t="str">
        <f>IF(基本情報入力シート!Y127="","",基本情報入力シート!Y127)</f>
        <v/>
      </c>
      <c r="R113" s="701"/>
      <c r="S113" s="710"/>
      <c r="T113" s="722"/>
      <c r="U113" s="722"/>
      <c r="V113" s="722"/>
      <c r="W113" s="701"/>
      <c r="X113" s="710"/>
      <c r="Y113" s="722"/>
      <c r="Z113" s="722"/>
      <c r="AA113" s="722"/>
      <c r="AB113" s="722"/>
      <c r="AC113" s="722"/>
      <c r="AD113" s="722"/>
      <c r="AE113" s="780"/>
      <c r="AF113" s="780"/>
      <c r="AG113" s="790"/>
      <c r="AH113" s="797"/>
      <c r="AI113" s="710"/>
      <c r="AJ113" s="722"/>
      <c r="AK113" s="722"/>
      <c r="AL113" s="722"/>
    </row>
    <row r="114" spans="1:38" ht="27.75" customHeight="1">
      <c r="A114" s="614">
        <f t="shared" si="2"/>
        <v>96</v>
      </c>
      <c r="B114" s="628" t="str">
        <f>IF(基本情報入力シート!C128="","",基本情報入力シート!C128)</f>
        <v/>
      </c>
      <c r="C114" s="641" t="str">
        <f>IF(基本情報入力シート!D128="","",基本情報入力シート!D128)</f>
        <v/>
      </c>
      <c r="D114" s="646" t="str">
        <f>IF(基本情報入力シート!E128="","",基本情報入力シート!E128)</f>
        <v/>
      </c>
      <c r="E114" s="649" t="str">
        <f>IF(基本情報入力シート!F128="","",基本情報入力シート!F128)</f>
        <v/>
      </c>
      <c r="F114" s="649" t="str">
        <f>IF(基本情報入力シート!G128="","",基本情報入力シート!G128)</f>
        <v/>
      </c>
      <c r="G114" s="649" t="str">
        <f>IF(基本情報入力シート!H128="","",基本情報入力シート!H128)</f>
        <v/>
      </c>
      <c r="H114" s="649" t="str">
        <f>IF(基本情報入力シート!I128="","",基本情報入力シート!I128)</f>
        <v/>
      </c>
      <c r="I114" s="649" t="str">
        <f>IF(基本情報入力シート!J128="","",基本情報入力シート!J128)</f>
        <v/>
      </c>
      <c r="J114" s="649" t="str">
        <f>IF(基本情報入力シート!K128="","",基本情報入力シート!K128)</f>
        <v/>
      </c>
      <c r="K114" s="654" t="str">
        <f>IF(基本情報入力シート!L128="","",基本情報入力シート!L128)</f>
        <v/>
      </c>
      <c r="L114" s="660" t="s">
        <v>211</v>
      </c>
      <c r="M114" s="664" t="str">
        <f>IF(基本情報入力シート!M128="","",基本情報入力シート!M128)</f>
        <v/>
      </c>
      <c r="N114" s="665" t="str">
        <f>IF(基本情報入力シート!R128="","",基本情報入力シート!R128)</f>
        <v/>
      </c>
      <c r="O114" s="665" t="str">
        <f>IF(基本情報入力シート!W128="","",基本情報入力シート!W128)</f>
        <v/>
      </c>
      <c r="P114" s="679" t="str">
        <f>IF(基本情報入力シート!X128="","",基本情報入力シート!X128)</f>
        <v/>
      </c>
      <c r="Q114" s="679" t="str">
        <f>IF(基本情報入力シート!Y128="","",基本情報入力シート!Y128)</f>
        <v/>
      </c>
      <c r="R114" s="701"/>
      <c r="S114" s="710"/>
      <c r="T114" s="722"/>
      <c r="U114" s="722"/>
      <c r="V114" s="722"/>
      <c r="W114" s="701"/>
      <c r="X114" s="710"/>
      <c r="Y114" s="722"/>
      <c r="Z114" s="722"/>
      <c r="AA114" s="722"/>
      <c r="AB114" s="722"/>
      <c r="AC114" s="722"/>
      <c r="AD114" s="722"/>
      <c r="AE114" s="780"/>
      <c r="AF114" s="780"/>
      <c r="AG114" s="790"/>
      <c r="AH114" s="797"/>
      <c r="AI114" s="710"/>
      <c r="AJ114" s="722"/>
      <c r="AK114" s="722"/>
      <c r="AL114" s="722"/>
    </row>
    <row r="115" spans="1:38" ht="27.75" customHeight="1">
      <c r="A115" s="614">
        <f t="shared" si="2"/>
        <v>97</v>
      </c>
      <c r="B115" s="628" t="str">
        <f>IF(基本情報入力シート!C129="","",基本情報入力シート!C129)</f>
        <v/>
      </c>
      <c r="C115" s="641" t="str">
        <f>IF(基本情報入力シート!D129="","",基本情報入力シート!D129)</f>
        <v/>
      </c>
      <c r="D115" s="646" t="str">
        <f>IF(基本情報入力シート!E129="","",基本情報入力シート!E129)</f>
        <v/>
      </c>
      <c r="E115" s="649" t="str">
        <f>IF(基本情報入力シート!F129="","",基本情報入力シート!F129)</f>
        <v/>
      </c>
      <c r="F115" s="649" t="str">
        <f>IF(基本情報入力シート!G129="","",基本情報入力シート!G129)</f>
        <v/>
      </c>
      <c r="G115" s="649" t="str">
        <f>IF(基本情報入力シート!H129="","",基本情報入力シート!H129)</f>
        <v/>
      </c>
      <c r="H115" s="649" t="str">
        <f>IF(基本情報入力シート!I129="","",基本情報入力シート!I129)</f>
        <v/>
      </c>
      <c r="I115" s="649" t="str">
        <f>IF(基本情報入力シート!J129="","",基本情報入力シート!J129)</f>
        <v/>
      </c>
      <c r="J115" s="649" t="str">
        <f>IF(基本情報入力シート!K129="","",基本情報入力シート!K129)</f>
        <v/>
      </c>
      <c r="K115" s="654" t="str">
        <f>IF(基本情報入力シート!L129="","",基本情報入力シート!L129)</f>
        <v/>
      </c>
      <c r="L115" s="660" t="s">
        <v>306</v>
      </c>
      <c r="M115" s="664" t="str">
        <f>IF(基本情報入力シート!M129="","",基本情報入力シート!M129)</f>
        <v/>
      </c>
      <c r="N115" s="665" t="str">
        <f>IF(基本情報入力シート!R129="","",基本情報入力シート!R129)</f>
        <v/>
      </c>
      <c r="O115" s="665" t="str">
        <f>IF(基本情報入力シート!W129="","",基本情報入力シート!W129)</f>
        <v/>
      </c>
      <c r="P115" s="679" t="str">
        <f>IF(基本情報入力シート!X129="","",基本情報入力シート!X129)</f>
        <v/>
      </c>
      <c r="Q115" s="679" t="str">
        <f>IF(基本情報入力シート!Y129="","",基本情報入力シート!Y129)</f>
        <v/>
      </c>
      <c r="R115" s="701"/>
      <c r="S115" s="710"/>
      <c r="T115" s="722"/>
      <c r="U115" s="722"/>
      <c r="V115" s="722"/>
      <c r="W115" s="701"/>
      <c r="X115" s="710"/>
      <c r="Y115" s="722"/>
      <c r="Z115" s="722"/>
      <c r="AA115" s="722"/>
      <c r="AB115" s="722"/>
      <c r="AC115" s="722"/>
      <c r="AD115" s="722"/>
      <c r="AE115" s="780"/>
      <c r="AF115" s="780"/>
      <c r="AG115" s="790"/>
      <c r="AH115" s="797"/>
      <c r="AI115" s="710"/>
      <c r="AJ115" s="722"/>
      <c r="AK115" s="722"/>
      <c r="AL115" s="722"/>
    </row>
    <row r="116" spans="1:38" ht="27.75" customHeight="1">
      <c r="A116" s="614">
        <f t="shared" si="2"/>
        <v>98</v>
      </c>
      <c r="B116" s="628" t="str">
        <f>IF(基本情報入力シート!C130="","",基本情報入力シート!C130)</f>
        <v/>
      </c>
      <c r="C116" s="641" t="str">
        <f>IF(基本情報入力シート!D130="","",基本情報入力シート!D130)</f>
        <v/>
      </c>
      <c r="D116" s="646" t="str">
        <f>IF(基本情報入力シート!E130="","",基本情報入力シート!E130)</f>
        <v/>
      </c>
      <c r="E116" s="649" t="str">
        <f>IF(基本情報入力シート!F130="","",基本情報入力シート!F130)</f>
        <v/>
      </c>
      <c r="F116" s="649" t="str">
        <f>IF(基本情報入力シート!G130="","",基本情報入力シート!G130)</f>
        <v/>
      </c>
      <c r="G116" s="649" t="str">
        <f>IF(基本情報入力シート!H130="","",基本情報入力シート!H130)</f>
        <v/>
      </c>
      <c r="H116" s="649" t="str">
        <f>IF(基本情報入力シート!I130="","",基本情報入力シート!I130)</f>
        <v/>
      </c>
      <c r="I116" s="649" t="str">
        <f>IF(基本情報入力シート!J130="","",基本情報入力シート!J130)</f>
        <v/>
      </c>
      <c r="J116" s="649" t="str">
        <f>IF(基本情報入力シート!K130="","",基本情報入力シート!K130)</f>
        <v/>
      </c>
      <c r="K116" s="654" t="str">
        <f>IF(基本情報入力シート!L130="","",基本情報入力シート!L130)</f>
        <v/>
      </c>
      <c r="L116" s="660" t="s">
        <v>344</v>
      </c>
      <c r="M116" s="664" t="str">
        <f>IF(基本情報入力シート!M130="","",基本情報入力シート!M130)</f>
        <v/>
      </c>
      <c r="N116" s="665" t="str">
        <f>IF(基本情報入力シート!R130="","",基本情報入力シート!R130)</f>
        <v/>
      </c>
      <c r="O116" s="665" t="str">
        <f>IF(基本情報入力シート!W130="","",基本情報入力シート!W130)</f>
        <v/>
      </c>
      <c r="P116" s="679" t="str">
        <f>IF(基本情報入力シート!X130="","",基本情報入力シート!X130)</f>
        <v/>
      </c>
      <c r="Q116" s="679" t="str">
        <f>IF(基本情報入力シート!Y130="","",基本情報入力シート!Y130)</f>
        <v/>
      </c>
      <c r="R116" s="701"/>
      <c r="S116" s="710"/>
      <c r="T116" s="722"/>
      <c r="U116" s="722"/>
      <c r="V116" s="722"/>
      <c r="W116" s="701"/>
      <c r="X116" s="710"/>
      <c r="Y116" s="722"/>
      <c r="Z116" s="722"/>
      <c r="AA116" s="722"/>
      <c r="AB116" s="722"/>
      <c r="AC116" s="722"/>
      <c r="AD116" s="722"/>
      <c r="AE116" s="780"/>
      <c r="AF116" s="780"/>
      <c r="AG116" s="790"/>
      <c r="AH116" s="797"/>
      <c r="AI116" s="710"/>
      <c r="AJ116" s="722"/>
      <c r="AK116" s="722"/>
      <c r="AL116" s="722"/>
    </row>
    <row r="117" spans="1:38" ht="27.75" customHeight="1">
      <c r="A117" s="614">
        <f t="shared" si="2"/>
        <v>99</v>
      </c>
      <c r="B117" s="628" t="str">
        <f>IF(基本情報入力シート!C131="","",基本情報入力シート!C131)</f>
        <v/>
      </c>
      <c r="C117" s="641" t="str">
        <f>IF(基本情報入力シート!D131="","",基本情報入力シート!D131)</f>
        <v/>
      </c>
      <c r="D117" s="646" t="str">
        <f>IF(基本情報入力シート!E131="","",基本情報入力シート!E131)</f>
        <v/>
      </c>
      <c r="E117" s="649" t="str">
        <f>IF(基本情報入力シート!F131="","",基本情報入力シート!F131)</f>
        <v/>
      </c>
      <c r="F117" s="649" t="str">
        <f>IF(基本情報入力シート!G131="","",基本情報入力シート!G131)</f>
        <v/>
      </c>
      <c r="G117" s="649" t="str">
        <f>IF(基本情報入力シート!H131="","",基本情報入力シート!H131)</f>
        <v/>
      </c>
      <c r="H117" s="649" t="str">
        <f>IF(基本情報入力シート!I131="","",基本情報入力シート!I131)</f>
        <v/>
      </c>
      <c r="I117" s="649" t="str">
        <f>IF(基本情報入力シート!J131="","",基本情報入力シート!J131)</f>
        <v/>
      </c>
      <c r="J117" s="649" t="str">
        <f>IF(基本情報入力シート!K131="","",基本情報入力シート!K131)</f>
        <v/>
      </c>
      <c r="K117" s="654" t="str">
        <f>IF(基本情報入力シート!L131="","",基本情報入力シート!L131)</f>
        <v/>
      </c>
      <c r="L117" s="660" t="s">
        <v>346</v>
      </c>
      <c r="M117" s="664" t="str">
        <f>IF(基本情報入力シート!M131="","",基本情報入力シート!M131)</f>
        <v/>
      </c>
      <c r="N117" s="665" t="str">
        <f>IF(基本情報入力シート!R131="","",基本情報入力シート!R131)</f>
        <v/>
      </c>
      <c r="O117" s="665" t="str">
        <f>IF(基本情報入力シート!W131="","",基本情報入力シート!W131)</f>
        <v/>
      </c>
      <c r="P117" s="679" t="str">
        <f>IF(基本情報入力シート!X131="","",基本情報入力シート!X131)</f>
        <v/>
      </c>
      <c r="Q117" s="679" t="str">
        <f>IF(基本情報入力シート!Y131="","",基本情報入力シート!Y131)</f>
        <v/>
      </c>
      <c r="R117" s="701"/>
      <c r="S117" s="710"/>
      <c r="T117" s="722"/>
      <c r="U117" s="722"/>
      <c r="V117" s="722"/>
      <c r="W117" s="701"/>
      <c r="X117" s="710"/>
      <c r="Y117" s="722"/>
      <c r="Z117" s="722"/>
      <c r="AA117" s="722"/>
      <c r="AB117" s="722"/>
      <c r="AC117" s="722"/>
      <c r="AD117" s="722"/>
      <c r="AE117" s="780"/>
      <c r="AF117" s="780"/>
      <c r="AG117" s="790"/>
      <c r="AH117" s="797"/>
      <c r="AI117" s="710"/>
      <c r="AJ117" s="722"/>
      <c r="AK117" s="722"/>
      <c r="AL117" s="722"/>
    </row>
    <row r="118" spans="1:38" ht="27.75" customHeight="1">
      <c r="A118" s="614">
        <f t="shared" si="2"/>
        <v>100</v>
      </c>
      <c r="B118" s="628" t="str">
        <f>IF(基本情報入力シート!C132="","",基本情報入力シート!C132)</f>
        <v/>
      </c>
      <c r="C118" s="641" t="str">
        <f>IF(基本情報入力シート!D132="","",基本情報入力シート!D132)</f>
        <v/>
      </c>
      <c r="D118" s="646" t="str">
        <f>IF(基本情報入力シート!E132="","",基本情報入力シート!E132)</f>
        <v/>
      </c>
      <c r="E118" s="650" t="str">
        <f>IF(基本情報入力シート!F132="","",基本情報入力シート!F132)</f>
        <v/>
      </c>
      <c r="F118" s="650" t="str">
        <f>IF(基本情報入力シート!G132="","",基本情報入力シート!G132)</f>
        <v/>
      </c>
      <c r="G118" s="650" t="str">
        <f>IF(基本情報入力シート!H132="","",基本情報入力シート!H132)</f>
        <v/>
      </c>
      <c r="H118" s="650" t="str">
        <f>IF(基本情報入力シート!I132="","",基本情報入力シート!I132)</f>
        <v/>
      </c>
      <c r="I118" s="650" t="str">
        <f>IF(基本情報入力シート!J132="","",基本情報入力シート!J132)</f>
        <v/>
      </c>
      <c r="J118" s="650" t="str">
        <f>IF(基本情報入力シート!K132="","",基本情報入力シート!K132)</f>
        <v/>
      </c>
      <c r="K118" s="655" t="str">
        <f>IF(基本情報入力シート!L132="","",基本情報入力シート!L132)</f>
        <v/>
      </c>
      <c r="L118" s="660" t="s">
        <v>129</v>
      </c>
      <c r="M118" s="665" t="str">
        <f>IF(基本情報入力シート!M132="","",基本情報入力シート!M132)</f>
        <v/>
      </c>
      <c r="N118" s="665" t="str">
        <f>IF(基本情報入力シート!R132="","",基本情報入力シート!R132)</f>
        <v/>
      </c>
      <c r="O118" s="665" t="str">
        <f>IF(基本情報入力シート!W132="","",基本情報入力シート!W132)</f>
        <v/>
      </c>
      <c r="P118" s="680" t="str">
        <f>IF(基本情報入力シート!X132="","",基本情報入力シート!X132)</f>
        <v/>
      </c>
      <c r="Q118" s="680" t="str">
        <f>IF(基本情報入力シート!Y132="","",基本情報入力シート!Y132)</f>
        <v/>
      </c>
      <c r="R118" s="702"/>
      <c r="S118" s="711"/>
      <c r="T118" s="723"/>
      <c r="U118" s="723"/>
      <c r="V118" s="723"/>
      <c r="W118" s="702"/>
      <c r="X118" s="711"/>
      <c r="Y118" s="723"/>
      <c r="Z118" s="723"/>
      <c r="AA118" s="723"/>
      <c r="AB118" s="723"/>
      <c r="AC118" s="723"/>
      <c r="AD118" s="723"/>
      <c r="AE118" s="781"/>
      <c r="AF118" s="781"/>
      <c r="AG118" s="791"/>
      <c r="AH118" s="798"/>
      <c r="AI118" s="711"/>
      <c r="AJ118" s="723"/>
      <c r="AK118" s="723"/>
      <c r="AL118" s="723"/>
    </row>
    <row r="119" spans="1:38">
      <c r="A119" s="615"/>
      <c r="B119" s="629"/>
      <c r="C119" s="642"/>
      <c r="D119" s="642"/>
      <c r="E119" s="642"/>
      <c r="F119" s="642"/>
      <c r="G119" s="642"/>
      <c r="H119" s="642"/>
      <c r="I119" s="642"/>
      <c r="J119" s="642"/>
      <c r="K119" s="642"/>
      <c r="L119" s="642"/>
      <c r="M119" s="642"/>
      <c r="N119" s="642"/>
      <c r="O119" s="642"/>
      <c r="Q119" s="690"/>
      <c r="R119" s="690"/>
      <c r="S119" s="584"/>
      <c r="T119" s="584"/>
      <c r="U119" s="584"/>
      <c r="V119" s="737"/>
      <c r="W119" s="747"/>
      <c r="X119" s="754"/>
      <c r="Y119" s="754"/>
      <c r="Z119" s="754"/>
      <c r="AA119" s="754"/>
      <c r="AB119" s="770"/>
      <c r="AC119" s="770"/>
      <c r="AD119" s="754"/>
      <c r="AE119" s="782"/>
      <c r="AF119" s="782"/>
      <c r="AG119" s="754"/>
      <c r="AH119" s="754"/>
    </row>
    <row r="120" spans="1:38">
      <c r="A120" s="616"/>
      <c r="C120" s="616"/>
      <c r="D120" s="616"/>
      <c r="E120" s="616"/>
      <c r="F120" s="616"/>
      <c r="G120" s="616"/>
      <c r="H120" s="616"/>
      <c r="I120" s="616"/>
      <c r="J120" s="616"/>
      <c r="K120" s="616"/>
      <c r="L120" s="616"/>
      <c r="M120" s="616"/>
      <c r="N120" s="616"/>
      <c r="O120" s="616"/>
      <c r="P120" s="616"/>
      <c r="Q120" s="616"/>
      <c r="R120" s="616"/>
      <c r="S120" s="616"/>
      <c r="T120" s="616"/>
      <c r="U120" s="616"/>
      <c r="V120" s="616"/>
      <c r="W120" s="616"/>
      <c r="X120" s="616"/>
      <c r="Y120" s="616"/>
      <c r="Z120" s="616"/>
      <c r="AA120" s="616"/>
      <c r="AB120" s="616"/>
      <c r="AC120" s="616"/>
      <c r="AD120" s="616"/>
      <c r="AE120" s="616"/>
      <c r="AF120" s="616"/>
      <c r="AG120" s="616"/>
    </row>
    <row r="121" spans="1:38">
      <c r="A121" s="616"/>
      <c r="C121" s="616"/>
      <c r="D121" s="616"/>
      <c r="E121" s="616"/>
      <c r="F121" s="616"/>
      <c r="G121" s="616"/>
      <c r="H121" s="616"/>
      <c r="I121" s="616"/>
      <c r="J121" s="616"/>
      <c r="K121" s="616"/>
      <c r="L121" s="616"/>
      <c r="M121" s="616"/>
      <c r="N121" s="616"/>
      <c r="O121" s="616"/>
      <c r="P121" s="616"/>
      <c r="Q121" s="616"/>
      <c r="R121" s="616"/>
      <c r="S121" s="616"/>
      <c r="T121" s="616"/>
      <c r="U121" s="616"/>
      <c r="V121" s="616"/>
      <c r="W121" s="616"/>
      <c r="X121" s="616"/>
      <c r="Y121" s="616"/>
      <c r="Z121" s="616"/>
      <c r="AA121" s="616"/>
      <c r="AB121" s="616"/>
      <c r="AC121" s="616"/>
      <c r="AD121" s="616"/>
      <c r="AE121" s="616"/>
      <c r="AF121" s="616"/>
      <c r="AG121" s="616"/>
    </row>
    <row r="122" spans="1:38">
      <c r="A122" s="616"/>
      <c r="C122" s="630"/>
      <c r="D122" s="630"/>
      <c r="E122" s="630"/>
      <c r="F122" s="630"/>
      <c r="G122" s="630"/>
      <c r="H122" s="630"/>
      <c r="I122" s="630"/>
      <c r="J122" s="630"/>
      <c r="K122" s="630"/>
      <c r="L122" s="630"/>
      <c r="M122" s="630"/>
      <c r="N122" s="630"/>
      <c r="O122" s="630"/>
      <c r="P122" s="630"/>
      <c r="Q122" s="616"/>
      <c r="R122" s="616"/>
      <c r="S122" s="616"/>
      <c r="T122" s="616"/>
      <c r="U122" s="616"/>
      <c r="V122" s="616"/>
      <c r="W122" s="616"/>
      <c r="X122" s="616"/>
      <c r="Y122" s="616"/>
      <c r="Z122" s="616"/>
      <c r="AA122" s="616"/>
      <c r="AB122" s="616"/>
      <c r="AC122" s="616"/>
      <c r="AD122" s="616"/>
      <c r="AE122" s="616"/>
      <c r="AF122" s="616"/>
      <c r="AG122" s="616"/>
    </row>
    <row r="123" spans="1:38">
      <c r="A123" s="616"/>
      <c r="B123" s="630"/>
      <c r="C123" s="616"/>
      <c r="D123" s="616"/>
      <c r="E123" s="616"/>
      <c r="F123" s="616"/>
      <c r="G123" s="616"/>
      <c r="H123" s="616"/>
      <c r="I123" s="616"/>
      <c r="J123" s="616"/>
      <c r="K123" s="616"/>
      <c r="L123" s="616"/>
      <c r="M123" s="616"/>
      <c r="N123" s="616"/>
      <c r="O123" s="616"/>
      <c r="P123" s="616"/>
      <c r="Q123" s="616"/>
      <c r="R123" s="616"/>
      <c r="S123" s="616"/>
      <c r="T123" s="616"/>
      <c r="U123" s="616"/>
      <c r="V123" s="616"/>
      <c r="W123" s="616"/>
      <c r="X123" s="616"/>
      <c r="Y123" s="616"/>
      <c r="Z123" s="616"/>
      <c r="AA123" s="616"/>
      <c r="AB123" s="616"/>
      <c r="AC123" s="616"/>
      <c r="AD123" s="616"/>
      <c r="AE123" s="616"/>
      <c r="AF123" s="616"/>
      <c r="AG123" s="616"/>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122" customWidth="1"/>
    <col min="2" max="4" width="2" style="122" customWidth="1"/>
    <col min="5" max="5" width="1.875" style="122" customWidth="1"/>
    <col min="6" max="9" width="2" style="122" customWidth="1"/>
    <col min="10" max="10" width="2.125" style="122" customWidth="1"/>
    <col min="11" max="11" width="2" style="122" customWidth="1"/>
    <col min="12" max="12" width="2" style="122" hidden="1" customWidth="1"/>
    <col min="13" max="14" width="7.5" style="122" bestFit="1" customWidth="1"/>
    <col min="15" max="15" width="8.75" style="122" customWidth="1"/>
    <col min="16" max="17" width="18.75" style="122" customWidth="1"/>
    <col min="18" max="21" width="16.25" style="122" customWidth="1"/>
    <col min="22" max="23" width="10.625" style="122" customWidth="1"/>
    <col min="24" max="25" width="10.75" style="122" customWidth="1"/>
    <col min="26" max="26" width="15" style="122" customWidth="1"/>
    <col min="27" max="27" width="3.625" style="122" customWidth="1"/>
    <col min="28" max="28" width="12.375" style="122" customWidth="1"/>
    <col min="29" max="16384" width="9" style="122"/>
  </cols>
  <sheetData>
    <row r="1" spans="1:28">
      <c r="A1" s="605" t="s">
        <v>379</v>
      </c>
      <c r="B1" s="605"/>
      <c r="C1" s="606"/>
      <c r="D1" s="606"/>
      <c r="E1" s="606"/>
      <c r="F1" s="606"/>
      <c r="G1" s="606"/>
      <c r="H1" s="606"/>
      <c r="I1" s="606" t="s">
        <v>404</v>
      </c>
      <c r="J1" s="606"/>
      <c r="K1" s="606"/>
      <c r="L1" s="606"/>
      <c r="M1" s="606"/>
      <c r="N1" s="606"/>
      <c r="O1" s="606"/>
      <c r="P1" s="606"/>
      <c r="Q1" s="606"/>
      <c r="R1" s="606"/>
      <c r="S1" s="606"/>
      <c r="T1" s="606"/>
      <c r="U1" s="606"/>
      <c r="V1" s="606"/>
      <c r="W1" s="606"/>
      <c r="X1" s="606"/>
      <c r="Y1" s="606"/>
      <c r="Z1" s="606"/>
      <c r="AA1" s="606"/>
    </row>
    <row r="2" spans="1:28" ht="6.75" customHeight="1">
      <c r="A2" s="606"/>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row>
    <row r="3" spans="1:28" ht="15" customHeight="1">
      <c r="A3" s="607" t="s">
        <v>21</v>
      </c>
      <c r="B3" s="607"/>
      <c r="C3" s="631"/>
      <c r="D3" s="643" t="str">
        <f>IF(基本情報入力シート!M16="","",基本情報入力シート!M16)</f>
        <v>○○ケアサービス</v>
      </c>
      <c r="E3" s="647"/>
      <c r="F3" s="647"/>
      <c r="G3" s="647"/>
      <c r="H3" s="647"/>
      <c r="I3" s="647"/>
      <c r="J3" s="647"/>
      <c r="K3" s="647"/>
      <c r="L3" s="647"/>
      <c r="M3" s="647"/>
      <c r="N3" s="647"/>
      <c r="O3" s="647"/>
      <c r="P3" s="674"/>
      <c r="Q3" s="606"/>
      <c r="R3" s="819" t="s">
        <v>391</v>
      </c>
      <c r="S3" s="823" t="s">
        <v>414</v>
      </c>
      <c r="T3" s="823"/>
      <c r="U3" s="823"/>
      <c r="V3" s="823"/>
      <c r="W3" s="823"/>
      <c r="X3" s="823"/>
      <c r="Y3" s="823"/>
      <c r="Z3" s="606"/>
      <c r="AA3" s="606"/>
    </row>
    <row r="4" spans="1:28" ht="15" customHeight="1">
      <c r="A4" s="608"/>
      <c r="B4" s="608"/>
      <c r="C4" s="608"/>
      <c r="D4" s="644"/>
      <c r="E4" s="644"/>
      <c r="F4" s="644"/>
      <c r="G4" s="644"/>
      <c r="H4" s="644"/>
      <c r="I4" s="644"/>
      <c r="J4" s="644"/>
      <c r="K4" s="644"/>
      <c r="L4" s="644"/>
      <c r="M4" s="644"/>
      <c r="N4" s="644"/>
      <c r="O4" s="644"/>
      <c r="P4" s="606"/>
      <c r="Q4" s="606"/>
      <c r="R4" s="606"/>
      <c r="S4" s="823"/>
      <c r="T4" s="823"/>
      <c r="U4" s="823"/>
      <c r="V4" s="823"/>
      <c r="W4" s="823"/>
      <c r="X4" s="823"/>
      <c r="Y4" s="823"/>
      <c r="Z4" s="606"/>
      <c r="AA4" s="606"/>
    </row>
    <row r="5" spans="1:28" ht="15" customHeight="1">
      <c r="A5" s="606"/>
      <c r="B5" s="617"/>
      <c r="C5" s="632"/>
      <c r="D5" s="632"/>
      <c r="E5" s="632"/>
      <c r="F5" s="632"/>
      <c r="G5" s="632"/>
      <c r="H5" s="632"/>
      <c r="I5" s="632"/>
      <c r="J5" s="632"/>
      <c r="K5" s="632"/>
      <c r="L5" s="632"/>
      <c r="M5" s="632"/>
      <c r="N5" s="632"/>
      <c r="O5" s="632"/>
      <c r="P5" s="675"/>
      <c r="Q5" s="815" t="s">
        <v>106</v>
      </c>
      <c r="R5" s="606"/>
      <c r="S5" s="823"/>
      <c r="T5" s="823"/>
      <c r="U5" s="823"/>
      <c r="V5" s="823"/>
      <c r="W5" s="823"/>
      <c r="X5" s="823"/>
      <c r="Y5" s="823"/>
      <c r="Z5" s="787"/>
      <c r="AA5" s="787"/>
      <c r="AB5" s="606"/>
    </row>
    <row r="6" spans="1:28" ht="17.25" customHeight="1">
      <c r="A6" s="606"/>
      <c r="B6" s="807" t="s">
        <v>373</v>
      </c>
      <c r="C6" s="812"/>
      <c r="D6" s="812"/>
      <c r="E6" s="812"/>
      <c r="F6" s="812"/>
      <c r="G6" s="812"/>
      <c r="H6" s="812"/>
      <c r="I6" s="812"/>
      <c r="J6" s="812"/>
      <c r="K6" s="812"/>
      <c r="L6" s="812"/>
      <c r="M6" s="812"/>
      <c r="N6" s="812"/>
      <c r="O6" s="812"/>
      <c r="P6" s="812"/>
      <c r="Q6" s="816">
        <f>R16</f>
        <v>235855380</v>
      </c>
      <c r="R6" s="606"/>
      <c r="S6" s="823"/>
      <c r="T6" s="823"/>
      <c r="U6" s="823"/>
      <c r="V6" s="823"/>
      <c r="W6" s="823"/>
      <c r="X6" s="823"/>
      <c r="Y6" s="823"/>
      <c r="Z6" s="788"/>
      <c r="AA6" s="788"/>
      <c r="AB6" s="606"/>
    </row>
    <row r="7" spans="1:28" ht="17.25" customHeight="1">
      <c r="A7" s="126"/>
      <c r="B7" s="808" t="s">
        <v>403</v>
      </c>
      <c r="C7" s="634"/>
      <c r="D7" s="634"/>
      <c r="E7" s="634"/>
      <c r="F7" s="634"/>
      <c r="G7" s="634"/>
      <c r="H7" s="634"/>
      <c r="I7" s="634"/>
      <c r="J7" s="634"/>
      <c r="K7" s="634"/>
      <c r="L7" s="634"/>
      <c r="M7" s="634"/>
      <c r="N7" s="634"/>
      <c r="O7" s="634"/>
      <c r="P7" s="634"/>
      <c r="Q7" s="816">
        <f>S16</f>
        <v>19665432</v>
      </c>
      <c r="R7" s="606"/>
      <c r="S7" s="823"/>
      <c r="T7" s="823"/>
      <c r="U7" s="823"/>
      <c r="V7" s="823"/>
      <c r="W7" s="823"/>
      <c r="X7" s="823"/>
      <c r="Y7" s="823"/>
      <c r="Z7" s="789"/>
      <c r="AA7" s="789"/>
      <c r="AB7" s="606"/>
    </row>
    <row r="8" spans="1:28" ht="17.25" customHeight="1">
      <c r="A8" s="126"/>
      <c r="B8" s="809" t="s">
        <v>264</v>
      </c>
      <c r="C8" s="635"/>
      <c r="D8" s="635"/>
      <c r="E8" s="635"/>
      <c r="F8" s="635"/>
      <c r="G8" s="635"/>
      <c r="H8" s="635"/>
      <c r="I8" s="635"/>
      <c r="J8" s="635"/>
      <c r="K8" s="635"/>
      <c r="L8" s="635"/>
      <c r="M8" s="635"/>
      <c r="N8" s="635"/>
      <c r="O8" s="635"/>
      <c r="P8" s="635"/>
      <c r="Q8" s="816">
        <f>T16</f>
        <v>8781792</v>
      </c>
      <c r="R8" s="606"/>
      <c r="S8" s="823"/>
      <c r="T8" s="823"/>
      <c r="U8" s="823"/>
      <c r="V8" s="823"/>
      <c r="W8" s="823"/>
      <c r="X8" s="823"/>
      <c r="Y8" s="823"/>
      <c r="Z8" s="686"/>
      <c r="AA8" s="686"/>
      <c r="AB8" s="606"/>
    </row>
    <row r="9" spans="1:28" ht="18" customHeight="1">
      <c r="A9" s="606"/>
      <c r="B9" s="810" t="s">
        <v>288</v>
      </c>
      <c r="C9" s="813"/>
      <c r="D9" s="813"/>
      <c r="E9" s="813"/>
      <c r="F9" s="813"/>
      <c r="G9" s="813"/>
      <c r="H9" s="813"/>
      <c r="I9" s="813"/>
      <c r="J9" s="813"/>
      <c r="K9" s="813"/>
      <c r="L9" s="813"/>
      <c r="M9" s="813"/>
      <c r="N9" s="813"/>
      <c r="O9" s="813"/>
      <c r="P9" s="813"/>
      <c r="Q9" s="816">
        <f>U16</f>
        <v>4597200</v>
      </c>
      <c r="R9" s="606"/>
      <c r="S9" s="823"/>
      <c r="T9" s="823"/>
      <c r="U9" s="823"/>
      <c r="V9" s="823"/>
      <c r="W9" s="823"/>
      <c r="X9" s="823"/>
      <c r="Y9" s="823"/>
      <c r="Z9" s="842"/>
      <c r="AA9" s="842"/>
    </row>
    <row r="10" spans="1:28" ht="8.25" customHeight="1">
      <c r="A10" s="606"/>
      <c r="B10" s="811"/>
      <c r="C10" s="811"/>
      <c r="D10" s="811"/>
      <c r="E10" s="811"/>
      <c r="F10" s="811"/>
      <c r="G10" s="811"/>
      <c r="H10" s="811"/>
      <c r="I10" s="811"/>
      <c r="J10" s="811"/>
      <c r="K10" s="811"/>
      <c r="L10" s="811"/>
      <c r="M10" s="811"/>
      <c r="N10" s="811"/>
      <c r="O10" s="811"/>
      <c r="P10" s="811"/>
      <c r="Q10" s="817"/>
      <c r="R10" s="728"/>
      <c r="S10" s="728"/>
      <c r="T10" s="728"/>
      <c r="U10" s="728"/>
      <c r="V10" s="728"/>
      <c r="W10" s="728"/>
      <c r="X10" s="728"/>
      <c r="Y10" s="728"/>
      <c r="Z10" s="728"/>
      <c r="AA10" s="728"/>
    </row>
    <row r="11" spans="1:28" ht="13.5" customHeight="1">
      <c r="A11" s="610"/>
      <c r="B11" s="624" t="s">
        <v>8</v>
      </c>
      <c r="C11" s="637"/>
      <c r="D11" s="637"/>
      <c r="E11" s="637"/>
      <c r="F11" s="637"/>
      <c r="G11" s="637"/>
      <c r="H11" s="637"/>
      <c r="I11" s="637"/>
      <c r="J11" s="637"/>
      <c r="K11" s="651"/>
      <c r="L11" s="656"/>
      <c r="M11" s="661" t="s">
        <v>118</v>
      </c>
      <c r="N11" s="666"/>
      <c r="O11" s="672"/>
      <c r="P11" s="651" t="s">
        <v>119</v>
      </c>
      <c r="Q11" s="818" t="s">
        <v>3</v>
      </c>
      <c r="R11" s="820" t="s">
        <v>283</v>
      </c>
      <c r="S11" s="824" t="s">
        <v>171</v>
      </c>
      <c r="T11" s="825" t="s">
        <v>175</v>
      </c>
      <c r="U11" s="826" t="s">
        <v>361</v>
      </c>
      <c r="V11" s="832"/>
      <c r="W11" s="832"/>
      <c r="X11" s="832"/>
      <c r="Y11" s="840"/>
      <c r="Z11" s="606"/>
      <c r="AA11" s="606"/>
    </row>
    <row r="12" spans="1:28" ht="13.5" customHeight="1">
      <c r="A12" s="611"/>
      <c r="B12" s="625"/>
      <c r="C12" s="638"/>
      <c r="D12" s="638"/>
      <c r="E12" s="638"/>
      <c r="F12" s="638"/>
      <c r="G12" s="638"/>
      <c r="H12" s="638"/>
      <c r="I12" s="638"/>
      <c r="J12" s="638"/>
      <c r="K12" s="652"/>
      <c r="L12" s="657"/>
      <c r="M12" s="662"/>
      <c r="N12" s="667" t="s">
        <v>15</v>
      </c>
      <c r="O12" s="673"/>
      <c r="P12" s="652"/>
      <c r="Q12" s="669"/>
      <c r="R12" s="821"/>
      <c r="S12" s="661" t="s">
        <v>412</v>
      </c>
      <c r="T12" s="661" t="s">
        <v>413</v>
      </c>
      <c r="U12" s="827" t="s">
        <v>381</v>
      </c>
      <c r="V12" s="833" t="s">
        <v>154</v>
      </c>
      <c r="W12" s="837"/>
      <c r="X12" s="833" t="s">
        <v>410</v>
      </c>
      <c r="Y12" s="841"/>
    </row>
    <row r="13" spans="1:28" ht="13.5" customHeight="1">
      <c r="A13" s="611"/>
      <c r="B13" s="625"/>
      <c r="C13" s="638"/>
      <c r="D13" s="638"/>
      <c r="E13" s="638"/>
      <c r="F13" s="638"/>
      <c r="G13" s="638"/>
      <c r="H13" s="638"/>
      <c r="I13" s="638"/>
      <c r="J13" s="638"/>
      <c r="K13" s="652"/>
      <c r="L13" s="657"/>
      <c r="M13" s="662"/>
      <c r="N13" s="668"/>
      <c r="O13" s="651"/>
      <c r="P13" s="652"/>
      <c r="Q13" s="669"/>
      <c r="R13" s="821"/>
      <c r="S13" s="696"/>
      <c r="T13" s="662"/>
      <c r="U13" s="828"/>
      <c r="V13" s="834"/>
      <c r="W13" s="838" t="s">
        <v>345</v>
      </c>
      <c r="X13" s="834"/>
      <c r="Y13" s="838" t="s">
        <v>59</v>
      </c>
    </row>
    <row r="14" spans="1:28" ht="21.75" customHeight="1">
      <c r="A14" s="611"/>
      <c r="B14" s="625"/>
      <c r="C14" s="638"/>
      <c r="D14" s="638"/>
      <c r="E14" s="638"/>
      <c r="F14" s="638"/>
      <c r="G14" s="638"/>
      <c r="H14" s="638"/>
      <c r="I14" s="638"/>
      <c r="J14" s="638"/>
      <c r="K14" s="652"/>
      <c r="L14" s="657"/>
      <c r="M14" s="662"/>
      <c r="N14" s="669" t="s">
        <v>131</v>
      </c>
      <c r="O14" s="652" t="s">
        <v>132</v>
      </c>
      <c r="P14" s="652"/>
      <c r="Q14" s="669"/>
      <c r="R14" s="821"/>
      <c r="S14" s="696"/>
      <c r="T14" s="696"/>
      <c r="U14" s="828"/>
      <c r="V14" s="834"/>
      <c r="W14" s="839"/>
      <c r="X14" s="834"/>
      <c r="Y14" s="839"/>
    </row>
    <row r="15" spans="1:28" ht="28.5" customHeight="1">
      <c r="A15" s="611"/>
      <c r="B15" s="625"/>
      <c r="C15" s="638"/>
      <c r="D15" s="638"/>
      <c r="E15" s="638"/>
      <c r="F15" s="638"/>
      <c r="G15" s="638"/>
      <c r="H15" s="638"/>
      <c r="I15" s="638"/>
      <c r="J15" s="638"/>
      <c r="K15" s="652"/>
      <c r="L15" s="658"/>
      <c r="M15" s="662"/>
      <c r="N15" s="670"/>
      <c r="O15" s="652"/>
      <c r="P15" s="652"/>
      <c r="Q15" s="669"/>
      <c r="R15" s="821"/>
      <c r="S15" s="696"/>
      <c r="T15" s="696"/>
      <c r="U15" s="828"/>
      <c r="V15" s="834"/>
      <c r="W15" s="839"/>
      <c r="X15" s="834"/>
      <c r="Y15" s="839"/>
    </row>
    <row r="16" spans="1:28" ht="26.25" customHeight="1">
      <c r="A16" s="612"/>
      <c r="B16" s="626" t="s">
        <v>328</v>
      </c>
      <c r="C16" s="639"/>
      <c r="D16" s="639"/>
      <c r="E16" s="639"/>
      <c r="F16" s="639"/>
      <c r="G16" s="639"/>
      <c r="H16" s="639"/>
      <c r="I16" s="639"/>
      <c r="J16" s="639"/>
      <c r="K16" s="639"/>
      <c r="L16" s="639"/>
      <c r="M16" s="639"/>
      <c r="N16" s="639"/>
      <c r="O16" s="639"/>
      <c r="P16" s="639"/>
      <c r="Q16" s="689"/>
      <c r="R16" s="822">
        <v>235855380</v>
      </c>
      <c r="S16" s="721">
        <v>19665432</v>
      </c>
      <c r="T16" s="761">
        <v>8781792</v>
      </c>
      <c r="U16" s="829">
        <f>SUM(U17:U116)</f>
        <v>4597200</v>
      </c>
      <c r="V16" s="835">
        <v>3774837</v>
      </c>
      <c r="W16" s="835">
        <v>2747615</v>
      </c>
      <c r="X16" s="835">
        <v>823319</v>
      </c>
      <c r="Y16" s="835">
        <v>563340</v>
      </c>
    </row>
    <row r="17" spans="1:27" s="604" customFormat="1" ht="27.75" customHeight="1">
      <c r="A17" s="806" t="s">
        <v>22</v>
      </c>
      <c r="B17" s="628">
        <f>IF(基本情報入力シート!C33="","",基本情報入力シート!C33)</f>
        <v>1</v>
      </c>
      <c r="C17" s="641">
        <f>IF(基本情報入力シート!D33="","",基本情報入力シート!D33)</f>
        <v>3</v>
      </c>
      <c r="D17" s="646">
        <f>IF(基本情報入力シート!E33="","",基本情報入力シート!E33)</f>
        <v>3</v>
      </c>
      <c r="E17" s="649">
        <f>IF(基本情報入力シート!F33="","",基本情報入力シート!F33)</f>
        <v>4</v>
      </c>
      <c r="F17" s="649">
        <f>IF(基本情報入力シート!G33="","",基本情報入力シート!G33)</f>
        <v>5</v>
      </c>
      <c r="G17" s="649">
        <f>IF(基本情報入力シート!H33="","",基本情報入力シート!H33)</f>
        <v>6</v>
      </c>
      <c r="H17" s="649">
        <f>IF(基本情報入力シート!I33="","",基本情報入力シート!I33)</f>
        <v>7</v>
      </c>
      <c r="I17" s="649">
        <f>IF(基本情報入力シート!J33="","",基本情報入力シート!J33)</f>
        <v>8</v>
      </c>
      <c r="J17" s="649">
        <f>IF(基本情報入力シート!K33="","",基本情報入力シート!K33)</f>
        <v>9</v>
      </c>
      <c r="K17" s="654">
        <f>IF(基本情報入力シート!L33="","",基本情報入力シート!L33)</f>
        <v>0</v>
      </c>
      <c r="L17" s="660" t="s">
        <v>249</v>
      </c>
      <c r="M17" s="668" t="str">
        <f>IF(基本情報入力シート!M33="","",基本情報入力シート!M33)</f>
        <v>東京都</v>
      </c>
      <c r="N17" s="814" t="str">
        <f>IF(基本情報入力シート!R33="","",基本情報入力シート!R33)</f>
        <v>東京都</v>
      </c>
      <c r="O17" s="814" t="str">
        <f>IF(基本情報入力シート!W33="","",基本情報入力シート!W33)</f>
        <v>千代田区</v>
      </c>
      <c r="P17" s="679" t="str">
        <f>IF(基本情報入力シート!X33="","",基本情報入力シート!X33)</f>
        <v>介護保険事業所名称０１</v>
      </c>
      <c r="Q17" s="679" t="str">
        <f>IF(基本情報入力シート!Y33="","",基本情報入力シート!Y33)</f>
        <v>訪問介護</v>
      </c>
      <c r="R17" s="722"/>
      <c r="S17" s="710"/>
      <c r="T17" s="710"/>
      <c r="U17" s="830">
        <v>328320</v>
      </c>
      <c r="V17" s="836"/>
      <c r="W17" s="836"/>
      <c r="X17" s="836"/>
      <c r="Y17" s="836"/>
      <c r="Z17" s="122"/>
      <c r="AA17" s="122"/>
    </row>
    <row r="18" spans="1:27" ht="27.75" customHeight="1">
      <c r="A18" s="614">
        <f t="shared" ref="A18:A81" si="0">A17+1</f>
        <v>2</v>
      </c>
      <c r="B18" s="628">
        <f>IF(基本情報入力シート!C34="","",基本情報入力シート!C34)</f>
        <v>1</v>
      </c>
      <c r="C18" s="641">
        <f>IF(基本情報入力シート!D34="","",基本情報入力シート!D34)</f>
        <v>3</v>
      </c>
      <c r="D18" s="646">
        <f>IF(基本情報入力シート!E34="","",基本情報入力シート!E34)</f>
        <v>3</v>
      </c>
      <c r="E18" s="649">
        <f>IF(基本情報入力シート!F34="","",基本情報入力シート!F34)</f>
        <v>4</v>
      </c>
      <c r="F18" s="649">
        <f>IF(基本情報入力シート!G34="","",基本情報入力シート!G34)</f>
        <v>5</v>
      </c>
      <c r="G18" s="649">
        <f>IF(基本情報入力シート!H34="","",基本情報入力シート!H34)</f>
        <v>6</v>
      </c>
      <c r="H18" s="649">
        <f>IF(基本情報入力シート!I34="","",基本情報入力シート!I34)</f>
        <v>7</v>
      </c>
      <c r="I18" s="649">
        <f>IF(基本情報入力シート!J34="","",基本情報入力シート!J34)</f>
        <v>8</v>
      </c>
      <c r="J18" s="649">
        <f>IF(基本情報入力シート!K34="","",基本情報入力シート!K34)</f>
        <v>9</v>
      </c>
      <c r="K18" s="654">
        <f>IF(基本情報入力シート!L34="","",基本情報入力シート!L34)</f>
        <v>0</v>
      </c>
      <c r="L18" s="660" t="s">
        <v>26</v>
      </c>
      <c r="M18" s="668" t="str">
        <f>IF(基本情報入力シート!M34="","",基本情報入力シート!M34)</f>
        <v>東京都</v>
      </c>
      <c r="N18" s="814" t="str">
        <f>IF(基本情報入力シート!R34="","",基本情報入力シート!R34)</f>
        <v>東京都</v>
      </c>
      <c r="O18" s="814" t="str">
        <f>IF(基本情報入力シート!W34="","",基本情報入力シート!W34)</f>
        <v>豊島区</v>
      </c>
      <c r="P18" s="679" t="str">
        <f>IF(基本情報入力シート!X34="","",基本情報入力シート!X34)</f>
        <v>介護保険事業所名称０２</v>
      </c>
      <c r="Q18" s="679" t="str">
        <f>IF(基本情報入力シート!Y34="","",基本情報入力シート!Y34)</f>
        <v>通所介護</v>
      </c>
      <c r="R18" s="722"/>
      <c r="S18" s="710"/>
      <c r="T18" s="710"/>
      <c r="U18" s="830">
        <v>287760</v>
      </c>
      <c r="V18" s="836"/>
      <c r="W18" s="836"/>
      <c r="X18" s="836"/>
      <c r="Y18" s="836"/>
    </row>
    <row r="19" spans="1:27" ht="27.75" customHeight="1">
      <c r="A19" s="614">
        <f t="shared" si="0"/>
        <v>3</v>
      </c>
      <c r="B19" s="628">
        <f>IF(基本情報入力シート!C35="","",基本情報入力シート!C35)</f>
        <v>1</v>
      </c>
      <c r="C19" s="641">
        <f>IF(基本情報入力シート!D35="","",基本情報入力シート!D35)</f>
        <v>1</v>
      </c>
      <c r="D19" s="646">
        <f>IF(基本情報入力シート!E35="","",基本情報入力シート!E35)</f>
        <v>3</v>
      </c>
      <c r="E19" s="649">
        <f>IF(基本情報入力シート!F35="","",基本情報入力シート!F35)</f>
        <v>4</v>
      </c>
      <c r="F19" s="649">
        <f>IF(基本情報入力シート!G35="","",基本情報入力シート!G35)</f>
        <v>5</v>
      </c>
      <c r="G19" s="649">
        <f>IF(基本情報入力シート!H35="","",基本情報入力シート!H35)</f>
        <v>6</v>
      </c>
      <c r="H19" s="649">
        <f>IF(基本情報入力シート!I35="","",基本情報入力シート!I35)</f>
        <v>7</v>
      </c>
      <c r="I19" s="649">
        <f>IF(基本情報入力シート!J35="","",基本情報入力シート!J35)</f>
        <v>8</v>
      </c>
      <c r="J19" s="649">
        <f>IF(基本情報入力シート!K35="","",基本情報入力シート!K35)</f>
        <v>9</v>
      </c>
      <c r="K19" s="654">
        <f>IF(基本情報入力シート!L35="","",基本情報入力シート!L35)</f>
        <v>0</v>
      </c>
      <c r="L19" s="660" t="s">
        <v>80</v>
      </c>
      <c r="M19" s="668" t="str">
        <f>IF(基本情報入力シート!M35="","",基本情報入力シート!M35)</f>
        <v>埼玉県</v>
      </c>
      <c r="N19" s="814" t="str">
        <f>IF(基本情報入力シート!R35="","",基本情報入力シート!R35)</f>
        <v>埼玉県</v>
      </c>
      <c r="O19" s="814" t="str">
        <f>IF(基本情報入力シート!W35="","",基本情報入力シート!W35)</f>
        <v>さいたま市</v>
      </c>
      <c r="P19" s="679" t="str">
        <f>IF(基本情報入力シート!X35="","",基本情報入力シート!X35)</f>
        <v>介護保険事業所名称０３</v>
      </c>
      <c r="Q19" s="679" t="str">
        <f>IF(基本情報入力シート!Y35="","",基本情報入力シート!Y35)</f>
        <v>介護老人福祉施設</v>
      </c>
      <c r="R19" s="722"/>
      <c r="S19" s="710"/>
      <c r="T19" s="710"/>
      <c r="U19" s="830">
        <v>2153088</v>
      </c>
      <c r="V19" s="836"/>
      <c r="W19" s="836"/>
      <c r="X19" s="836"/>
      <c r="Y19" s="836"/>
    </row>
    <row r="20" spans="1:27" ht="27.75" customHeight="1">
      <c r="A20" s="614">
        <f t="shared" si="0"/>
        <v>4</v>
      </c>
      <c r="B20" s="628">
        <f>IF(基本情報入力シート!C36="","",基本情報入力シート!C36)</f>
        <v>1</v>
      </c>
      <c r="C20" s="641">
        <f>IF(基本情報入力シート!D36="","",基本情報入力シート!D36)</f>
        <v>4</v>
      </c>
      <c r="D20" s="646">
        <f>IF(基本情報入力シート!E36="","",基本情報入力シート!E36)</f>
        <v>3</v>
      </c>
      <c r="E20" s="649">
        <f>IF(基本情報入力シート!F36="","",基本情報入力シート!F36)</f>
        <v>4</v>
      </c>
      <c r="F20" s="649">
        <f>IF(基本情報入力シート!G36="","",基本情報入力シート!G36)</f>
        <v>5</v>
      </c>
      <c r="G20" s="649">
        <f>IF(基本情報入力シート!H36="","",基本情報入力シート!H36)</f>
        <v>6</v>
      </c>
      <c r="H20" s="649">
        <f>IF(基本情報入力シート!I36="","",基本情報入力シート!I36)</f>
        <v>7</v>
      </c>
      <c r="I20" s="649">
        <f>IF(基本情報入力シート!J36="","",基本情報入力シート!J36)</f>
        <v>8</v>
      </c>
      <c r="J20" s="649">
        <f>IF(基本情報入力シート!K36="","",基本情報入力シート!K36)</f>
        <v>9</v>
      </c>
      <c r="K20" s="654">
        <f>IF(基本情報入力シート!L36="","",基本情報入力シート!L36)</f>
        <v>0</v>
      </c>
      <c r="L20" s="660" t="s">
        <v>172</v>
      </c>
      <c r="M20" s="668" t="str">
        <f>IF(基本情報入力シート!M36="","",基本情報入力シート!M36)</f>
        <v>横浜市</v>
      </c>
      <c r="N20" s="814" t="str">
        <f>IF(基本情報入力シート!R36="","",基本情報入力シート!R36)</f>
        <v>神奈川県</v>
      </c>
      <c r="O20" s="814" t="str">
        <f>IF(基本情報入力シート!W36="","",基本情報入力シート!W36)</f>
        <v>横浜市</v>
      </c>
      <c r="P20" s="679" t="str">
        <f>IF(基本情報入力シート!X36="","",基本情報入力シート!X36)</f>
        <v>介護保険事業所名称０４</v>
      </c>
      <c r="Q20" s="679" t="str">
        <f>IF(基本情報入力シート!Y36="","",基本情報入力シート!Y36)</f>
        <v>小規模多機能型居宅介護</v>
      </c>
      <c r="R20" s="722"/>
      <c r="S20" s="710"/>
      <c r="T20" s="710"/>
      <c r="U20" s="830">
        <v>443904</v>
      </c>
      <c r="V20" s="836"/>
      <c r="W20" s="836"/>
      <c r="X20" s="836"/>
      <c r="Y20" s="836"/>
    </row>
    <row r="21" spans="1:27" ht="27.75" customHeight="1">
      <c r="A21" s="614">
        <f t="shared" si="0"/>
        <v>5</v>
      </c>
      <c r="B21" s="628">
        <f>IF(基本情報入力シート!C37="","",基本情報入力シート!C37)</f>
        <v>1</v>
      </c>
      <c r="C21" s="641">
        <f>IF(基本情報入力シート!D37="","",基本情報入力シート!D37)</f>
        <v>2</v>
      </c>
      <c r="D21" s="646">
        <f>IF(基本情報入力シート!E37="","",基本情報入力シート!E37)</f>
        <v>3</v>
      </c>
      <c r="E21" s="649">
        <f>IF(基本情報入力シート!F37="","",基本情報入力シート!F37)</f>
        <v>4</v>
      </c>
      <c r="F21" s="649">
        <f>IF(基本情報入力シート!G37="","",基本情報入力シート!G37)</f>
        <v>5</v>
      </c>
      <c r="G21" s="649">
        <f>IF(基本情報入力シート!H37="","",基本情報入力シート!H37)</f>
        <v>6</v>
      </c>
      <c r="H21" s="649">
        <f>IF(基本情報入力シート!I37="","",基本情報入力シート!I37)</f>
        <v>7</v>
      </c>
      <c r="I21" s="649">
        <f>IF(基本情報入力シート!J37="","",基本情報入力シート!J37)</f>
        <v>8</v>
      </c>
      <c r="J21" s="649">
        <f>IF(基本情報入力シート!K37="","",基本情報入力シート!K37)</f>
        <v>9</v>
      </c>
      <c r="K21" s="654">
        <f>IF(基本情報入力シート!L37="","",基本情報入力シート!L37)</f>
        <v>6</v>
      </c>
      <c r="L21" s="660" t="s">
        <v>251</v>
      </c>
      <c r="M21" s="668" t="str">
        <f>IF(基本情報入力シート!M37="","",基本情報入力シート!M37)</f>
        <v>千葉県</v>
      </c>
      <c r="N21" s="814" t="str">
        <f>IF(基本情報入力シート!R37="","",基本情報入力シート!R37)</f>
        <v>千葉県</v>
      </c>
      <c r="O21" s="814" t="str">
        <f>IF(基本情報入力シート!W37="","",基本情報入力シート!W37)</f>
        <v>千葉市</v>
      </c>
      <c r="P21" s="679" t="str">
        <f>IF(基本情報入力シート!X37="","",基本情報入力シート!X37)</f>
        <v>介護保険事業所名称０５</v>
      </c>
      <c r="Q21" s="679" t="str">
        <f>IF(基本情報入力シート!Y37="","",基本情報入力シート!Y37)</f>
        <v>介護老人保健施設</v>
      </c>
      <c r="R21" s="722"/>
      <c r="S21" s="710"/>
      <c r="T21" s="710"/>
      <c r="U21" s="830">
        <v>1332864</v>
      </c>
      <c r="V21" s="836"/>
      <c r="W21" s="836"/>
      <c r="X21" s="836"/>
      <c r="Y21" s="836"/>
    </row>
    <row r="22" spans="1:27" ht="27.75" customHeight="1">
      <c r="A22" s="614">
        <f t="shared" si="0"/>
        <v>6</v>
      </c>
      <c r="B22" s="628">
        <f>IF(基本情報入力シート!C38="","",基本情報入力シート!C38)</f>
        <v>1</v>
      </c>
      <c r="C22" s="641">
        <f>IF(基本情報入力シート!D38="","",基本情報入力シート!D38)</f>
        <v>2</v>
      </c>
      <c r="D22" s="646">
        <f>IF(基本情報入力シート!E38="","",基本情報入力シート!E38)</f>
        <v>3</v>
      </c>
      <c r="E22" s="649">
        <f>IF(基本情報入力シート!F38="","",基本情報入力シート!F38)</f>
        <v>4</v>
      </c>
      <c r="F22" s="649">
        <f>IF(基本情報入力シート!G38="","",基本情報入力シート!G38)</f>
        <v>5</v>
      </c>
      <c r="G22" s="649">
        <f>IF(基本情報入力シート!H38="","",基本情報入力シート!H38)</f>
        <v>6</v>
      </c>
      <c r="H22" s="649">
        <f>IF(基本情報入力シート!I38="","",基本情報入力シート!I38)</f>
        <v>7</v>
      </c>
      <c r="I22" s="649">
        <f>IF(基本情報入力シート!J38="","",基本情報入力シート!J38)</f>
        <v>8</v>
      </c>
      <c r="J22" s="649">
        <f>IF(基本情報入力シート!K38="","",基本情報入力シート!K38)</f>
        <v>9</v>
      </c>
      <c r="K22" s="654">
        <f>IF(基本情報入力シート!L38="","",基本情報入力シート!L38)</f>
        <v>6</v>
      </c>
      <c r="L22" s="660" t="s">
        <v>252</v>
      </c>
      <c r="M22" s="668" t="str">
        <f>IF(基本情報入力シート!M38="","",基本情報入力シート!M38)</f>
        <v>千葉県</v>
      </c>
      <c r="N22" s="814" t="str">
        <f>IF(基本情報入力シート!R38="","",基本情報入力シート!R38)</f>
        <v>千葉県</v>
      </c>
      <c r="O22" s="814" t="str">
        <f>IF(基本情報入力シート!W38="","",基本情報入力シート!W38)</f>
        <v>千葉市</v>
      </c>
      <c r="P22" s="679" t="str">
        <f>IF(基本情報入力シート!X38="","",基本情報入力シート!X38)</f>
        <v>介護保険事業所名称０５</v>
      </c>
      <c r="Q22" s="679" t="str">
        <f>IF(基本情報入力シート!Y38="","",基本情報入力シート!Y38)</f>
        <v>短期入所療養介護（老健）</v>
      </c>
      <c r="R22" s="722"/>
      <c r="S22" s="710"/>
      <c r="T22" s="710"/>
      <c r="U22" s="830">
        <v>51264</v>
      </c>
      <c r="V22" s="836"/>
      <c r="W22" s="836"/>
      <c r="X22" s="836"/>
      <c r="Y22" s="836"/>
    </row>
    <row r="23" spans="1:27" ht="27.75" customHeight="1">
      <c r="A23" s="614">
        <f t="shared" si="0"/>
        <v>7</v>
      </c>
      <c r="B23" s="628" t="str">
        <f>IF(基本情報入力シート!C39="","",基本情報入力シート!C39)</f>
        <v/>
      </c>
      <c r="C23" s="641" t="str">
        <f>IF(基本情報入力シート!D39="","",基本情報入力シート!D39)</f>
        <v/>
      </c>
      <c r="D23" s="646" t="str">
        <f>IF(基本情報入力シート!E39="","",基本情報入力シート!E39)</f>
        <v/>
      </c>
      <c r="E23" s="649" t="str">
        <f>IF(基本情報入力シート!F39="","",基本情報入力シート!F39)</f>
        <v/>
      </c>
      <c r="F23" s="649" t="str">
        <f>IF(基本情報入力シート!G39="","",基本情報入力シート!G39)</f>
        <v/>
      </c>
      <c r="G23" s="649" t="str">
        <f>IF(基本情報入力シート!H39="","",基本情報入力シート!H39)</f>
        <v/>
      </c>
      <c r="H23" s="649" t="str">
        <f>IF(基本情報入力シート!I39="","",基本情報入力シート!I39)</f>
        <v/>
      </c>
      <c r="I23" s="649" t="str">
        <f>IF(基本情報入力シート!J39="","",基本情報入力シート!J39)</f>
        <v/>
      </c>
      <c r="J23" s="649" t="str">
        <f>IF(基本情報入力シート!K39="","",基本情報入力シート!K39)</f>
        <v/>
      </c>
      <c r="K23" s="654" t="str">
        <f>IF(基本情報入力シート!L39="","",基本情報入力シート!L39)</f>
        <v/>
      </c>
      <c r="L23" s="660" t="s">
        <v>254</v>
      </c>
      <c r="M23" s="668" t="str">
        <f>IF(基本情報入力シート!M39="","",基本情報入力シート!M39)</f>
        <v/>
      </c>
      <c r="N23" s="814" t="str">
        <f>IF(基本情報入力シート!R39="","",基本情報入力シート!R39)</f>
        <v/>
      </c>
      <c r="O23" s="814" t="str">
        <f>IF(基本情報入力シート!W39="","",基本情報入力シート!W39)</f>
        <v/>
      </c>
      <c r="P23" s="679" t="str">
        <f>IF(基本情報入力シート!X39="","",基本情報入力シート!X39)</f>
        <v/>
      </c>
      <c r="Q23" s="679" t="str">
        <f>IF(基本情報入力シート!Y39="","",基本情報入力シート!Y39)</f>
        <v/>
      </c>
      <c r="R23" s="722"/>
      <c r="S23" s="710"/>
      <c r="T23" s="710"/>
      <c r="U23" s="830"/>
      <c r="V23" s="836"/>
      <c r="W23" s="836"/>
      <c r="X23" s="836"/>
      <c r="Y23" s="836"/>
    </row>
    <row r="24" spans="1:27" ht="27.75" customHeight="1">
      <c r="A24" s="614">
        <f t="shared" si="0"/>
        <v>8</v>
      </c>
      <c r="B24" s="628" t="str">
        <f>IF(基本情報入力シート!C40="","",基本情報入力シート!C40)</f>
        <v/>
      </c>
      <c r="C24" s="641" t="str">
        <f>IF(基本情報入力シート!D40="","",基本情報入力シート!D40)</f>
        <v/>
      </c>
      <c r="D24" s="646" t="str">
        <f>IF(基本情報入力シート!E40="","",基本情報入力シート!E40)</f>
        <v/>
      </c>
      <c r="E24" s="649" t="str">
        <f>IF(基本情報入力シート!F40="","",基本情報入力シート!F40)</f>
        <v/>
      </c>
      <c r="F24" s="649" t="str">
        <f>IF(基本情報入力シート!G40="","",基本情報入力シート!G40)</f>
        <v/>
      </c>
      <c r="G24" s="649" t="str">
        <f>IF(基本情報入力シート!H40="","",基本情報入力シート!H40)</f>
        <v/>
      </c>
      <c r="H24" s="649" t="str">
        <f>IF(基本情報入力シート!I40="","",基本情報入力シート!I40)</f>
        <v/>
      </c>
      <c r="I24" s="649" t="str">
        <f>IF(基本情報入力シート!J40="","",基本情報入力シート!J40)</f>
        <v/>
      </c>
      <c r="J24" s="649" t="str">
        <f>IF(基本情報入力シート!K40="","",基本情報入力シート!K40)</f>
        <v/>
      </c>
      <c r="K24" s="654" t="str">
        <f>IF(基本情報入力シート!L40="","",基本情報入力シート!L40)</f>
        <v/>
      </c>
      <c r="L24" s="660" t="s">
        <v>201</v>
      </c>
      <c r="M24" s="668" t="str">
        <f>IF(基本情報入力シート!M40="","",基本情報入力シート!M40)</f>
        <v/>
      </c>
      <c r="N24" s="814" t="str">
        <f>IF(基本情報入力シート!R40="","",基本情報入力シート!R40)</f>
        <v/>
      </c>
      <c r="O24" s="814" t="str">
        <f>IF(基本情報入力シート!W40="","",基本情報入力シート!W40)</f>
        <v/>
      </c>
      <c r="P24" s="679" t="str">
        <f>IF(基本情報入力シート!X40="","",基本情報入力シート!X40)</f>
        <v/>
      </c>
      <c r="Q24" s="679" t="str">
        <f>IF(基本情報入力シート!Y40="","",基本情報入力シート!Y40)</f>
        <v/>
      </c>
      <c r="R24" s="722"/>
      <c r="S24" s="710"/>
      <c r="T24" s="710"/>
      <c r="U24" s="830"/>
      <c r="V24" s="836"/>
      <c r="W24" s="836"/>
      <c r="X24" s="836"/>
      <c r="Y24" s="836"/>
    </row>
    <row r="25" spans="1:27" ht="27.75" customHeight="1">
      <c r="A25" s="614">
        <f t="shared" si="0"/>
        <v>9</v>
      </c>
      <c r="B25" s="628" t="str">
        <f>IF(基本情報入力シート!C41="","",基本情報入力シート!C41)</f>
        <v/>
      </c>
      <c r="C25" s="641" t="str">
        <f>IF(基本情報入力シート!D41="","",基本情報入力シート!D41)</f>
        <v/>
      </c>
      <c r="D25" s="646" t="str">
        <f>IF(基本情報入力シート!E41="","",基本情報入力シート!E41)</f>
        <v/>
      </c>
      <c r="E25" s="649" t="str">
        <f>IF(基本情報入力シート!F41="","",基本情報入力シート!F41)</f>
        <v/>
      </c>
      <c r="F25" s="649" t="str">
        <f>IF(基本情報入力シート!G41="","",基本情報入力シート!G41)</f>
        <v/>
      </c>
      <c r="G25" s="649" t="str">
        <f>IF(基本情報入力シート!H41="","",基本情報入力シート!H41)</f>
        <v/>
      </c>
      <c r="H25" s="649" t="str">
        <f>IF(基本情報入力シート!I41="","",基本情報入力シート!I41)</f>
        <v/>
      </c>
      <c r="I25" s="649" t="str">
        <f>IF(基本情報入力シート!J41="","",基本情報入力シート!J41)</f>
        <v/>
      </c>
      <c r="J25" s="649" t="str">
        <f>IF(基本情報入力シート!K41="","",基本情報入力シート!K41)</f>
        <v/>
      </c>
      <c r="K25" s="654" t="str">
        <f>IF(基本情報入力シート!L41="","",基本情報入力シート!L41)</f>
        <v/>
      </c>
      <c r="L25" s="660" t="s">
        <v>255</v>
      </c>
      <c r="M25" s="668" t="str">
        <f>IF(基本情報入力シート!M41="","",基本情報入力シート!M41)</f>
        <v/>
      </c>
      <c r="N25" s="814" t="str">
        <f>IF(基本情報入力シート!R41="","",基本情報入力シート!R41)</f>
        <v/>
      </c>
      <c r="O25" s="814" t="str">
        <f>IF(基本情報入力シート!W41="","",基本情報入力シート!W41)</f>
        <v/>
      </c>
      <c r="P25" s="679" t="str">
        <f>IF(基本情報入力シート!X41="","",基本情報入力シート!X41)</f>
        <v/>
      </c>
      <c r="Q25" s="679" t="str">
        <f>IF(基本情報入力シート!Y41="","",基本情報入力シート!Y41)</f>
        <v/>
      </c>
      <c r="R25" s="722"/>
      <c r="S25" s="710"/>
      <c r="T25" s="710"/>
      <c r="U25" s="830"/>
      <c r="V25" s="836"/>
      <c r="W25" s="836"/>
      <c r="X25" s="836"/>
      <c r="Y25" s="836"/>
    </row>
    <row r="26" spans="1:27" ht="27.75" customHeight="1">
      <c r="A26" s="614">
        <f t="shared" si="0"/>
        <v>10</v>
      </c>
      <c r="B26" s="628" t="str">
        <f>IF(基本情報入力シート!C42="","",基本情報入力シート!C42)</f>
        <v/>
      </c>
      <c r="C26" s="641" t="str">
        <f>IF(基本情報入力シート!D42="","",基本情報入力シート!D42)</f>
        <v/>
      </c>
      <c r="D26" s="646" t="str">
        <f>IF(基本情報入力シート!E42="","",基本情報入力シート!E42)</f>
        <v/>
      </c>
      <c r="E26" s="649" t="str">
        <f>IF(基本情報入力シート!F42="","",基本情報入力シート!F42)</f>
        <v/>
      </c>
      <c r="F26" s="649" t="str">
        <f>IF(基本情報入力シート!G42="","",基本情報入力シート!G42)</f>
        <v/>
      </c>
      <c r="G26" s="649" t="str">
        <f>IF(基本情報入力シート!H42="","",基本情報入力シート!H42)</f>
        <v/>
      </c>
      <c r="H26" s="649" t="str">
        <f>IF(基本情報入力シート!I42="","",基本情報入力シート!I42)</f>
        <v/>
      </c>
      <c r="I26" s="649" t="str">
        <f>IF(基本情報入力シート!J42="","",基本情報入力シート!J42)</f>
        <v/>
      </c>
      <c r="J26" s="649" t="str">
        <f>IF(基本情報入力シート!K42="","",基本情報入力シート!K42)</f>
        <v/>
      </c>
      <c r="K26" s="654" t="str">
        <f>IF(基本情報入力シート!L42="","",基本情報入力シート!L42)</f>
        <v/>
      </c>
      <c r="L26" s="660" t="s">
        <v>100</v>
      </c>
      <c r="M26" s="668" t="str">
        <f>IF(基本情報入力シート!M42="","",基本情報入力シート!M42)</f>
        <v/>
      </c>
      <c r="N26" s="814" t="str">
        <f>IF(基本情報入力シート!R42="","",基本情報入力シート!R42)</f>
        <v/>
      </c>
      <c r="O26" s="814" t="str">
        <f>IF(基本情報入力シート!W42="","",基本情報入力シート!W42)</f>
        <v/>
      </c>
      <c r="P26" s="679" t="str">
        <f>IF(基本情報入力シート!X42="","",基本情報入力シート!X42)</f>
        <v/>
      </c>
      <c r="Q26" s="679" t="str">
        <f>IF(基本情報入力シート!Y42="","",基本情報入力シート!Y42)</f>
        <v/>
      </c>
      <c r="R26" s="722"/>
      <c r="S26" s="710"/>
      <c r="T26" s="710"/>
      <c r="U26" s="830"/>
      <c r="V26" s="836"/>
      <c r="W26" s="836"/>
      <c r="X26" s="836"/>
      <c r="Y26" s="836"/>
    </row>
    <row r="27" spans="1:27" ht="27.75" customHeight="1">
      <c r="A27" s="614">
        <f t="shared" si="0"/>
        <v>11</v>
      </c>
      <c r="B27" s="628" t="str">
        <f>IF(基本情報入力シート!C43="","",基本情報入力シート!C43)</f>
        <v/>
      </c>
      <c r="C27" s="641" t="str">
        <f>IF(基本情報入力シート!D43="","",基本情報入力シート!D43)</f>
        <v/>
      </c>
      <c r="D27" s="646" t="str">
        <f>IF(基本情報入力シート!E43="","",基本情報入力シート!E43)</f>
        <v/>
      </c>
      <c r="E27" s="649" t="str">
        <f>IF(基本情報入力シート!F43="","",基本情報入力シート!F43)</f>
        <v/>
      </c>
      <c r="F27" s="649" t="str">
        <f>IF(基本情報入力シート!G43="","",基本情報入力シート!G43)</f>
        <v/>
      </c>
      <c r="G27" s="649" t="str">
        <f>IF(基本情報入力シート!H43="","",基本情報入力シート!H43)</f>
        <v/>
      </c>
      <c r="H27" s="649" t="str">
        <f>IF(基本情報入力シート!I43="","",基本情報入力シート!I43)</f>
        <v/>
      </c>
      <c r="I27" s="649" t="str">
        <f>IF(基本情報入力シート!J43="","",基本情報入力シート!J43)</f>
        <v/>
      </c>
      <c r="J27" s="649" t="str">
        <f>IF(基本情報入力シート!K43="","",基本情報入力シート!K43)</f>
        <v/>
      </c>
      <c r="K27" s="654" t="str">
        <f>IF(基本情報入力シート!L43="","",基本情報入力シート!L43)</f>
        <v/>
      </c>
      <c r="L27" s="660" t="s">
        <v>258</v>
      </c>
      <c r="M27" s="668" t="str">
        <f>IF(基本情報入力シート!M43="","",基本情報入力シート!M43)</f>
        <v/>
      </c>
      <c r="N27" s="814" t="str">
        <f>IF(基本情報入力シート!R43="","",基本情報入力シート!R43)</f>
        <v/>
      </c>
      <c r="O27" s="814" t="str">
        <f>IF(基本情報入力シート!W43="","",基本情報入力シート!W43)</f>
        <v/>
      </c>
      <c r="P27" s="679" t="str">
        <f>IF(基本情報入力シート!X43="","",基本情報入力シート!X43)</f>
        <v/>
      </c>
      <c r="Q27" s="679" t="str">
        <f>IF(基本情報入力シート!Y43="","",基本情報入力シート!Y43)</f>
        <v/>
      </c>
      <c r="R27" s="722"/>
      <c r="S27" s="710"/>
      <c r="T27" s="710"/>
      <c r="U27" s="830"/>
      <c r="V27" s="836"/>
      <c r="W27" s="836"/>
      <c r="X27" s="836"/>
      <c r="Y27" s="836"/>
    </row>
    <row r="28" spans="1:27" ht="27.75" customHeight="1">
      <c r="A28" s="614">
        <f t="shared" si="0"/>
        <v>12</v>
      </c>
      <c r="B28" s="628" t="str">
        <f>IF(基本情報入力シート!C44="","",基本情報入力シート!C44)</f>
        <v/>
      </c>
      <c r="C28" s="641" t="str">
        <f>IF(基本情報入力シート!D44="","",基本情報入力シート!D44)</f>
        <v/>
      </c>
      <c r="D28" s="646" t="str">
        <f>IF(基本情報入力シート!E44="","",基本情報入力シート!E44)</f>
        <v/>
      </c>
      <c r="E28" s="649" t="str">
        <f>IF(基本情報入力シート!F44="","",基本情報入力シート!F44)</f>
        <v/>
      </c>
      <c r="F28" s="649" t="str">
        <f>IF(基本情報入力シート!G44="","",基本情報入力シート!G44)</f>
        <v/>
      </c>
      <c r="G28" s="649" t="str">
        <f>IF(基本情報入力シート!H44="","",基本情報入力シート!H44)</f>
        <v/>
      </c>
      <c r="H28" s="649" t="str">
        <f>IF(基本情報入力シート!I44="","",基本情報入力シート!I44)</f>
        <v/>
      </c>
      <c r="I28" s="649" t="str">
        <f>IF(基本情報入力シート!J44="","",基本情報入力シート!J44)</f>
        <v/>
      </c>
      <c r="J28" s="649" t="str">
        <f>IF(基本情報入力シート!K44="","",基本情報入力シート!K44)</f>
        <v/>
      </c>
      <c r="K28" s="654" t="str">
        <f>IF(基本情報入力シート!L44="","",基本情報入力シート!L44)</f>
        <v/>
      </c>
      <c r="L28" s="660" t="s">
        <v>260</v>
      </c>
      <c r="M28" s="668" t="str">
        <f>IF(基本情報入力シート!M44="","",基本情報入力シート!M44)</f>
        <v/>
      </c>
      <c r="N28" s="814" t="str">
        <f>IF(基本情報入力シート!R44="","",基本情報入力シート!R44)</f>
        <v/>
      </c>
      <c r="O28" s="814" t="str">
        <f>IF(基本情報入力シート!W44="","",基本情報入力シート!W44)</f>
        <v/>
      </c>
      <c r="P28" s="679" t="str">
        <f>IF(基本情報入力シート!X44="","",基本情報入力シート!X44)</f>
        <v/>
      </c>
      <c r="Q28" s="679" t="str">
        <f>IF(基本情報入力シート!Y44="","",基本情報入力シート!Y44)</f>
        <v/>
      </c>
      <c r="R28" s="722"/>
      <c r="S28" s="710"/>
      <c r="T28" s="710"/>
      <c r="U28" s="830"/>
      <c r="V28" s="836"/>
      <c r="W28" s="836"/>
      <c r="X28" s="836"/>
      <c r="Y28" s="836"/>
    </row>
    <row r="29" spans="1:27" ht="27.75" customHeight="1">
      <c r="A29" s="614">
        <f t="shared" si="0"/>
        <v>13</v>
      </c>
      <c r="B29" s="628" t="str">
        <f>IF(基本情報入力シート!C45="","",基本情報入力シート!C45)</f>
        <v/>
      </c>
      <c r="C29" s="641" t="str">
        <f>IF(基本情報入力シート!D45="","",基本情報入力シート!D45)</f>
        <v/>
      </c>
      <c r="D29" s="646" t="str">
        <f>IF(基本情報入力シート!E45="","",基本情報入力シート!E45)</f>
        <v/>
      </c>
      <c r="E29" s="649" t="str">
        <f>IF(基本情報入力シート!F45="","",基本情報入力シート!F45)</f>
        <v/>
      </c>
      <c r="F29" s="649" t="str">
        <f>IF(基本情報入力シート!G45="","",基本情報入力シート!G45)</f>
        <v/>
      </c>
      <c r="G29" s="649" t="str">
        <f>IF(基本情報入力シート!H45="","",基本情報入力シート!H45)</f>
        <v/>
      </c>
      <c r="H29" s="649" t="str">
        <f>IF(基本情報入力シート!I45="","",基本情報入力シート!I45)</f>
        <v/>
      </c>
      <c r="I29" s="649" t="str">
        <f>IF(基本情報入力シート!J45="","",基本情報入力シート!J45)</f>
        <v/>
      </c>
      <c r="J29" s="649" t="str">
        <f>IF(基本情報入力シート!K45="","",基本情報入力シート!K45)</f>
        <v/>
      </c>
      <c r="K29" s="654" t="str">
        <f>IF(基本情報入力シート!L45="","",基本情報入力シート!L45)</f>
        <v/>
      </c>
      <c r="L29" s="660" t="s">
        <v>261</v>
      </c>
      <c r="M29" s="668" t="str">
        <f>IF(基本情報入力シート!M45="","",基本情報入力シート!M45)</f>
        <v/>
      </c>
      <c r="N29" s="814" t="str">
        <f>IF(基本情報入力シート!R45="","",基本情報入力シート!R45)</f>
        <v/>
      </c>
      <c r="O29" s="814" t="str">
        <f>IF(基本情報入力シート!W45="","",基本情報入力シート!W45)</f>
        <v/>
      </c>
      <c r="P29" s="679" t="str">
        <f>IF(基本情報入力シート!X45="","",基本情報入力シート!X45)</f>
        <v/>
      </c>
      <c r="Q29" s="679" t="str">
        <f>IF(基本情報入力シート!Y45="","",基本情報入力シート!Y45)</f>
        <v/>
      </c>
      <c r="R29" s="722"/>
      <c r="S29" s="710"/>
      <c r="T29" s="710"/>
      <c r="U29" s="830"/>
      <c r="V29" s="836"/>
      <c r="W29" s="836"/>
      <c r="X29" s="836"/>
      <c r="Y29" s="836"/>
    </row>
    <row r="30" spans="1:27" ht="27.75" customHeight="1">
      <c r="A30" s="614">
        <f t="shared" si="0"/>
        <v>14</v>
      </c>
      <c r="B30" s="628" t="str">
        <f>IF(基本情報入力シート!C46="","",基本情報入力シート!C46)</f>
        <v/>
      </c>
      <c r="C30" s="641" t="str">
        <f>IF(基本情報入力シート!D46="","",基本情報入力シート!D46)</f>
        <v/>
      </c>
      <c r="D30" s="646" t="str">
        <f>IF(基本情報入力シート!E46="","",基本情報入力シート!E46)</f>
        <v/>
      </c>
      <c r="E30" s="649" t="str">
        <f>IF(基本情報入力シート!F46="","",基本情報入力シート!F46)</f>
        <v/>
      </c>
      <c r="F30" s="649" t="str">
        <f>IF(基本情報入力シート!G46="","",基本情報入力シート!G46)</f>
        <v/>
      </c>
      <c r="G30" s="649" t="str">
        <f>IF(基本情報入力シート!H46="","",基本情報入力シート!H46)</f>
        <v/>
      </c>
      <c r="H30" s="649" t="str">
        <f>IF(基本情報入力シート!I46="","",基本情報入力シート!I46)</f>
        <v/>
      </c>
      <c r="I30" s="649" t="str">
        <f>IF(基本情報入力シート!J46="","",基本情報入力シート!J46)</f>
        <v/>
      </c>
      <c r="J30" s="649" t="str">
        <f>IF(基本情報入力シート!K46="","",基本情報入力シート!K46)</f>
        <v/>
      </c>
      <c r="K30" s="654" t="str">
        <f>IF(基本情報入力シート!L46="","",基本情報入力シート!L46)</f>
        <v/>
      </c>
      <c r="L30" s="660" t="s">
        <v>262</v>
      </c>
      <c r="M30" s="668" t="str">
        <f>IF(基本情報入力シート!M46="","",基本情報入力シート!M46)</f>
        <v/>
      </c>
      <c r="N30" s="814" t="str">
        <f>IF(基本情報入力シート!R46="","",基本情報入力シート!R46)</f>
        <v/>
      </c>
      <c r="O30" s="814" t="str">
        <f>IF(基本情報入力シート!W46="","",基本情報入力シート!W46)</f>
        <v/>
      </c>
      <c r="P30" s="679" t="str">
        <f>IF(基本情報入力シート!X46="","",基本情報入力シート!X46)</f>
        <v/>
      </c>
      <c r="Q30" s="679" t="str">
        <f>IF(基本情報入力シート!Y46="","",基本情報入力シート!Y46)</f>
        <v/>
      </c>
      <c r="R30" s="722"/>
      <c r="S30" s="710"/>
      <c r="T30" s="710"/>
      <c r="U30" s="830"/>
      <c r="V30" s="836"/>
      <c r="W30" s="836"/>
      <c r="X30" s="836"/>
      <c r="Y30" s="836"/>
    </row>
    <row r="31" spans="1:27" ht="27.75" customHeight="1">
      <c r="A31" s="614">
        <f t="shared" si="0"/>
        <v>15</v>
      </c>
      <c r="B31" s="628" t="str">
        <f>IF(基本情報入力シート!C47="","",基本情報入力シート!C47)</f>
        <v/>
      </c>
      <c r="C31" s="641" t="str">
        <f>IF(基本情報入力シート!D47="","",基本情報入力シート!D47)</f>
        <v/>
      </c>
      <c r="D31" s="646" t="str">
        <f>IF(基本情報入力シート!E47="","",基本情報入力シート!E47)</f>
        <v/>
      </c>
      <c r="E31" s="649" t="str">
        <f>IF(基本情報入力シート!F47="","",基本情報入力シート!F47)</f>
        <v/>
      </c>
      <c r="F31" s="649" t="str">
        <f>IF(基本情報入力シート!G47="","",基本情報入力シート!G47)</f>
        <v/>
      </c>
      <c r="G31" s="649" t="str">
        <f>IF(基本情報入力シート!H47="","",基本情報入力シート!H47)</f>
        <v/>
      </c>
      <c r="H31" s="649" t="str">
        <f>IF(基本情報入力シート!I47="","",基本情報入力シート!I47)</f>
        <v/>
      </c>
      <c r="I31" s="649" t="str">
        <f>IF(基本情報入力シート!J47="","",基本情報入力シート!J47)</f>
        <v/>
      </c>
      <c r="J31" s="649" t="str">
        <f>IF(基本情報入力シート!K47="","",基本情報入力シート!K47)</f>
        <v/>
      </c>
      <c r="K31" s="654" t="str">
        <f>IF(基本情報入力シート!L47="","",基本情報入力シート!L47)</f>
        <v/>
      </c>
      <c r="L31" s="660" t="s">
        <v>263</v>
      </c>
      <c r="M31" s="668" t="str">
        <f>IF(基本情報入力シート!M47="","",基本情報入力シート!M47)</f>
        <v/>
      </c>
      <c r="N31" s="814" t="str">
        <f>IF(基本情報入力シート!R47="","",基本情報入力シート!R47)</f>
        <v/>
      </c>
      <c r="O31" s="814" t="str">
        <f>IF(基本情報入力シート!W47="","",基本情報入力シート!W47)</f>
        <v/>
      </c>
      <c r="P31" s="679" t="str">
        <f>IF(基本情報入力シート!X47="","",基本情報入力シート!X47)</f>
        <v/>
      </c>
      <c r="Q31" s="679" t="str">
        <f>IF(基本情報入力シート!Y47="","",基本情報入力シート!Y47)</f>
        <v/>
      </c>
      <c r="R31" s="722"/>
      <c r="S31" s="710"/>
      <c r="T31" s="710"/>
      <c r="U31" s="830"/>
      <c r="V31" s="836"/>
      <c r="W31" s="836"/>
      <c r="X31" s="836"/>
      <c r="Y31" s="836"/>
    </row>
    <row r="32" spans="1:27" ht="27.75" customHeight="1">
      <c r="A32" s="614">
        <f t="shared" si="0"/>
        <v>16</v>
      </c>
      <c r="B32" s="628" t="str">
        <f>IF(基本情報入力シート!C48="","",基本情報入力シート!C48)</f>
        <v/>
      </c>
      <c r="C32" s="641" t="str">
        <f>IF(基本情報入力シート!D48="","",基本情報入力シート!D48)</f>
        <v/>
      </c>
      <c r="D32" s="646" t="str">
        <f>IF(基本情報入力シート!E48="","",基本情報入力シート!E48)</f>
        <v/>
      </c>
      <c r="E32" s="649" t="str">
        <f>IF(基本情報入力シート!F48="","",基本情報入力シート!F48)</f>
        <v/>
      </c>
      <c r="F32" s="649" t="str">
        <f>IF(基本情報入力シート!G48="","",基本情報入力シート!G48)</f>
        <v/>
      </c>
      <c r="G32" s="649" t="str">
        <f>IF(基本情報入力シート!H48="","",基本情報入力シート!H48)</f>
        <v/>
      </c>
      <c r="H32" s="649" t="str">
        <f>IF(基本情報入力シート!I48="","",基本情報入力シート!I48)</f>
        <v/>
      </c>
      <c r="I32" s="649" t="str">
        <f>IF(基本情報入力シート!J48="","",基本情報入力シート!J48)</f>
        <v/>
      </c>
      <c r="J32" s="649" t="str">
        <f>IF(基本情報入力シート!K48="","",基本情報入力シート!K48)</f>
        <v/>
      </c>
      <c r="K32" s="654" t="str">
        <f>IF(基本情報入力シート!L48="","",基本情報入力シート!L48)</f>
        <v/>
      </c>
      <c r="L32" s="660" t="s">
        <v>123</v>
      </c>
      <c r="M32" s="668" t="str">
        <f>IF(基本情報入力シート!M48="","",基本情報入力シート!M48)</f>
        <v/>
      </c>
      <c r="N32" s="814" t="str">
        <f>IF(基本情報入力シート!R48="","",基本情報入力シート!R48)</f>
        <v/>
      </c>
      <c r="O32" s="814" t="str">
        <f>IF(基本情報入力シート!W48="","",基本情報入力シート!W48)</f>
        <v/>
      </c>
      <c r="P32" s="679" t="str">
        <f>IF(基本情報入力シート!X48="","",基本情報入力シート!X48)</f>
        <v/>
      </c>
      <c r="Q32" s="679" t="str">
        <f>IF(基本情報入力シート!Y48="","",基本情報入力シート!Y48)</f>
        <v/>
      </c>
      <c r="R32" s="722"/>
      <c r="S32" s="710"/>
      <c r="T32" s="710"/>
      <c r="U32" s="830"/>
      <c r="V32" s="836"/>
      <c r="W32" s="836"/>
      <c r="X32" s="836"/>
      <c r="Y32" s="836"/>
    </row>
    <row r="33" spans="1:25" ht="27.75" customHeight="1">
      <c r="A33" s="614">
        <f t="shared" si="0"/>
        <v>17</v>
      </c>
      <c r="B33" s="628" t="str">
        <f>IF(基本情報入力シート!C49="","",基本情報入力シート!C49)</f>
        <v/>
      </c>
      <c r="C33" s="641" t="str">
        <f>IF(基本情報入力シート!D49="","",基本情報入力シート!D49)</f>
        <v/>
      </c>
      <c r="D33" s="646" t="str">
        <f>IF(基本情報入力シート!E49="","",基本情報入力シート!E49)</f>
        <v/>
      </c>
      <c r="E33" s="649" t="str">
        <f>IF(基本情報入力シート!F49="","",基本情報入力シート!F49)</f>
        <v/>
      </c>
      <c r="F33" s="649" t="str">
        <f>IF(基本情報入力シート!G49="","",基本情報入力シート!G49)</f>
        <v/>
      </c>
      <c r="G33" s="649" t="str">
        <f>IF(基本情報入力シート!H49="","",基本情報入力シート!H49)</f>
        <v/>
      </c>
      <c r="H33" s="649" t="str">
        <f>IF(基本情報入力シート!I49="","",基本情報入力シート!I49)</f>
        <v/>
      </c>
      <c r="I33" s="649" t="str">
        <f>IF(基本情報入力シート!J49="","",基本情報入力シート!J49)</f>
        <v/>
      </c>
      <c r="J33" s="649" t="str">
        <f>IF(基本情報入力シート!K49="","",基本情報入力シート!K49)</f>
        <v/>
      </c>
      <c r="K33" s="654" t="str">
        <f>IF(基本情報入力シート!L49="","",基本情報入力シート!L49)</f>
        <v/>
      </c>
      <c r="L33" s="660" t="s">
        <v>33</v>
      </c>
      <c r="M33" s="668" t="str">
        <f>IF(基本情報入力シート!M49="","",基本情報入力シート!M49)</f>
        <v/>
      </c>
      <c r="N33" s="814" t="str">
        <f>IF(基本情報入力シート!R49="","",基本情報入力シート!R49)</f>
        <v/>
      </c>
      <c r="O33" s="814" t="str">
        <f>IF(基本情報入力シート!W49="","",基本情報入力シート!W49)</f>
        <v/>
      </c>
      <c r="P33" s="679" t="str">
        <f>IF(基本情報入力シート!X49="","",基本情報入力シート!X49)</f>
        <v/>
      </c>
      <c r="Q33" s="679" t="str">
        <f>IF(基本情報入力シート!Y49="","",基本情報入力シート!Y49)</f>
        <v/>
      </c>
      <c r="R33" s="722"/>
      <c r="S33" s="710"/>
      <c r="T33" s="710"/>
      <c r="U33" s="830"/>
      <c r="V33" s="836"/>
      <c r="W33" s="836"/>
      <c r="X33" s="836"/>
      <c r="Y33" s="836"/>
    </row>
    <row r="34" spans="1:25" ht="27.75" customHeight="1">
      <c r="A34" s="614">
        <f t="shared" si="0"/>
        <v>18</v>
      </c>
      <c r="B34" s="628" t="str">
        <f>IF(基本情報入力シート!C50="","",基本情報入力シート!C50)</f>
        <v/>
      </c>
      <c r="C34" s="641" t="str">
        <f>IF(基本情報入力シート!D50="","",基本情報入力シート!D50)</f>
        <v/>
      </c>
      <c r="D34" s="646" t="str">
        <f>IF(基本情報入力シート!E50="","",基本情報入力シート!E50)</f>
        <v/>
      </c>
      <c r="E34" s="649" t="str">
        <f>IF(基本情報入力シート!F50="","",基本情報入力シート!F50)</f>
        <v/>
      </c>
      <c r="F34" s="649" t="str">
        <f>IF(基本情報入力シート!G50="","",基本情報入力シート!G50)</f>
        <v/>
      </c>
      <c r="G34" s="649" t="str">
        <f>IF(基本情報入力シート!H50="","",基本情報入力シート!H50)</f>
        <v/>
      </c>
      <c r="H34" s="649" t="str">
        <f>IF(基本情報入力シート!I50="","",基本情報入力シート!I50)</f>
        <v/>
      </c>
      <c r="I34" s="649" t="str">
        <f>IF(基本情報入力シート!J50="","",基本情報入力シート!J50)</f>
        <v/>
      </c>
      <c r="J34" s="649" t="str">
        <f>IF(基本情報入力シート!K50="","",基本情報入力シート!K50)</f>
        <v/>
      </c>
      <c r="K34" s="654" t="str">
        <f>IF(基本情報入力シート!L50="","",基本情報入力シート!L50)</f>
        <v/>
      </c>
      <c r="L34" s="660" t="s">
        <v>160</v>
      </c>
      <c r="M34" s="668" t="str">
        <f>IF(基本情報入力シート!M50="","",基本情報入力シート!M50)</f>
        <v/>
      </c>
      <c r="N34" s="814" t="str">
        <f>IF(基本情報入力シート!R50="","",基本情報入力シート!R50)</f>
        <v/>
      </c>
      <c r="O34" s="814" t="str">
        <f>IF(基本情報入力シート!W50="","",基本情報入力シート!W50)</f>
        <v/>
      </c>
      <c r="P34" s="679" t="str">
        <f>IF(基本情報入力シート!X50="","",基本情報入力シート!X50)</f>
        <v/>
      </c>
      <c r="Q34" s="679" t="str">
        <f>IF(基本情報入力シート!Y50="","",基本情報入力シート!Y50)</f>
        <v/>
      </c>
      <c r="R34" s="722"/>
      <c r="S34" s="710"/>
      <c r="T34" s="710"/>
      <c r="U34" s="830"/>
      <c r="V34" s="836"/>
      <c r="W34" s="836"/>
      <c r="X34" s="836"/>
      <c r="Y34" s="836"/>
    </row>
    <row r="35" spans="1:25" ht="27.75" customHeight="1">
      <c r="A35" s="614">
        <f t="shared" si="0"/>
        <v>19</v>
      </c>
      <c r="B35" s="628" t="str">
        <f>IF(基本情報入力シート!C51="","",基本情報入力シート!C51)</f>
        <v/>
      </c>
      <c r="C35" s="641" t="str">
        <f>IF(基本情報入力シート!D51="","",基本情報入力シート!D51)</f>
        <v/>
      </c>
      <c r="D35" s="646" t="str">
        <f>IF(基本情報入力シート!E51="","",基本情報入力シート!E51)</f>
        <v/>
      </c>
      <c r="E35" s="649" t="str">
        <f>IF(基本情報入力シート!F51="","",基本情報入力シート!F51)</f>
        <v/>
      </c>
      <c r="F35" s="649" t="str">
        <f>IF(基本情報入力シート!G51="","",基本情報入力シート!G51)</f>
        <v/>
      </c>
      <c r="G35" s="649" t="str">
        <f>IF(基本情報入力シート!H51="","",基本情報入力シート!H51)</f>
        <v/>
      </c>
      <c r="H35" s="649" t="str">
        <f>IF(基本情報入力シート!I51="","",基本情報入力シート!I51)</f>
        <v/>
      </c>
      <c r="I35" s="649" t="str">
        <f>IF(基本情報入力シート!J51="","",基本情報入力シート!J51)</f>
        <v/>
      </c>
      <c r="J35" s="649" t="str">
        <f>IF(基本情報入力シート!K51="","",基本情報入力シート!K51)</f>
        <v/>
      </c>
      <c r="K35" s="654" t="str">
        <f>IF(基本情報入力シート!L51="","",基本情報入力シート!L51)</f>
        <v/>
      </c>
      <c r="L35" s="660" t="s">
        <v>265</v>
      </c>
      <c r="M35" s="668" t="str">
        <f>IF(基本情報入力シート!M51="","",基本情報入力シート!M51)</f>
        <v/>
      </c>
      <c r="N35" s="814" t="str">
        <f>IF(基本情報入力シート!R51="","",基本情報入力シート!R51)</f>
        <v/>
      </c>
      <c r="O35" s="814" t="str">
        <f>IF(基本情報入力シート!W51="","",基本情報入力シート!W51)</f>
        <v/>
      </c>
      <c r="P35" s="679" t="str">
        <f>IF(基本情報入力シート!X51="","",基本情報入力シート!X51)</f>
        <v/>
      </c>
      <c r="Q35" s="679" t="str">
        <f>IF(基本情報入力シート!Y51="","",基本情報入力シート!Y51)</f>
        <v/>
      </c>
      <c r="R35" s="722"/>
      <c r="S35" s="710"/>
      <c r="T35" s="710"/>
      <c r="U35" s="830"/>
      <c r="V35" s="836"/>
      <c r="W35" s="836"/>
      <c r="X35" s="836"/>
      <c r="Y35" s="836"/>
    </row>
    <row r="36" spans="1:25" ht="27.75" customHeight="1">
      <c r="A36" s="614">
        <f t="shared" si="0"/>
        <v>20</v>
      </c>
      <c r="B36" s="628" t="str">
        <f>IF(基本情報入力シート!C52="","",基本情報入力シート!C52)</f>
        <v/>
      </c>
      <c r="C36" s="641" t="str">
        <f>IF(基本情報入力シート!D52="","",基本情報入力シート!D52)</f>
        <v/>
      </c>
      <c r="D36" s="646" t="str">
        <f>IF(基本情報入力シート!E52="","",基本情報入力シート!E52)</f>
        <v/>
      </c>
      <c r="E36" s="650" t="str">
        <f>IF(基本情報入力シート!F52="","",基本情報入力シート!F52)</f>
        <v/>
      </c>
      <c r="F36" s="650" t="str">
        <f>IF(基本情報入力シート!G52="","",基本情報入力シート!G52)</f>
        <v/>
      </c>
      <c r="G36" s="650" t="str">
        <f>IF(基本情報入力シート!H52="","",基本情報入力シート!H52)</f>
        <v/>
      </c>
      <c r="H36" s="650" t="str">
        <f>IF(基本情報入力シート!I52="","",基本情報入力シート!I52)</f>
        <v/>
      </c>
      <c r="I36" s="650" t="str">
        <f>IF(基本情報入力シート!J52="","",基本情報入力シート!J52)</f>
        <v/>
      </c>
      <c r="J36" s="650" t="str">
        <f>IF(基本情報入力シート!K52="","",基本情報入力シート!K52)</f>
        <v/>
      </c>
      <c r="K36" s="655" t="str">
        <f>IF(基本情報入力シート!L52="","",基本情報入力シート!L52)</f>
        <v/>
      </c>
      <c r="L36" s="660" t="s">
        <v>267</v>
      </c>
      <c r="M36" s="814" t="str">
        <f>IF(基本情報入力シート!M52="","",基本情報入力シート!M52)</f>
        <v/>
      </c>
      <c r="N36" s="814" t="str">
        <f>IF(基本情報入力シート!R52="","",基本情報入力シート!R52)</f>
        <v/>
      </c>
      <c r="O36" s="814" t="str">
        <f>IF(基本情報入力シート!W52="","",基本情報入力シート!W52)</f>
        <v/>
      </c>
      <c r="P36" s="680" t="str">
        <f>IF(基本情報入力シート!X52="","",基本情報入力シート!X52)</f>
        <v/>
      </c>
      <c r="Q36" s="680" t="str">
        <f>IF(基本情報入力シート!Y52="","",基本情報入力シート!Y52)</f>
        <v/>
      </c>
      <c r="R36" s="722"/>
      <c r="S36" s="710"/>
      <c r="T36" s="710"/>
      <c r="U36" s="830"/>
      <c r="V36" s="836"/>
      <c r="W36" s="836"/>
      <c r="X36" s="836"/>
      <c r="Y36" s="836"/>
    </row>
    <row r="37" spans="1:25" ht="27.75" customHeight="1">
      <c r="A37" s="614">
        <f t="shared" si="0"/>
        <v>21</v>
      </c>
      <c r="B37" s="628" t="str">
        <f>IF(基本情報入力シート!C53="","",基本情報入力シート!C53)</f>
        <v/>
      </c>
      <c r="C37" s="641" t="str">
        <f>IF(基本情報入力シート!D53="","",基本情報入力シート!D53)</f>
        <v/>
      </c>
      <c r="D37" s="646" t="str">
        <f>IF(基本情報入力シート!E53="","",基本情報入力シート!E53)</f>
        <v/>
      </c>
      <c r="E37" s="649" t="str">
        <f>IF(基本情報入力シート!F53="","",基本情報入力シート!F53)</f>
        <v/>
      </c>
      <c r="F37" s="649" t="str">
        <f>IF(基本情報入力シート!G53="","",基本情報入力シート!G53)</f>
        <v/>
      </c>
      <c r="G37" s="649" t="str">
        <f>IF(基本情報入力シート!H53="","",基本情報入力シート!H53)</f>
        <v/>
      </c>
      <c r="H37" s="649" t="str">
        <f>IF(基本情報入力シート!I53="","",基本情報入力シート!I53)</f>
        <v/>
      </c>
      <c r="I37" s="649" t="str">
        <f>IF(基本情報入力シート!J53="","",基本情報入力シート!J53)</f>
        <v/>
      </c>
      <c r="J37" s="649" t="str">
        <f>IF(基本情報入力シート!K53="","",基本情報入力シート!K53)</f>
        <v/>
      </c>
      <c r="K37" s="654" t="str">
        <f>IF(基本情報入力シート!L53="","",基本情報入力シート!L53)</f>
        <v/>
      </c>
      <c r="L37" s="660" t="s">
        <v>268</v>
      </c>
      <c r="M37" s="668" t="str">
        <f>IF(基本情報入力シート!M53="","",基本情報入力シート!M53)</f>
        <v/>
      </c>
      <c r="N37" s="814" t="str">
        <f>IF(基本情報入力シート!R53="","",基本情報入力シート!R53)</f>
        <v/>
      </c>
      <c r="O37" s="814" t="str">
        <f>IF(基本情報入力シート!W53="","",基本情報入力シート!W53)</f>
        <v/>
      </c>
      <c r="P37" s="679" t="str">
        <f>IF(基本情報入力シート!X53="","",基本情報入力シート!X53)</f>
        <v/>
      </c>
      <c r="Q37" s="679" t="str">
        <f>IF(基本情報入力シート!Y53="","",基本情報入力シート!Y53)</f>
        <v/>
      </c>
      <c r="R37" s="722"/>
      <c r="S37" s="710"/>
      <c r="T37" s="710"/>
      <c r="U37" s="831"/>
      <c r="V37" s="836"/>
      <c r="W37" s="836"/>
      <c r="X37" s="836"/>
      <c r="Y37" s="836"/>
    </row>
    <row r="38" spans="1:25" ht="27.75" customHeight="1">
      <c r="A38" s="614">
        <f t="shared" si="0"/>
        <v>22</v>
      </c>
      <c r="B38" s="628" t="str">
        <f>IF(基本情報入力シート!C54="","",基本情報入力シート!C54)</f>
        <v/>
      </c>
      <c r="C38" s="641" t="str">
        <f>IF(基本情報入力シート!D54="","",基本情報入力シート!D54)</f>
        <v/>
      </c>
      <c r="D38" s="646" t="str">
        <f>IF(基本情報入力シート!E54="","",基本情報入力シート!E54)</f>
        <v/>
      </c>
      <c r="E38" s="649" t="str">
        <f>IF(基本情報入力シート!F54="","",基本情報入力シート!F54)</f>
        <v/>
      </c>
      <c r="F38" s="649" t="str">
        <f>IF(基本情報入力シート!G54="","",基本情報入力シート!G54)</f>
        <v/>
      </c>
      <c r="G38" s="649" t="str">
        <f>IF(基本情報入力シート!H54="","",基本情報入力シート!H54)</f>
        <v/>
      </c>
      <c r="H38" s="649" t="str">
        <f>IF(基本情報入力シート!I54="","",基本情報入力シート!I54)</f>
        <v/>
      </c>
      <c r="I38" s="649" t="str">
        <f>IF(基本情報入力シート!J54="","",基本情報入力シート!J54)</f>
        <v/>
      </c>
      <c r="J38" s="649" t="str">
        <f>IF(基本情報入力シート!K54="","",基本情報入力シート!K54)</f>
        <v/>
      </c>
      <c r="K38" s="654" t="str">
        <f>IF(基本情報入力シート!L54="","",基本情報入力シート!L54)</f>
        <v/>
      </c>
      <c r="L38" s="660" t="s">
        <v>269</v>
      </c>
      <c r="M38" s="668" t="str">
        <f>IF(基本情報入力シート!M54="","",基本情報入力シート!M54)</f>
        <v/>
      </c>
      <c r="N38" s="814" t="str">
        <f>IF(基本情報入力シート!R54="","",基本情報入力シート!R54)</f>
        <v/>
      </c>
      <c r="O38" s="814" t="str">
        <f>IF(基本情報入力シート!W54="","",基本情報入力シート!W54)</f>
        <v/>
      </c>
      <c r="P38" s="679" t="str">
        <f>IF(基本情報入力シート!X54="","",基本情報入力シート!X54)</f>
        <v/>
      </c>
      <c r="Q38" s="679" t="str">
        <f>IF(基本情報入力シート!Y54="","",基本情報入力シート!Y54)</f>
        <v/>
      </c>
      <c r="R38" s="722"/>
      <c r="S38" s="710"/>
      <c r="T38" s="710"/>
      <c r="U38" s="831"/>
      <c r="V38" s="836"/>
      <c r="W38" s="836"/>
      <c r="X38" s="836"/>
      <c r="Y38" s="836"/>
    </row>
    <row r="39" spans="1:25" ht="27.75" customHeight="1">
      <c r="A39" s="614">
        <f t="shared" si="0"/>
        <v>23</v>
      </c>
      <c r="B39" s="628" t="str">
        <f>IF(基本情報入力シート!C55="","",基本情報入力シート!C55)</f>
        <v/>
      </c>
      <c r="C39" s="641" t="str">
        <f>IF(基本情報入力シート!D55="","",基本情報入力シート!D55)</f>
        <v/>
      </c>
      <c r="D39" s="646" t="str">
        <f>IF(基本情報入力シート!E55="","",基本情報入力シート!E55)</f>
        <v/>
      </c>
      <c r="E39" s="649" t="str">
        <f>IF(基本情報入力シート!F55="","",基本情報入力シート!F55)</f>
        <v/>
      </c>
      <c r="F39" s="649" t="str">
        <f>IF(基本情報入力シート!G55="","",基本情報入力シート!G55)</f>
        <v/>
      </c>
      <c r="G39" s="649" t="str">
        <f>IF(基本情報入力シート!H55="","",基本情報入力シート!H55)</f>
        <v/>
      </c>
      <c r="H39" s="649" t="str">
        <f>IF(基本情報入力シート!I55="","",基本情報入力シート!I55)</f>
        <v/>
      </c>
      <c r="I39" s="649" t="str">
        <f>IF(基本情報入力シート!J55="","",基本情報入力シート!J55)</f>
        <v/>
      </c>
      <c r="J39" s="649" t="str">
        <f>IF(基本情報入力シート!K55="","",基本情報入力シート!K55)</f>
        <v/>
      </c>
      <c r="K39" s="654" t="str">
        <f>IF(基本情報入力シート!L55="","",基本情報入力シート!L55)</f>
        <v/>
      </c>
      <c r="L39" s="660" t="s">
        <v>271</v>
      </c>
      <c r="M39" s="668" t="str">
        <f>IF(基本情報入力シート!M55="","",基本情報入力シート!M55)</f>
        <v/>
      </c>
      <c r="N39" s="814" t="str">
        <f>IF(基本情報入力シート!R55="","",基本情報入力シート!R55)</f>
        <v/>
      </c>
      <c r="O39" s="814" t="str">
        <f>IF(基本情報入力シート!W55="","",基本情報入力シート!W55)</f>
        <v/>
      </c>
      <c r="P39" s="679" t="str">
        <f>IF(基本情報入力シート!X55="","",基本情報入力シート!X55)</f>
        <v/>
      </c>
      <c r="Q39" s="679" t="str">
        <f>IF(基本情報入力シート!Y55="","",基本情報入力シート!Y55)</f>
        <v/>
      </c>
      <c r="R39" s="722"/>
      <c r="S39" s="710"/>
      <c r="T39" s="710"/>
      <c r="U39" s="831"/>
      <c r="V39" s="836"/>
      <c r="W39" s="836"/>
      <c r="X39" s="836"/>
      <c r="Y39" s="836"/>
    </row>
    <row r="40" spans="1:25" ht="27.75" customHeight="1">
      <c r="A40" s="614">
        <f t="shared" si="0"/>
        <v>24</v>
      </c>
      <c r="B40" s="628" t="str">
        <f>IF(基本情報入力シート!C56="","",基本情報入力シート!C56)</f>
        <v/>
      </c>
      <c r="C40" s="641" t="str">
        <f>IF(基本情報入力シート!D56="","",基本情報入力シート!D56)</f>
        <v/>
      </c>
      <c r="D40" s="646" t="str">
        <f>IF(基本情報入力シート!E56="","",基本情報入力シート!E56)</f>
        <v/>
      </c>
      <c r="E40" s="649" t="str">
        <f>IF(基本情報入力シート!F56="","",基本情報入力シート!F56)</f>
        <v/>
      </c>
      <c r="F40" s="649" t="str">
        <f>IF(基本情報入力シート!G56="","",基本情報入力シート!G56)</f>
        <v/>
      </c>
      <c r="G40" s="649" t="str">
        <f>IF(基本情報入力シート!H56="","",基本情報入力シート!H56)</f>
        <v/>
      </c>
      <c r="H40" s="649" t="str">
        <f>IF(基本情報入力シート!I56="","",基本情報入力シート!I56)</f>
        <v/>
      </c>
      <c r="I40" s="649" t="str">
        <f>IF(基本情報入力シート!J56="","",基本情報入力シート!J56)</f>
        <v/>
      </c>
      <c r="J40" s="649" t="str">
        <f>IF(基本情報入力シート!K56="","",基本情報入力シート!K56)</f>
        <v/>
      </c>
      <c r="K40" s="654" t="str">
        <f>IF(基本情報入力シート!L56="","",基本情報入力シート!L56)</f>
        <v/>
      </c>
      <c r="L40" s="660" t="s">
        <v>272</v>
      </c>
      <c r="M40" s="668" t="str">
        <f>IF(基本情報入力シート!M56="","",基本情報入力シート!M56)</f>
        <v/>
      </c>
      <c r="N40" s="814" t="str">
        <f>IF(基本情報入力シート!R56="","",基本情報入力シート!R56)</f>
        <v/>
      </c>
      <c r="O40" s="814" t="str">
        <f>IF(基本情報入力シート!W56="","",基本情報入力シート!W56)</f>
        <v/>
      </c>
      <c r="P40" s="679" t="str">
        <f>IF(基本情報入力シート!X56="","",基本情報入力シート!X56)</f>
        <v/>
      </c>
      <c r="Q40" s="679" t="str">
        <f>IF(基本情報入力シート!Y56="","",基本情報入力シート!Y56)</f>
        <v/>
      </c>
      <c r="R40" s="722"/>
      <c r="S40" s="710"/>
      <c r="T40" s="710"/>
      <c r="U40" s="831"/>
      <c r="V40" s="836"/>
      <c r="W40" s="836"/>
      <c r="X40" s="836"/>
      <c r="Y40" s="836"/>
    </row>
    <row r="41" spans="1:25" ht="27.75" customHeight="1">
      <c r="A41" s="614">
        <f t="shared" si="0"/>
        <v>25</v>
      </c>
      <c r="B41" s="628" t="str">
        <f>IF(基本情報入力シート!C57="","",基本情報入力シート!C57)</f>
        <v/>
      </c>
      <c r="C41" s="641" t="str">
        <f>IF(基本情報入力シート!D57="","",基本情報入力シート!D57)</f>
        <v/>
      </c>
      <c r="D41" s="646" t="str">
        <f>IF(基本情報入力シート!E57="","",基本情報入力シート!E57)</f>
        <v/>
      </c>
      <c r="E41" s="649" t="str">
        <f>IF(基本情報入力シート!F57="","",基本情報入力シート!F57)</f>
        <v/>
      </c>
      <c r="F41" s="649" t="str">
        <f>IF(基本情報入力シート!G57="","",基本情報入力シート!G57)</f>
        <v/>
      </c>
      <c r="G41" s="649" t="str">
        <f>IF(基本情報入力シート!H57="","",基本情報入力シート!H57)</f>
        <v/>
      </c>
      <c r="H41" s="649" t="str">
        <f>IF(基本情報入力シート!I57="","",基本情報入力シート!I57)</f>
        <v/>
      </c>
      <c r="I41" s="649" t="str">
        <f>IF(基本情報入力シート!J57="","",基本情報入力シート!J57)</f>
        <v/>
      </c>
      <c r="J41" s="649" t="str">
        <f>IF(基本情報入力シート!K57="","",基本情報入力シート!K57)</f>
        <v/>
      </c>
      <c r="K41" s="654" t="str">
        <f>IF(基本情報入力シート!L57="","",基本情報入力シート!L57)</f>
        <v/>
      </c>
      <c r="L41" s="660" t="s">
        <v>273</v>
      </c>
      <c r="M41" s="668" t="str">
        <f>IF(基本情報入力シート!M57="","",基本情報入力シート!M57)</f>
        <v/>
      </c>
      <c r="N41" s="814" t="str">
        <f>IF(基本情報入力シート!R57="","",基本情報入力シート!R57)</f>
        <v/>
      </c>
      <c r="O41" s="814" t="str">
        <f>IF(基本情報入力シート!W57="","",基本情報入力シート!W57)</f>
        <v/>
      </c>
      <c r="P41" s="679" t="str">
        <f>IF(基本情報入力シート!X57="","",基本情報入力シート!X57)</f>
        <v/>
      </c>
      <c r="Q41" s="679" t="str">
        <f>IF(基本情報入力シート!Y57="","",基本情報入力シート!Y57)</f>
        <v/>
      </c>
      <c r="R41" s="722"/>
      <c r="S41" s="710"/>
      <c r="T41" s="710"/>
      <c r="U41" s="831"/>
      <c r="V41" s="836"/>
      <c r="W41" s="836"/>
      <c r="X41" s="836"/>
      <c r="Y41" s="836"/>
    </row>
    <row r="42" spans="1:25" ht="27.75" customHeight="1">
      <c r="A42" s="614">
        <f t="shared" si="0"/>
        <v>26</v>
      </c>
      <c r="B42" s="628" t="str">
        <f>IF(基本情報入力シート!C58="","",基本情報入力シート!C58)</f>
        <v/>
      </c>
      <c r="C42" s="641" t="str">
        <f>IF(基本情報入力シート!D58="","",基本情報入力シート!D58)</f>
        <v/>
      </c>
      <c r="D42" s="646" t="str">
        <f>IF(基本情報入力シート!E58="","",基本情報入力シート!E58)</f>
        <v/>
      </c>
      <c r="E42" s="649" t="str">
        <f>IF(基本情報入力シート!F58="","",基本情報入力シート!F58)</f>
        <v/>
      </c>
      <c r="F42" s="649" t="str">
        <f>IF(基本情報入力シート!G58="","",基本情報入力シート!G58)</f>
        <v/>
      </c>
      <c r="G42" s="649" t="str">
        <f>IF(基本情報入力シート!H58="","",基本情報入力シート!H58)</f>
        <v/>
      </c>
      <c r="H42" s="649" t="str">
        <f>IF(基本情報入力シート!I58="","",基本情報入力シート!I58)</f>
        <v/>
      </c>
      <c r="I42" s="649" t="str">
        <f>IF(基本情報入力シート!J58="","",基本情報入力シート!J58)</f>
        <v/>
      </c>
      <c r="J42" s="649" t="str">
        <f>IF(基本情報入力シート!K58="","",基本情報入力シート!K58)</f>
        <v/>
      </c>
      <c r="K42" s="654" t="str">
        <f>IF(基本情報入力シート!L58="","",基本情報入力シート!L58)</f>
        <v/>
      </c>
      <c r="L42" s="660" t="s">
        <v>275</v>
      </c>
      <c r="M42" s="668" t="str">
        <f>IF(基本情報入力シート!M58="","",基本情報入力シート!M58)</f>
        <v/>
      </c>
      <c r="N42" s="814" t="str">
        <f>IF(基本情報入力シート!R58="","",基本情報入力シート!R58)</f>
        <v/>
      </c>
      <c r="O42" s="814" t="str">
        <f>IF(基本情報入力シート!W58="","",基本情報入力シート!W58)</f>
        <v/>
      </c>
      <c r="P42" s="679" t="str">
        <f>IF(基本情報入力シート!X58="","",基本情報入力シート!X58)</f>
        <v/>
      </c>
      <c r="Q42" s="679" t="str">
        <f>IF(基本情報入力シート!Y58="","",基本情報入力シート!Y58)</f>
        <v/>
      </c>
      <c r="R42" s="722"/>
      <c r="S42" s="710"/>
      <c r="T42" s="710"/>
      <c r="U42" s="831"/>
      <c r="V42" s="836"/>
      <c r="W42" s="836"/>
      <c r="X42" s="836"/>
      <c r="Y42" s="836"/>
    </row>
    <row r="43" spans="1:25" ht="27.75" customHeight="1">
      <c r="A43" s="614">
        <f t="shared" si="0"/>
        <v>27</v>
      </c>
      <c r="B43" s="628" t="str">
        <f>IF(基本情報入力シート!C59="","",基本情報入力シート!C59)</f>
        <v/>
      </c>
      <c r="C43" s="641" t="str">
        <f>IF(基本情報入力シート!D59="","",基本情報入力シート!D59)</f>
        <v/>
      </c>
      <c r="D43" s="646" t="str">
        <f>IF(基本情報入力シート!E59="","",基本情報入力シート!E59)</f>
        <v/>
      </c>
      <c r="E43" s="649" t="str">
        <f>IF(基本情報入力シート!F59="","",基本情報入力シート!F59)</f>
        <v/>
      </c>
      <c r="F43" s="649" t="str">
        <f>IF(基本情報入力シート!G59="","",基本情報入力シート!G59)</f>
        <v/>
      </c>
      <c r="G43" s="649" t="str">
        <f>IF(基本情報入力シート!H59="","",基本情報入力シート!H59)</f>
        <v/>
      </c>
      <c r="H43" s="649" t="str">
        <f>IF(基本情報入力シート!I59="","",基本情報入力シート!I59)</f>
        <v/>
      </c>
      <c r="I43" s="649" t="str">
        <f>IF(基本情報入力シート!J59="","",基本情報入力シート!J59)</f>
        <v/>
      </c>
      <c r="J43" s="649" t="str">
        <f>IF(基本情報入力シート!K59="","",基本情報入力シート!K59)</f>
        <v/>
      </c>
      <c r="K43" s="654" t="str">
        <f>IF(基本情報入力シート!L59="","",基本情報入力シート!L59)</f>
        <v/>
      </c>
      <c r="L43" s="660" t="s">
        <v>4</v>
      </c>
      <c r="M43" s="668" t="str">
        <f>IF(基本情報入力シート!M59="","",基本情報入力シート!M59)</f>
        <v/>
      </c>
      <c r="N43" s="814" t="str">
        <f>IF(基本情報入力シート!R59="","",基本情報入力シート!R59)</f>
        <v/>
      </c>
      <c r="O43" s="814" t="str">
        <f>IF(基本情報入力シート!W59="","",基本情報入力シート!W59)</f>
        <v/>
      </c>
      <c r="P43" s="679" t="str">
        <f>IF(基本情報入力シート!X59="","",基本情報入力シート!X59)</f>
        <v/>
      </c>
      <c r="Q43" s="679" t="str">
        <f>IF(基本情報入力シート!Y59="","",基本情報入力シート!Y59)</f>
        <v/>
      </c>
      <c r="R43" s="722"/>
      <c r="S43" s="710"/>
      <c r="T43" s="710"/>
      <c r="U43" s="831"/>
      <c r="V43" s="836"/>
      <c r="W43" s="836"/>
      <c r="X43" s="836"/>
      <c r="Y43" s="836"/>
    </row>
    <row r="44" spans="1:25" ht="27.75" customHeight="1">
      <c r="A44" s="614">
        <f t="shared" si="0"/>
        <v>28</v>
      </c>
      <c r="B44" s="628" t="str">
        <f>IF(基本情報入力シート!C60="","",基本情報入力シート!C60)</f>
        <v/>
      </c>
      <c r="C44" s="641" t="str">
        <f>IF(基本情報入力シート!D60="","",基本情報入力シート!D60)</f>
        <v/>
      </c>
      <c r="D44" s="646" t="str">
        <f>IF(基本情報入力シート!E60="","",基本情報入力シート!E60)</f>
        <v/>
      </c>
      <c r="E44" s="649" t="str">
        <f>IF(基本情報入力シート!F60="","",基本情報入力シート!F60)</f>
        <v/>
      </c>
      <c r="F44" s="649" t="str">
        <f>IF(基本情報入力シート!G60="","",基本情報入力シート!G60)</f>
        <v/>
      </c>
      <c r="G44" s="649" t="str">
        <f>IF(基本情報入力シート!H60="","",基本情報入力シート!H60)</f>
        <v/>
      </c>
      <c r="H44" s="649" t="str">
        <f>IF(基本情報入力シート!I60="","",基本情報入力シート!I60)</f>
        <v/>
      </c>
      <c r="I44" s="649" t="str">
        <f>IF(基本情報入力シート!J60="","",基本情報入力シート!J60)</f>
        <v/>
      </c>
      <c r="J44" s="649" t="str">
        <f>IF(基本情報入力シート!K60="","",基本情報入力シート!K60)</f>
        <v/>
      </c>
      <c r="K44" s="654" t="str">
        <f>IF(基本情報入力シート!L60="","",基本情報入力シート!L60)</f>
        <v/>
      </c>
      <c r="L44" s="660" t="s">
        <v>117</v>
      </c>
      <c r="M44" s="668" t="str">
        <f>IF(基本情報入力シート!M60="","",基本情報入力シート!M60)</f>
        <v/>
      </c>
      <c r="N44" s="814" t="str">
        <f>IF(基本情報入力シート!R60="","",基本情報入力シート!R60)</f>
        <v/>
      </c>
      <c r="O44" s="814" t="str">
        <f>IF(基本情報入力シート!W60="","",基本情報入力シート!W60)</f>
        <v/>
      </c>
      <c r="P44" s="679" t="str">
        <f>IF(基本情報入力シート!X60="","",基本情報入力シート!X60)</f>
        <v/>
      </c>
      <c r="Q44" s="679" t="str">
        <f>IF(基本情報入力シート!Y60="","",基本情報入力シート!Y60)</f>
        <v/>
      </c>
      <c r="R44" s="722"/>
      <c r="S44" s="710"/>
      <c r="T44" s="710"/>
      <c r="U44" s="831"/>
      <c r="V44" s="836"/>
      <c r="W44" s="836"/>
      <c r="X44" s="836"/>
      <c r="Y44" s="836"/>
    </row>
    <row r="45" spans="1:25" ht="27.75" customHeight="1">
      <c r="A45" s="614">
        <f t="shared" si="0"/>
        <v>29</v>
      </c>
      <c r="B45" s="628" t="str">
        <f>IF(基本情報入力シート!C61="","",基本情報入力シート!C61)</f>
        <v/>
      </c>
      <c r="C45" s="641" t="str">
        <f>IF(基本情報入力シート!D61="","",基本情報入力シート!D61)</f>
        <v/>
      </c>
      <c r="D45" s="646" t="str">
        <f>IF(基本情報入力シート!E61="","",基本情報入力シート!E61)</f>
        <v/>
      </c>
      <c r="E45" s="649" t="str">
        <f>IF(基本情報入力シート!F61="","",基本情報入力シート!F61)</f>
        <v/>
      </c>
      <c r="F45" s="649" t="str">
        <f>IF(基本情報入力シート!G61="","",基本情報入力シート!G61)</f>
        <v/>
      </c>
      <c r="G45" s="649" t="str">
        <f>IF(基本情報入力シート!H61="","",基本情報入力シート!H61)</f>
        <v/>
      </c>
      <c r="H45" s="649" t="str">
        <f>IF(基本情報入力シート!I61="","",基本情報入力シート!I61)</f>
        <v/>
      </c>
      <c r="I45" s="649" t="str">
        <f>IF(基本情報入力シート!J61="","",基本情報入力シート!J61)</f>
        <v/>
      </c>
      <c r="J45" s="649" t="str">
        <f>IF(基本情報入力シート!K61="","",基本情報入力シート!K61)</f>
        <v/>
      </c>
      <c r="K45" s="654" t="str">
        <f>IF(基本情報入力シート!L61="","",基本情報入力シート!L61)</f>
        <v/>
      </c>
      <c r="L45" s="660" t="s">
        <v>277</v>
      </c>
      <c r="M45" s="668" t="str">
        <f>IF(基本情報入力シート!M61="","",基本情報入力シート!M61)</f>
        <v/>
      </c>
      <c r="N45" s="814" t="str">
        <f>IF(基本情報入力シート!R61="","",基本情報入力シート!R61)</f>
        <v/>
      </c>
      <c r="O45" s="814" t="str">
        <f>IF(基本情報入力シート!W61="","",基本情報入力シート!W61)</f>
        <v/>
      </c>
      <c r="P45" s="679" t="str">
        <f>IF(基本情報入力シート!X61="","",基本情報入力シート!X61)</f>
        <v/>
      </c>
      <c r="Q45" s="679" t="str">
        <f>IF(基本情報入力シート!Y61="","",基本情報入力シート!Y61)</f>
        <v/>
      </c>
      <c r="R45" s="722"/>
      <c r="S45" s="710"/>
      <c r="T45" s="710"/>
      <c r="U45" s="831"/>
      <c r="V45" s="836"/>
      <c r="W45" s="836"/>
      <c r="X45" s="836"/>
      <c r="Y45" s="836"/>
    </row>
    <row r="46" spans="1:25" ht="27.75" customHeight="1">
      <c r="A46" s="614">
        <f t="shared" si="0"/>
        <v>30</v>
      </c>
      <c r="B46" s="628" t="str">
        <f>IF(基本情報入力シート!C62="","",基本情報入力シート!C62)</f>
        <v/>
      </c>
      <c r="C46" s="641" t="str">
        <f>IF(基本情報入力シート!D62="","",基本情報入力シート!D62)</f>
        <v/>
      </c>
      <c r="D46" s="646" t="str">
        <f>IF(基本情報入力シート!E62="","",基本情報入力シート!E62)</f>
        <v/>
      </c>
      <c r="E46" s="649" t="str">
        <f>IF(基本情報入力シート!F62="","",基本情報入力シート!F62)</f>
        <v/>
      </c>
      <c r="F46" s="649" t="str">
        <f>IF(基本情報入力シート!G62="","",基本情報入力シート!G62)</f>
        <v/>
      </c>
      <c r="G46" s="649" t="str">
        <f>IF(基本情報入力シート!H62="","",基本情報入力シート!H62)</f>
        <v/>
      </c>
      <c r="H46" s="649" t="str">
        <f>IF(基本情報入力シート!I62="","",基本情報入力シート!I62)</f>
        <v/>
      </c>
      <c r="I46" s="649" t="str">
        <f>IF(基本情報入力シート!J62="","",基本情報入力シート!J62)</f>
        <v/>
      </c>
      <c r="J46" s="649" t="str">
        <f>IF(基本情報入力シート!K62="","",基本情報入力シート!K62)</f>
        <v/>
      </c>
      <c r="K46" s="654" t="str">
        <f>IF(基本情報入力シート!L62="","",基本情報入力シート!L62)</f>
        <v/>
      </c>
      <c r="L46" s="660" t="s">
        <v>278</v>
      </c>
      <c r="M46" s="668" t="str">
        <f>IF(基本情報入力シート!M62="","",基本情報入力シート!M62)</f>
        <v/>
      </c>
      <c r="N46" s="814" t="str">
        <f>IF(基本情報入力シート!R62="","",基本情報入力シート!R62)</f>
        <v/>
      </c>
      <c r="O46" s="814" t="str">
        <f>IF(基本情報入力シート!W62="","",基本情報入力シート!W62)</f>
        <v/>
      </c>
      <c r="P46" s="679" t="str">
        <f>IF(基本情報入力シート!X62="","",基本情報入力シート!X62)</f>
        <v/>
      </c>
      <c r="Q46" s="679" t="str">
        <f>IF(基本情報入力シート!Y62="","",基本情報入力シート!Y62)</f>
        <v/>
      </c>
      <c r="R46" s="722"/>
      <c r="S46" s="710"/>
      <c r="T46" s="710"/>
      <c r="U46" s="831"/>
      <c r="V46" s="836"/>
      <c r="W46" s="836"/>
      <c r="X46" s="836"/>
      <c r="Y46" s="836"/>
    </row>
    <row r="47" spans="1:25" ht="27.75" customHeight="1">
      <c r="A47" s="614">
        <f t="shared" si="0"/>
        <v>31</v>
      </c>
      <c r="B47" s="628" t="str">
        <f>IF(基本情報入力シート!C63="","",基本情報入力シート!C63)</f>
        <v/>
      </c>
      <c r="C47" s="641" t="str">
        <f>IF(基本情報入力シート!D63="","",基本情報入力シート!D63)</f>
        <v/>
      </c>
      <c r="D47" s="646" t="str">
        <f>IF(基本情報入力シート!E63="","",基本情報入力シート!E63)</f>
        <v/>
      </c>
      <c r="E47" s="649" t="str">
        <f>IF(基本情報入力シート!F63="","",基本情報入力シート!F63)</f>
        <v/>
      </c>
      <c r="F47" s="649" t="str">
        <f>IF(基本情報入力シート!G63="","",基本情報入力シート!G63)</f>
        <v/>
      </c>
      <c r="G47" s="649" t="str">
        <f>IF(基本情報入力シート!H63="","",基本情報入力シート!H63)</f>
        <v/>
      </c>
      <c r="H47" s="649" t="str">
        <f>IF(基本情報入力シート!I63="","",基本情報入力シート!I63)</f>
        <v/>
      </c>
      <c r="I47" s="649" t="str">
        <f>IF(基本情報入力シート!J63="","",基本情報入力シート!J63)</f>
        <v/>
      </c>
      <c r="J47" s="649" t="str">
        <f>IF(基本情報入力シート!K63="","",基本情報入力シート!K63)</f>
        <v/>
      </c>
      <c r="K47" s="654" t="str">
        <f>IF(基本情報入力シート!L63="","",基本情報入力シート!L63)</f>
        <v/>
      </c>
      <c r="L47" s="660" t="s">
        <v>244</v>
      </c>
      <c r="M47" s="668" t="str">
        <f>IF(基本情報入力シート!M63="","",基本情報入力シート!M63)</f>
        <v/>
      </c>
      <c r="N47" s="814" t="str">
        <f>IF(基本情報入力シート!R63="","",基本情報入力シート!R63)</f>
        <v/>
      </c>
      <c r="O47" s="814" t="str">
        <f>IF(基本情報入力シート!W63="","",基本情報入力シート!W63)</f>
        <v/>
      </c>
      <c r="P47" s="679" t="str">
        <f>IF(基本情報入力シート!X63="","",基本情報入力シート!X63)</f>
        <v/>
      </c>
      <c r="Q47" s="679" t="str">
        <f>IF(基本情報入力シート!Y63="","",基本情報入力シート!Y63)</f>
        <v/>
      </c>
      <c r="R47" s="722"/>
      <c r="S47" s="710"/>
      <c r="T47" s="710"/>
      <c r="U47" s="831"/>
      <c r="V47" s="836"/>
      <c r="W47" s="836"/>
      <c r="X47" s="836"/>
      <c r="Y47" s="836"/>
    </row>
    <row r="48" spans="1:25" ht="27.75" customHeight="1">
      <c r="A48" s="614">
        <f t="shared" si="0"/>
        <v>32</v>
      </c>
      <c r="B48" s="628" t="str">
        <f>IF(基本情報入力シート!C64="","",基本情報入力シート!C64)</f>
        <v/>
      </c>
      <c r="C48" s="641" t="str">
        <f>IF(基本情報入力シート!D64="","",基本情報入力シート!D64)</f>
        <v/>
      </c>
      <c r="D48" s="646" t="str">
        <f>IF(基本情報入力シート!E64="","",基本情報入力シート!E64)</f>
        <v/>
      </c>
      <c r="E48" s="649" t="str">
        <f>IF(基本情報入力シート!F64="","",基本情報入力シート!F64)</f>
        <v/>
      </c>
      <c r="F48" s="649" t="str">
        <f>IF(基本情報入力シート!G64="","",基本情報入力シート!G64)</f>
        <v/>
      </c>
      <c r="G48" s="649" t="str">
        <f>IF(基本情報入力シート!H64="","",基本情報入力シート!H64)</f>
        <v/>
      </c>
      <c r="H48" s="649" t="str">
        <f>IF(基本情報入力シート!I64="","",基本情報入力シート!I64)</f>
        <v/>
      </c>
      <c r="I48" s="649" t="str">
        <f>IF(基本情報入力シート!J64="","",基本情報入力シート!J64)</f>
        <v/>
      </c>
      <c r="J48" s="649" t="str">
        <f>IF(基本情報入力シート!K64="","",基本情報入力シート!K64)</f>
        <v/>
      </c>
      <c r="K48" s="654" t="str">
        <f>IF(基本情報入力シート!L64="","",基本情報入力シート!L64)</f>
        <v/>
      </c>
      <c r="L48" s="660" t="s">
        <v>280</v>
      </c>
      <c r="M48" s="668" t="str">
        <f>IF(基本情報入力シート!M64="","",基本情報入力シート!M64)</f>
        <v/>
      </c>
      <c r="N48" s="814" t="str">
        <f>IF(基本情報入力シート!R64="","",基本情報入力シート!R64)</f>
        <v/>
      </c>
      <c r="O48" s="814" t="str">
        <f>IF(基本情報入力シート!W64="","",基本情報入力シート!W64)</f>
        <v/>
      </c>
      <c r="P48" s="679" t="str">
        <f>IF(基本情報入力シート!X64="","",基本情報入力シート!X64)</f>
        <v/>
      </c>
      <c r="Q48" s="679" t="str">
        <f>IF(基本情報入力シート!Y64="","",基本情報入力シート!Y64)</f>
        <v/>
      </c>
      <c r="R48" s="722"/>
      <c r="S48" s="710"/>
      <c r="T48" s="710"/>
      <c r="U48" s="831"/>
      <c r="V48" s="836"/>
      <c r="W48" s="836"/>
      <c r="X48" s="836"/>
      <c r="Y48" s="836"/>
    </row>
    <row r="49" spans="1:25" ht="27.75" customHeight="1">
      <c r="A49" s="614">
        <f t="shared" si="0"/>
        <v>33</v>
      </c>
      <c r="B49" s="628" t="str">
        <f>IF(基本情報入力シート!C65="","",基本情報入力シート!C65)</f>
        <v/>
      </c>
      <c r="C49" s="641" t="str">
        <f>IF(基本情報入力シート!D65="","",基本情報入力シート!D65)</f>
        <v/>
      </c>
      <c r="D49" s="646" t="str">
        <f>IF(基本情報入力シート!E65="","",基本情報入力シート!E65)</f>
        <v/>
      </c>
      <c r="E49" s="649" t="str">
        <f>IF(基本情報入力シート!F65="","",基本情報入力シート!F65)</f>
        <v/>
      </c>
      <c r="F49" s="649" t="str">
        <f>IF(基本情報入力シート!G65="","",基本情報入力シート!G65)</f>
        <v/>
      </c>
      <c r="G49" s="649" t="str">
        <f>IF(基本情報入力シート!H65="","",基本情報入力シート!H65)</f>
        <v/>
      </c>
      <c r="H49" s="649" t="str">
        <f>IF(基本情報入力シート!I65="","",基本情報入力シート!I65)</f>
        <v/>
      </c>
      <c r="I49" s="649" t="str">
        <f>IF(基本情報入力シート!J65="","",基本情報入力シート!J65)</f>
        <v/>
      </c>
      <c r="J49" s="649" t="str">
        <f>IF(基本情報入力シート!K65="","",基本情報入力シート!K65)</f>
        <v/>
      </c>
      <c r="K49" s="654" t="str">
        <f>IF(基本情報入力シート!L65="","",基本情報入力シート!L65)</f>
        <v/>
      </c>
      <c r="L49" s="660" t="s">
        <v>281</v>
      </c>
      <c r="M49" s="668" t="str">
        <f>IF(基本情報入力シート!M65="","",基本情報入力シート!M65)</f>
        <v/>
      </c>
      <c r="N49" s="814" t="str">
        <f>IF(基本情報入力シート!R65="","",基本情報入力シート!R65)</f>
        <v/>
      </c>
      <c r="O49" s="814" t="str">
        <f>IF(基本情報入力シート!W65="","",基本情報入力シート!W65)</f>
        <v/>
      </c>
      <c r="P49" s="679" t="str">
        <f>IF(基本情報入力シート!X65="","",基本情報入力シート!X65)</f>
        <v/>
      </c>
      <c r="Q49" s="679" t="str">
        <f>IF(基本情報入力シート!Y65="","",基本情報入力シート!Y65)</f>
        <v/>
      </c>
      <c r="R49" s="722"/>
      <c r="S49" s="710"/>
      <c r="T49" s="710"/>
      <c r="U49" s="831"/>
      <c r="V49" s="836"/>
      <c r="W49" s="836"/>
      <c r="X49" s="836"/>
      <c r="Y49" s="836"/>
    </row>
    <row r="50" spans="1:25" ht="27.75" customHeight="1">
      <c r="A50" s="614">
        <f t="shared" si="0"/>
        <v>34</v>
      </c>
      <c r="B50" s="628" t="str">
        <f>IF(基本情報入力シート!C66="","",基本情報入力シート!C66)</f>
        <v/>
      </c>
      <c r="C50" s="641" t="str">
        <f>IF(基本情報入力シート!D66="","",基本情報入力シート!D66)</f>
        <v/>
      </c>
      <c r="D50" s="646" t="str">
        <f>IF(基本情報入力シート!E66="","",基本情報入力シート!E66)</f>
        <v/>
      </c>
      <c r="E50" s="649" t="str">
        <f>IF(基本情報入力シート!F66="","",基本情報入力シート!F66)</f>
        <v/>
      </c>
      <c r="F50" s="649" t="str">
        <f>IF(基本情報入力シート!G66="","",基本情報入力シート!G66)</f>
        <v/>
      </c>
      <c r="G50" s="649" t="str">
        <f>IF(基本情報入力シート!H66="","",基本情報入力シート!H66)</f>
        <v/>
      </c>
      <c r="H50" s="649" t="str">
        <f>IF(基本情報入力シート!I66="","",基本情報入力シート!I66)</f>
        <v/>
      </c>
      <c r="I50" s="649" t="str">
        <f>IF(基本情報入力シート!J66="","",基本情報入力シート!J66)</f>
        <v/>
      </c>
      <c r="J50" s="649" t="str">
        <f>IF(基本情報入力シート!K66="","",基本情報入力シート!K66)</f>
        <v/>
      </c>
      <c r="K50" s="654" t="str">
        <f>IF(基本情報入力シート!L66="","",基本情報入力シート!L66)</f>
        <v/>
      </c>
      <c r="L50" s="660" t="s">
        <v>282</v>
      </c>
      <c r="M50" s="668" t="str">
        <f>IF(基本情報入力シート!M66="","",基本情報入力シート!M66)</f>
        <v/>
      </c>
      <c r="N50" s="814" t="str">
        <f>IF(基本情報入力シート!R66="","",基本情報入力シート!R66)</f>
        <v/>
      </c>
      <c r="O50" s="814" t="str">
        <f>IF(基本情報入力シート!W66="","",基本情報入力シート!W66)</f>
        <v/>
      </c>
      <c r="P50" s="679" t="str">
        <f>IF(基本情報入力シート!X66="","",基本情報入力シート!X66)</f>
        <v/>
      </c>
      <c r="Q50" s="679" t="str">
        <f>IF(基本情報入力シート!Y66="","",基本情報入力シート!Y66)</f>
        <v/>
      </c>
      <c r="R50" s="722"/>
      <c r="S50" s="710"/>
      <c r="T50" s="710"/>
      <c r="U50" s="831"/>
      <c r="V50" s="836"/>
      <c r="W50" s="836"/>
      <c r="X50" s="836"/>
      <c r="Y50" s="836"/>
    </row>
    <row r="51" spans="1:25" ht="27.75" customHeight="1">
      <c r="A51" s="614">
        <f t="shared" si="0"/>
        <v>35</v>
      </c>
      <c r="B51" s="628" t="str">
        <f>IF(基本情報入力シート!C67="","",基本情報入力シート!C67)</f>
        <v/>
      </c>
      <c r="C51" s="641" t="str">
        <f>IF(基本情報入力シート!D67="","",基本情報入力シート!D67)</f>
        <v/>
      </c>
      <c r="D51" s="646" t="str">
        <f>IF(基本情報入力シート!E67="","",基本情報入力シート!E67)</f>
        <v/>
      </c>
      <c r="E51" s="649" t="str">
        <f>IF(基本情報入力シート!F67="","",基本情報入力シート!F67)</f>
        <v/>
      </c>
      <c r="F51" s="649" t="str">
        <f>IF(基本情報入力シート!G67="","",基本情報入力シート!G67)</f>
        <v/>
      </c>
      <c r="G51" s="649" t="str">
        <f>IF(基本情報入力シート!H67="","",基本情報入力シート!H67)</f>
        <v/>
      </c>
      <c r="H51" s="649" t="str">
        <f>IF(基本情報入力シート!I67="","",基本情報入力シート!I67)</f>
        <v/>
      </c>
      <c r="I51" s="649" t="str">
        <f>IF(基本情報入力シート!J67="","",基本情報入力シート!J67)</f>
        <v/>
      </c>
      <c r="J51" s="649" t="str">
        <f>IF(基本情報入力シート!K67="","",基本情報入力シート!K67)</f>
        <v/>
      </c>
      <c r="K51" s="654" t="str">
        <f>IF(基本情報入力シート!L67="","",基本情報入力シート!L67)</f>
        <v/>
      </c>
      <c r="L51" s="660" t="s">
        <v>198</v>
      </c>
      <c r="M51" s="668" t="str">
        <f>IF(基本情報入力シート!M67="","",基本情報入力シート!M67)</f>
        <v/>
      </c>
      <c r="N51" s="814" t="str">
        <f>IF(基本情報入力シート!R67="","",基本情報入力シート!R67)</f>
        <v/>
      </c>
      <c r="O51" s="814" t="str">
        <f>IF(基本情報入力シート!W67="","",基本情報入力シート!W67)</f>
        <v/>
      </c>
      <c r="P51" s="679" t="str">
        <f>IF(基本情報入力シート!X67="","",基本情報入力シート!X67)</f>
        <v/>
      </c>
      <c r="Q51" s="679" t="str">
        <f>IF(基本情報入力シート!Y67="","",基本情報入力シート!Y67)</f>
        <v/>
      </c>
      <c r="R51" s="722"/>
      <c r="S51" s="710"/>
      <c r="T51" s="710"/>
      <c r="U51" s="831"/>
      <c r="V51" s="836"/>
      <c r="W51" s="836"/>
      <c r="X51" s="836"/>
      <c r="Y51" s="836"/>
    </row>
    <row r="52" spans="1:25" ht="27.75" customHeight="1">
      <c r="A52" s="614">
        <f t="shared" si="0"/>
        <v>36</v>
      </c>
      <c r="B52" s="628" t="str">
        <f>IF(基本情報入力シート!C68="","",基本情報入力シート!C68)</f>
        <v/>
      </c>
      <c r="C52" s="641" t="str">
        <f>IF(基本情報入力シート!D68="","",基本情報入力シート!D68)</f>
        <v/>
      </c>
      <c r="D52" s="646" t="str">
        <f>IF(基本情報入力シート!E68="","",基本情報入力シート!E68)</f>
        <v/>
      </c>
      <c r="E52" s="649" t="str">
        <f>IF(基本情報入力シート!F68="","",基本情報入力シート!F68)</f>
        <v/>
      </c>
      <c r="F52" s="649" t="str">
        <f>IF(基本情報入力シート!G68="","",基本情報入力シート!G68)</f>
        <v/>
      </c>
      <c r="G52" s="649" t="str">
        <f>IF(基本情報入力シート!H68="","",基本情報入力シート!H68)</f>
        <v/>
      </c>
      <c r="H52" s="649" t="str">
        <f>IF(基本情報入力シート!I68="","",基本情報入力シート!I68)</f>
        <v/>
      </c>
      <c r="I52" s="649" t="str">
        <f>IF(基本情報入力シート!J68="","",基本情報入力シート!J68)</f>
        <v/>
      </c>
      <c r="J52" s="649" t="str">
        <f>IF(基本情報入力シート!K68="","",基本情報入力シート!K68)</f>
        <v/>
      </c>
      <c r="K52" s="654" t="str">
        <f>IF(基本情報入力シート!L68="","",基本情報入力シート!L68)</f>
        <v/>
      </c>
      <c r="L52" s="660" t="s">
        <v>266</v>
      </c>
      <c r="M52" s="668" t="str">
        <f>IF(基本情報入力シート!M68="","",基本情報入力シート!M68)</f>
        <v/>
      </c>
      <c r="N52" s="814" t="str">
        <f>IF(基本情報入力シート!R68="","",基本情報入力シート!R68)</f>
        <v/>
      </c>
      <c r="O52" s="814" t="str">
        <f>IF(基本情報入力シート!W68="","",基本情報入力シート!W68)</f>
        <v/>
      </c>
      <c r="P52" s="679" t="str">
        <f>IF(基本情報入力シート!X68="","",基本情報入力シート!X68)</f>
        <v/>
      </c>
      <c r="Q52" s="679" t="str">
        <f>IF(基本情報入力シート!Y68="","",基本情報入力シート!Y68)</f>
        <v/>
      </c>
      <c r="R52" s="722"/>
      <c r="S52" s="710"/>
      <c r="T52" s="710"/>
      <c r="U52" s="831"/>
      <c r="V52" s="836"/>
      <c r="W52" s="836"/>
      <c r="X52" s="836"/>
      <c r="Y52" s="836"/>
    </row>
    <row r="53" spans="1:25" ht="27.75" customHeight="1">
      <c r="A53" s="614">
        <f t="shared" si="0"/>
        <v>37</v>
      </c>
      <c r="B53" s="628" t="str">
        <f>IF(基本情報入力シート!C69="","",基本情報入力シート!C69)</f>
        <v/>
      </c>
      <c r="C53" s="641" t="str">
        <f>IF(基本情報入力シート!D69="","",基本情報入力シート!D69)</f>
        <v/>
      </c>
      <c r="D53" s="646" t="str">
        <f>IF(基本情報入力シート!E69="","",基本情報入力シート!E69)</f>
        <v/>
      </c>
      <c r="E53" s="649" t="str">
        <f>IF(基本情報入力シート!F69="","",基本情報入力シート!F69)</f>
        <v/>
      </c>
      <c r="F53" s="649" t="str">
        <f>IF(基本情報入力シート!G69="","",基本情報入力シート!G69)</f>
        <v/>
      </c>
      <c r="G53" s="649" t="str">
        <f>IF(基本情報入力シート!H69="","",基本情報入力シート!H69)</f>
        <v/>
      </c>
      <c r="H53" s="649" t="str">
        <f>IF(基本情報入力シート!I69="","",基本情報入力シート!I69)</f>
        <v/>
      </c>
      <c r="I53" s="649" t="str">
        <f>IF(基本情報入力シート!J69="","",基本情報入力シート!J69)</f>
        <v/>
      </c>
      <c r="J53" s="649" t="str">
        <f>IF(基本情報入力シート!K69="","",基本情報入力シート!K69)</f>
        <v/>
      </c>
      <c r="K53" s="654" t="str">
        <f>IF(基本情報入力シート!L69="","",基本情報入力シート!L69)</f>
        <v/>
      </c>
      <c r="L53" s="660" t="s">
        <v>64</v>
      </c>
      <c r="M53" s="668" t="str">
        <f>IF(基本情報入力シート!M69="","",基本情報入力シート!M69)</f>
        <v/>
      </c>
      <c r="N53" s="814" t="str">
        <f>IF(基本情報入力シート!R69="","",基本情報入力シート!R69)</f>
        <v/>
      </c>
      <c r="O53" s="814" t="str">
        <f>IF(基本情報入力シート!W69="","",基本情報入力シート!W69)</f>
        <v/>
      </c>
      <c r="P53" s="679" t="str">
        <f>IF(基本情報入力シート!X69="","",基本情報入力シート!X69)</f>
        <v/>
      </c>
      <c r="Q53" s="679" t="str">
        <f>IF(基本情報入力シート!Y69="","",基本情報入力シート!Y69)</f>
        <v/>
      </c>
      <c r="R53" s="722"/>
      <c r="S53" s="710"/>
      <c r="T53" s="710"/>
      <c r="U53" s="831"/>
      <c r="V53" s="836"/>
      <c r="W53" s="836"/>
      <c r="X53" s="836"/>
      <c r="Y53" s="836"/>
    </row>
    <row r="54" spans="1:25" ht="27.75" customHeight="1">
      <c r="A54" s="614">
        <f t="shared" si="0"/>
        <v>38</v>
      </c>
      <c r="B54" s="628" t="str">
        <f>IF(基本情報入力シート!C70="","",基本情報入力シート!C70)</f>
        <v/>
      </c>
      <c r="C54" s="641" t="str">
        <f>IF(基本情報入力シート!D70="","",基本情報入力シート!D70)</f>
        <v/>
      </c>
      <c r="D54" s="646" t="str">
        <f>IF(基本情報入力シート!E70="","",基本情報入力シート!E70)</f>
        <v/>
      </c>
      <c r="E54" s="649" t="str">
        <f>IF(基本情報入力シート!F70="","",基本情報入力シート!F70)</f>
        <v/>
      </c>
      <c r="F54" s="649" t="str">
        <f>IF(基本情報入力シート!G70="","",基本情報入力シート!G70)</f>
        <v/>
      </c>
      <c r="G54" s="649" t="str">
        <f>IF(基本情報入力シート!H70="","",基本情報入力シート!H70)</f>
        <v/>
      </c>
      <c r="H54" s="649" t="str">
        <f>IF(基本情報入力シート!I70="","",基本情報入力シート!I70)</f>
        <v/>
      </c>
      <c r="I54" s="649" t="str">
        <f>IF(基本情報入力シート!J70="","",基本情報入力シート!J70)</f>
        <v/>
      </c>
      <c r="J54" s="649" t="str">
        <f>IF(基本情報入力シート!K70="","",基本情報入力シート!K70)</f>
        <v/>
      </c>
      <c r="K54" s="654" t="str">
        <f>IF(基本情報入力シート!L70="","",基本情報入力シート!L70)</f>
        <v/>
      </c>
      <c r="L54" s="660" t="s">
        <v>284</v>
      </c>
      <c r="M54" s="668" t="str">
        <f>IF(基本情報入力シート!M70="","",基本情報入力シート!M70)</f>
        <v/>
      </c>
      <c r="N54" s="814" t="str">
        <f>IF(基本情報入力シート!R70="","",基本情報入力シート!R70)</f>
        <v/>
      </c>
      <c r="O54" s="814" t="str">
        <f>IF(基本情報入力シート!W70="","",基本情報入力シート!W70)</f>
        <v/>
      </c>
      <c r="P54" s="679" t="str">
        <f>IF(基本情報入力シート!X70="","",基本情報入力シート!X70)</f>
        <v/>
      </c>
      <c r="Q54" s="679" t="str">
        <f>IF(基本情報入力シート!Y70="","",基本情報入力シート!Y70)</f>
        <v/>
      </c>
      <c r="R54" s="722"/>
      <c r="S54" s="710"/>
      <c r="T54" s="710"/>
      <c r="U54" s="831"/>
      <c r="V54" s="836"/>
      <c r="W54" s="836"/>
      <c r="X54" s="836"/>
      <c r="Y54" s="836"/>
    </row>
    <row r="55" spans="1:25" ht="27.75" customHeight="1">
      <c r="A55" s="614">
        <f t="shared" si="0"/>
        <v>39</v>
      </c>
      <c r="B55" s="628" t="str">
        <f>IF(基本情報入力シート!C71="","",基本情報入力シート!C71)</f>
        <v/>
      </c>
      <c r="C55" s="641" t="str">
        <f>IF(基本情報入力シート!D71="","",基本情報入力シート!D71)</f>
        <v/>
      </c>
      <c r="D55" s="646" t="str">
        <f>IF(基本情報入力シート!E71="","",基本情報入力シート!E71)</f>
        <v/>
      </c>
      <c r="E55" s="649" t="str">
        <f>IF(基本情報入力シート!F71="","",基本情報入力シート!F71)</f>
        <v/>
      </c>
      <c r="F55" s="649" t="str">
        <f>IF(基本情報入力シート!G71="","",基本情報入力シート!G71)</f>
        <v/>
      </c>
      <c r="G55" s="649" t="str">
        <f>IF(基本情報入力シート!H71="","",基本情報入力シート!H71)</f>
        <v/>
      </c>
      <c r="H55" s="649" t="str">
        <f>IF(基本情報入力シート!I71="","",基本情報入力シート!I71)</f>
        <v/>
      </c>
      <c r="I55" s="649" t="str">
        <f>IF(基本情報入力シート!J71="","",基本情報入力シート!J71)</f>
        <v/>
      </c>
      <c r="J55" s="649" t="str">
        <f>IF(基本情報入力シート!K71="","",基本情報入力シート!K71)</f>
        <v/>
      </c>
      <c r="K55" s="654" t="str">
        <f>IF(基本情報入力シート!L71="","",基本情報入力シート!L71)</f>
        <v/>
      </c>
      <c r="L55" s="660" t="s">
        <v>270</v>
      </c>
      <c r="M55" s="668" t="str">
        <f>IF(基本情報入力シート!M71="","",基本情報入力シート!M71)</f>
        <v/>
      </c>
      <c r="N55" s="814" t="str">
        <f>IF(基本情報入力シート!R71="","",基本情報入力シート!R71)</f>
        <v/>
      </c>
      <c r="O55" s="814" t="str">
        <f>IF(基本情報入力シート!W71="","",基本情報入力シート!W71)</f>
        <v/>
      </c>
      <c r="P55" s="679" t="str">
        <f>IF(基本情報入力シート!X71="","",基本情報入力シート!X71)</f>
        <v/>
      </c>
      <c r="Q55" s="679" t="str">
        <f>IF(基本情報入力シート!Y71="","",基本情報入力シート!Y71)</f>
        <v/>
      </c>
      <c r="R55" s="722"/>
      <c r="S55" s="710"/>
      <c r="T55" s="710"/>
      <c r="U55" s="831"/>
      <c r="V55" s="836"/>
      <c r="W55" s="836"/>
      <c r="X55" s="836"/>
      <c r="Y55" s="836"/>
    </row>
    <row r="56" spans="1:25" ht="27.75" customHeight="1">
      <c r="A56" s="614">
        <f t="shared" si="0"/>
        <v>40</v>
      </c>
      <c r="B56" s="628" t="str">
        <f>IF(基本情報入力シート!C72="","",基本情報入力シート!C72)</f>
        <v/>
      </c>
      <c r="C56" s="641" t="str">
        <f>IF(基本情報入力シート!D72="","",基本情報入力シート!D72)</f>
        <v/>
      </c>
      <c r="D56" s="646" t="str">
        <f>IF(基本情報入力シート!E72="","",基本情報入力シート!E72)</f>
        <v/>
      </c>
      <c r="E56" s="649" t="str">
        <f>IF(基本情報入力シート!F72="","",基本情報入力シート!F72)</f>
        <v/>
      </c>
      <c r="F56" s="649" t="str">
        <f>IF(基本情報入力シート!G72="","",基本情報入力シート!G72)</f>
        <v/>
      </c>
      <c r="G56" s="649" t="str">
        <f>IF(基本情報入力シート!H72="","",基本情報入力シート!H72)</f>
        <v/>
      </c>
      <c r="H56" s="649" t="str">
        <f>IF(基本情報入力シート!I72="","",基本情報入力シート!I72)</f>
        <v/>
      </c>
      <c r="I56" s="649" t="str">
        <f>IF(基本情報入力シート!J72="","",基本情報入力シート!J72)</f>
        <v/>
      </c>
      <c r="J56" s="649" t="str">
        <f>IF(基本情報入力シート!K72="","",基本情報入力シート!K72)</f>
        <v/>
      </c>
      <c r="K56" s="654" t="str">
        <f>IF(基本情報入力シート!L72="","",基本情報入力シート!L72)</f>
        <v/>
      </c>
      <c r="L56" s="660" t="s">
        <v>286</v>
      </c>
      <c r="M56" s="668" t="str">
        <f>IF(基本情報入力シート!M72="","",基本情報入力シート!M72)</f>
        <v/>
      </c>
      <c r="N56" s="814" t="str">
        <f>IF(基本情報入力シート!R72="","",基本情報入力シート!R72)</f>
        <v/>
      </c>
      <c r="O56" s="814" t="str">
        <f>IF(基本情報入力シート!W72="","",基本情報入力シート!W72)</f>
        <v/>
      </c>
      <c r="P56" s="679" t="str">
        <f>IF(基本情報入力シート!X72="","",基本情報入力シート!X72)</f>
        <v/>
      </c>
      <c r="Q56" s="679" t="str">
        <f>IF(基本情報入力シート!Y72="","",基本情報入力シート!Y72)</f>
        <v/>
      </c>
      <c r="R56" s="722"/>
      <c r="S56" s="710"/>
      <c r="T56" s="710"/>
      <c r="U56" s="831"/>
      <c r="V56" s="836"/>
      <c r="W56" s="836"/>
      <c r="X56" s="836"/>
      <c r="Y56" s="836"/>
    </row>
    <row r="57" spans="1:25" ht="27.75" customHeight="1">
      <c r="A57" s="614">
        <f t="shared" si="0"/>
        <v>41</v>
      </c>
      <c r="B57" s="628" t="str">
        <f>IF(基本情報入力シート!C73="","",基本情報入力シート!C73)</f>
        <v/>
      </c>
      <c r="C57" s="641" t="str">
        <f>IF(基本情報入力シート!D73="","",基本情報入力シート!D73)</f>
        <v/>
      </c>
      <c r="D57" s="646" t="str">
        <f>IF(基本情報入力シート!E73="","",基本情報入力シート!E73)</f>
        <v/>
      </c>
      <c r="E57" s="649" t="str">
        <f>IF(基本情報入力シート!F73="","",基本情報入力シート!F73)</f>
        <v/>
      </c>
      <c r="F57" s="649" t="str">
        <f>IF(基本情報入力シート!G73="","",基本情報入力シート!G73)</f>
        <v/>
      </c>
      <c r="G57" s="649" t="str">
        <f>IF(基本情報入力シート!H73="","",基本情報入力シート!H73)</f>
        <v/>
      </c>
      <c r="H57" s="649" t="str">
        <f>IF(基本情報入力シート!I73="","",基本情報入力シート!I73)</f>
        <v/>
      </c>
      <c r="I57" s="649" t="str">
        <f>IF(基本情報入力シート!J73="","",基本情報入力シート!J73)</f>
        <v/>
      </c>
      <c r="J57" s="649" t="str">
        <f>IF(基本情報入力シート!K73="","",基本情報入力シート!K73)</f>
        <v/>
      </c>
      <c r="K57" s="654" t="str">
        <f>IF(基本情報入力シート!L73="","",基本情報入力シート!L73)</f>
        <v/>
      </c>
      <c r="L57" s="660" t="s">
        <v>287</v>
      </c>
      <c r="M57" s="668" t="str">
        <f>IF(基本情報入力シート!M73="","",基本情報入力シート!M73)</f>
        <v/>
      </c>
      <c r="N57" s="814" t="str">
        <f>IF(基本情報入力シート!R73="","",基本情報入力シート!R73)</f>
        <v/>
      </c>
      <c r="O57" s="814" t="str">
        <f>IF(基本情報入力シート!W73="","",基本情報入力シート!W73)</f>
        <v/>
      </c>
      <c r="P57" s="679" t="str">
        <f>IF(基本情報入力シート!X73="","",基本情報入力シート!X73)</f>
        <v/>
      </c>
      <c r="Q57" s="679" t="str">
        <f>IF(基本情報入力シート!Y73="","",基本情報入力シート!Y73)</f>
        <v/>
      </c>
      <c r="R57" s="722"/>
      <c r="S57" s="710"/>
      <c r="T57" s="710"/>
      <c r="U57" s="831"/>
      <c r="V57" s="836"/>
      <c r="W57" s="836"/>
      <c r="X57" s="836"/>
      <c r="Y57" s="836"/>
    </row>
    <row r="58" spans="1:25" ht="27.75" customHeight="1">
      <c r="A58" s="614">
        <f t="shared" si="0"/>
        <v>42</v>
      </c>
      <c r="B58" s="628" t="str">
        <f>IF(基本情報入力シート!C74="","",基本情報入力シート!C74)</f>
        <v/>
      </c>
      <c r="C58" s="641" t="str">
        <f>IF(基本情報入力シート!D74="","",基本情報入力シート!D74)</f>
        <v/>
      </c>
      <c r="D58" s="646" t="str">
        <f>IF(基本情報入力シート!E74="","",基本情報入力シート!E74)</f>
        <v/>
      </c>
      <c r="E58" s="649" t="str">
        <f>IF(基本情報入力シート!F74="","",基本情報入力シート!F74)</f>
        <v/>
      </c>
      <c r="F58" s="649" t="str">
        <f>IF(基本情報入力シート!G74="","",基本情報入力シート!G74)</f>
        <v/>
      </c>
      <c r="G58" s="649" t="str">
        <f>IF(基本情報入力シート!H74="","",基本情報入力シート!H74)</f>
        <v/>
      </c>
      <c r="H58" s="649" t="str">
        <f>IF(基本情報入力シート!I74="","",基本情報入力シート!I74)</f>
        <v/>
      </c>
      <c r="I58" s="649" t="str">
        <f>IF(基本情報入力シート!J74="","",基本情報入力シート!J74)</f>
        <v/>
      </c>
      <c r="J58" s="649" t="str">
        <f>IF(基本情報入力シート!K74="","",基本情報入力シート!K74)</f>
        <v/>
      </c>
      <c r="K58" s="654" t="str">
        <f>IF(基本情報入力シート!L74="","",基本情報入力シート!L74)</f>
        <v/>
      </c>
      <c r="L58" s="660" t="s">
        <v>289</v>
      </c>
      <c r="M58" s="668" t="str">
        <f>IF(基本情報入力シート!M74="","",基本情報入力シート!M74)</f>
        <v/>
      </c>
      <c r="N58" s="814" t="str">
        <f>IF(基本情報入力シート!R74="","",基本情報入力シート!R74)</f>
        <v/>
      </c>
      <c r="O58" s="814" t="str">
        <f>IF(基本情報入力シート!W74="","",基本情報入力シート!W74)</f>
        <v/>
      </c>
      <c r="P58" s="679" t="str">
        <f>IF(基本情報入力シート!X74="","",基本情報入力シート!X74)</f>
        <v/>
      </c>
      <c r="Q58" s="679" t="str">
        <f>IF(基本情報入力シート!Y74="","",基本情報入力シート!Y74)</f>
        <v/>
      </c>
      <c r="R58" s="722"/>
      <c r="S58" s="710"/>
      <c r="T58" s="710"/>
      <c r="U58" s="831"/>
      <c r="V58" s="836"/>
      <c r="W58" s="836"/>
      <c r="X58" s="836"/>
      <c r="Y58" s="836"/>
    </row>
    <row r="59" spans="1:25" ht="27.75" customHeight="1">
      <c r="A59" s="614">
        <f t="shared" si="0"/>
        <v>43</v>
      </c>
      <c r="B59" s="628" t="str">
        <f>IF(基本情報入力シート!C75="","",基本情報入力シート!C75)</f>
        <v/>
      </c>
      <c r="C59" s="641" t="str">
        <f>IF(基本情報入力シート!D75="","",基本情報入力シート!D75)</f>
        <v/>
      </c>
      <c r="D59" s="646" t="str">
        <f>IF(基本情報入力シート!E75="","",基本情報入力シート!E75)</f>
        <v/>
      </c>
      <c r="E59" s="649" t="str">
        <f>IF(基本情報入力シート!F75="","",基本情報入力シート!F75)</f>
        <v/>
      </c>
      <c r="F59" s="649" t="str">
        <f>IF(基本情報入力シート!G75="","",基本情報入力シート!G75)</f>
        <v/>
      </c>
      <c r="G59" s="649" t="str">
        <f>IF(基本情報入力シート!H75="","",基本情報入力シート!H75)</f>
        <v/>
      </c>
      <c r="H59" s="649" t="str">
        <f>IF(基本情報入力シート!I75="","",基本情報入力シート!I75)</f>
        <v/>
      </c>
      <c r="I59" s="649" t="str">
        <f>IF(基本情報入力シート!J75="","",基本情報入力シート!J75)</f>
        <v/>
      </c>
      <c r="J59" s="649" t="str">
        <f>IF(基本情報入力シート!K75="","",基本情報入力シート!K75)</f>
        <v/>
      </c>
      <c r="K59" s="654" t="str">
        <f>IF(基本情報入力シート!L75="","",基本情報入力シート!L75)</f>
        <v/>
      </c>
      <c r="L59" s="660" t="s">
        <v>202</v>
      </c>
      <c r="M59" s="668" t="str">
        <f>IF(基本情報入力シート!M75="","",基本情報入力シート!M75)</f>
        <v/>
      </c>
      <c r="N59" s="814" t="str">
        <f>IF(基本情報入力シート!R75="","",基本情報入力シート!R75)</f>
        <v/>
      </c>
      <c r="O59" s="814" t="str">
        <f>IF(基本情報入力シート!W75="","",基本情報入力シート!W75)</f>
        <v/>
      </c>
      <c r="P59" s="679" t="str">
        <f>IF(基本情報入力シート!X75="","",基本情報入力シート!X75)</f>
        <v/>
      </c>
      <c r="Q59" s="679" t="str">
        <f>IF(基本情報入力シート!Y75="","",基本情報入力シート!Y75)</f>
        <v/>
      </c>
      <c r="R59" s="722"/>
      <c r="S59" s="710"/>
      <c r="T59" s="710"/>
      <c r="U59" s="831"/>
      <c r="V59" s="836"/>
      <c r="W59" s="836"/>
      <c r="X59" s="836"/>
      <c r="Y59" s="836"/>
    </row>
    <row r="60" spans="1:25" ht="27.75" customHeight="1">
      <c r="A60" s="614">
        <f t="shared" si="0"/>
        <v>44</v>
      </c>
      <c r="B60" s="628" t="str">
        <f>IF(基本情報入力シート!C76="","",基本情報入力シート!C76)</f>
        <v/>
      </c>
      <c r="C60" s="641" t="str">
        <f>IF(基本情報入力シート!D76="","",基本情報入力シート!D76)</f>
        <v/>
      </c>
      <c r="D60" s="646" t="str">
        <f>IF(基本情報入力シート!E76="","",基本情報入力シート!E76)</f>
        <v/>
      </c>
      <c r="E60" s="649" t="str">
        <f>IF(基本情報入力シート!F76="","",基本情報入力シート!F76)</f>
        <v/>
      </c>
      <c r="F60" s="649" t="str">
        <f>IF(基本情報入力シート!G76="","",基本情報入力シート!G76)</f>
        <v/>
      </c>
      <c r="G60" s="649" t="str">
        <f>IF(基本情報入力シート!H76="","",基本情報入力シート!H76)</f>
        <v/>
      </c>
      <c r="H60" s="649" t="str">
        <f>IF(基本情報入力シート!I76="","",基本情報入力シート!I76)</f>
        <v/>
      </c>
      <c r="I60" s="649" t="str">
        <f>IF(基本情報入力シート!J76="","",基本情報入力シート!J76)</f>
        <v/>
      </c>
      <c r="J60" s="649" t="str">
        <f>IF(基本情報入力シート!K76="","",基本情報入力シート!K76)</f>
        <v/>
      </c>
      <c r="K60" s="654" t="str">
        <f>IF(基本情報入力シート!L76="","",基本情報入力シート!L76)</f>
        <v/>
      </c>
      <c r="L60" s="660" t="s">
        <v>290</v>
      </c>
      <c r="M60" s="668" t="str">
        <f>IF(基本情報入力シート!M76="","",基本情報入力シート!M76)</f>
        <v/>
      </c>
      <c r="N60" s="814" t="str">
        <f>IF(基本情報入力シート!R76="","",基本情報入力シート!R76)</f>
        <v/>
      </c>
      <c r="O60" s="814" t="str">
        <f>IF(基本情報入力シート!W76="","",基本情報入力シート!W76)</f>
        <v/>
      </c>
      <c r="P60" s="679" t="str">
        <f>IF(基本情報入力シート!X76="","",基本情報入力シート!X76)</f>
        <v/>
      </c>
      <c r="Q60" s="679" t="str">
        <f>IF(基本情報入力シート!Y76="","",基本情報入力シート!Y76)</f>
        <v/>
      </c>
      <c r="R60" s="722"/>
      <c r="S60" s="710"/>
      <c r="T60" s="710"/>
      <c r="U60" s="831"/>
      <c r="V60" s="836"/>
      <c r="W60" s="836"/>
      <c r="X60" s="836"/>
      <c r="Y60" s="836"/>
    </row>
    <row r="61" spans="1:25" ht="27.75" customHeight="1">
      <c r="A61" s="614">
        <f t="shared" si="0"/>
        <v>45</v>
      </c>
      <c r="B61" s="628" t="str">
        <f>IF(基本情報入力シート!C77="","",基本情報入力シート!C77)</f>
        <v/>
      </c>
      <c r="C61" s="641" t="str">
        <f>IF(基本情報入力シート!D77="","",基本情報入力シート!D77)</f>
        <v/>
      </c>
      <c r="D61" s="646" t="str">
        <f>IF(基本情報入力シート!E77="","",基本情報入力シート!E77)</f>
        <v/>
      </c>
      <c r="E61" s="649" t="str">
        <f>IF(基本情報入力シート!F77="","",基本情報入力シート!F77)</f>
        <v/>
      </c>
      <c r="F61" s="649" t="str">
        <f>IF(基本情報入力シート!G77="","",基本情報入力シート!G77)</f>
        <v/>
      </c>
      <c r="G61" s="649" t="str">
        <f>IF(基本情報入力シート!H77="","",基本情報入力シート!H77)</f>
        <v/>
      </c>
      <c r="H61" s="649" t="str">
        <f>IF(基本情報入力シート!I77="","",基本情報入力シート!I77)</f>
        <v/>
      </c>
      <c r="I61" s="649" t="str">
        <f>IF(基本情報入力シート!J77="","",基本情報入力シート!J77)</f>
        <v/>
      </c>
      <c r="J61" s="649" t="str">
        <f>IF(基本情報入力シート!K77="","",基本情報入力シート!K77)</f>
        <v/>
      </c>
      <c r="K61" s="654" t="str">
        <f>IF(基本情報入力シート!L77="","",基本情報入力シート!L77)</f>
        <v/>
      </c>
      <c r="L61" s="660" t="s">
        <v>291</v>
      </c>
      <c r="M61" s="668" t="str">
        <f>IF(基本情報入力シート!M77="","",基本情報入力シート!M77)</f>
        <v/>
      </c>
      <c r="N61" s="814" t="str">
        <f>IF(基本情報入力シート!R77="","",基本情報入力シート!R77)</f>
        <v/>
      </c>
      <c r="O61" s="814" t="str">
        <f>IF(基本情報入力シート!W77="","",基本情報入力シート!W77)</f>
        <v/>
      </c>
      <c r="P61" s="679" t="str">
        <f>IF(基本情報入力シート!X77="","",基本情報入力シート!X77)</f>
        <v/>
      </c>
      <c r="Q61" s="679" t="str">
        <f>IF(基本情報入力シート!Y77="","",基本情報入力シート!Y77)</f>
        <v/>
      </c>
      <c r="R61" s="722"/>
      <c r="S61" s="710"/>
      <c r="T61" s="710"/>
      <c r="U61" s="831"/>
      <c r="V61" s="836"/>
      <c r="W61" s="836"/>
      <c r="X61" s="836"/>
      <c r="Y61" s="836"/>
    </row>
    <row r="62" spans="1:25" ht="27.75" customHeight="1">
      <c r="A62" s="614">
        <f t="shared" si="0"/>
        <v>46</v>
      </c>
      <c r="B62" s="628" t="str">
        <f>IF(基本情報入力シート!C78="","",基本情報入力シート!C78)</f>
        <v/>
      </c>
      <c r="C62" s="641" t="str">
        <f>IF(基本情報入力シート!D78="","",基本情報入力シート!D78)</f>
        <v/>
      </c>
      <c r="D62" s="646" t="str">
        <f>IF(基本情報入力シート!E78="","",基本情報入力シート!E78)</f>
        <v/>
      </c>
      <c r="E62" s="649" t="str">
        <f>IF(基本情報入力シート!F78="","",基本情報入力シート!F78)</f>
        <v/>
      </c>
      <c r="F62" s="649" t="str">
        <f>IF(基本情報入力シート!G78="","",基本情報入力シート!G78)</f>
        <v/>
      </c>
      <c r="G62" s="649" t="str">
        <f>IF(基本情報入力シート!H78="","",基本情報入力シート!H78)</f>
        <v/>
      </c>
      <c r="H62" s="649" t="str">
        <f>IF(基本情報入力シート!I78="","",基本情報入力シート!I78)</f>
        <v/>
      </c>
      <c r="I62" s="649" t="str">
        <f>IF(基本情報入力シート!J78="","",基本情報入力シート!J78)</f>
        <v/>
      </c>
      <c r="J62" s="649" t="str">
        <f>IF(基本情報入力シート!K78="","",基本情報入力シート!K78)</f>
        <v/>
      </c>
      <c r="K62" s="654" t="str">
        <f>IF(基本情報入力シート!L78="","",基本情報入力シート!L78)</f>
        <v/>
      </c>
      <c r="L62" s="660" t="s">
        <v>292</v>
      </c>
      <c r="M62" s="668" t="str">
        <f>IF(基本情報入力シート!M78="","",基本情報入力シート!M78)</f>
        <v/>
      </c>
      <c r="N62" s="814" t="str">
        <f>IF(基本情報入力シート!R78="","",基本情報入力シート!R78)</f>
        <v/>
      </c>
      <c r="O62" s="814" t="str">
        <f>IF(基本情報入力シート!W78="","",基本情報入力シート!W78)</f>
        <v/>
      </c>
      <c r="P62" s="679" t="str">
        <f>IF(基本情報入力シート!X78="","",基本情報入力シート!X78)</f>
        <v/>
      </c>
      <c r="Q62" s="679" t="str">
        <f>IF(基本情報入力シート!Y78="","",基本情報入力シート!Y78)</f>
        <v/>
      </c>
      <c r="R62" s="722"/>
      <c r="S62" s="710"/>
      <c r="T62" s="710"/>
      <c r="U62" s="831"/>
      <c r="V62" s="836"/>
      <c r="W62" s="836"/>
      <c r="X62" s="836"/>
      <c r="Y62" s="836"/>
    </row>
    <row r="63" spans="1:25" ht="27.75" customHeight="1">
      <c r="A63" s="614">
        <f t="shared" si="0"/>
        <v>47</v>
      </c>
      <c r="B63" s="628" t="str">
        <f>IF(基本情報入力シート!C79="","",基本情報入力シート!C79)</f>
        <v/>
      </c>
      <c r="C63" s="641" t="str">
        <f>IF(基本情報入力シート!D79="","",基本情報入力シート!D79)</f>
        <v/>
      </c>
      <c r="D63" s="646" t="str">
        <f>IF(基本情報入力シート!E79="","",基本情報入力シート!E79)</f>
        <v/>
      </c>
      <c r="E63" s="649" t="str">
        <f>IF(基本情報入力シート!F79="","",基本情報入力シート!F79)</f>
        <v/>
      </c>
      <c r="F63" s="649" t="str">
        <f>IF(基本情報入力シート!G79="","",基本情報入力シート!G79)</f>
        <v/>
      </c>
      <c r="G63" s="649" t="str">
        <f>IF(基本情報入力シート!H79="","",基本情報入力シート!H79)</f>
        <v/>
      </c>
      <c r="H63" s="649" t="str">
        <f>IF(基本情報入力シート!I79="","",基本情報入力シート!I79)</f>
        <v/>
      </c>
      <c r="I63" s="649" t="str">
        <f>IF(基本情報入力シート!J79="","",基本情報入力シート!J79)</f>
        <v/>
      </c>
      <c r="J63" s="649" t="str">
        <f>IF(基本情報入力シート!K79="","",基本情報入力シート!K79)</f>
        <v/>
      </c>
      <c r="K63" s="654" t="str">
        <f>IF(基本情報入力シート!L79="","",基本情報入力シート!L79)</f>
        <v/>
      </c>
      <c r="L63" s="660" t="s">
        <v>279</v>
      </c>
      <c r="M63" s="668" t="str">
        <f>IF(基本情報入力シート!M79="","",基本情報入力シート!M79)</f>
        <v/>
      </c>
      <c r="N63" s="814" t="str">
        <f>IF(基本情報入力シート!R79="","",基本情報入力シート!R79)</f>
        <v/>
      </c>
      <c r="O63" s="814" t="str">
        <f>IF(基本情報入力シート!W79="","",基本情報入力シート!W79)</f>
        <v/>
      </c>
      <c r="P63" s="679" t="str">
        <f>IF(基本情報入力シート!X79="","",基本情報入力シート!X79)</f>
        <v/>
      </c>
      <c r="Q63" s="679" t="str">
        <f>IF(基本情報入力シート!Y79="","",基本情報入力シート!Y79)</f>
        <v/>
      </c>
      <c r="R63" s="722"/>
      <c r="S63" s="710"/>
      <c r="T63" s="710"/>
      <c r="U63" s="831"/>
      <c r="V63" s="836"/>
      <c r="W63" s="836"/>
      <c r="X63" s="836"/>
      <c r="Y63" s="836"/>
    </row>
    <row r="64" spans="1:25" ht="27.75" customHeight="1">
      <c r="A64" s="614">
        <f t="shared" si="0"/>
        <v>48</v>
      </c>
      <c r="B64" s="628" t="str">
        <f>IF(基本情報入力シート!C80="","",基本情報入力シート!C80)</f>
        <v/>
      </c>
      <c r="C64" s="641" t="str">
        <f>IF(基本情報入力シート!D80="","",基本情報入力シート!D80)</f>
        <v/>
      </c>
      <c r="D64" s="646" t="str">
        <f>IF(基本情報入力シート!E80="","",基本情報入力シート!E80)</f>
        <v/>
      </c>
      <c r="E64" s="649" t="str">
        <f>IF(基本情報入力シート!F80="","",基本情報入力シート!F80)</f>
        <v/>
      </c>
      <c r="F64" s="649" t="str">
        <f>IF(基本情報入力シート!G80="","",基本情報入力シート!G80)</f>
        <v/>
      </c>
      <c r="G64" s="649" t="str">
        <f>IF(基本情報入力シート!H80="","",基本情報入力シート!H80)</f>
        <v/>
      </c>
      <c r="H64" s="649" t="str">
        <f>IF(基本情報入力シート!I80="","",基本情報入力シート!I80)</f>
        <v/>
      </c>
      <c r="I64" s="649" t="str">
        <f>IF(基本情報入力シート!J80="","",基本情報入力シート!J80)</f>
        <v/>
      </c>
      <c r="J64" s="649" t="str">
        <f>IF(基本情報入力シート!K80="","",基本情報入力シート!K80)</f>
        <v/>
      </c>
      <c r="K64" s="654" t="str">
        <f>IF(基本情報入力シート!L80="","",基本情報入力シート!L80)</f>
        <v/>
      </c>
      <c r="L64" s="660" t="s">
        <v>293</v>
      </c>
      <c r="M64" s="668" t="str">
        <f>IF(基本情報入力シート!M80="","",基本情報入力シート!M80)</f>
        <v/>
      </c>
      <c r="N64" s="814" t="str">
        <f>IF(基本情報入力シート!R80="","",基本情報入力シート!R80)</f>
        <v/>
      </c>
      <c r="O64" s="814" t="str">
        <f>IF(基本情報入力シート!W80="","",基本情報入力シート!W80)</f>
        <v/>
      </c>
      <c r="P64" s="679" t="str">
        <f>IF(基本情報入力シート!X80="","",基本情報入力シート!X80)</f>
        <v/>
      </c>
      <c r="Q64" s="679" t="str">
        <f>IF(基本情報入力シート!Y80="","",基本情報入力シート!Y80)</f>
        <v/>
      </c>
      <c r="R64" s="722"/>
      <c r="S64" s="710"/>
      <c r="T64" s="710"/>
      <c r="U64" s="831"/>
      <c r="V64" s="836"/>
      <c r="W64" s="836"/>
      <c r="X64" s="836"/>
      <c r="Y64" s="836"/>
    </row>
    <row r="65" spans="1:25" ht="27.75" customHeight="1">
      <c r="A65" s="614">
        <f t="shared" si="0"/>
        <v>49</v>
      </c>
      <c r="B65" s="628" t="str">
        <f>IF(基本情報入力シート!C81="","",基本情報入力シート!C81)</f>
        <v/>
      </c>
      <c r="C65" s="641" t="str">
        <f>IF(基本情報入力シート!D81="","",基本情報入力シート!D81)</f>
        <v/>
      </c>
      <c r="D65" s="646" t="str">
        <f>IF(基本情報入力シート!E81="","",基本情報入力シート!E81)</f>
        <v/>
      </c>
      <c r="E65" s="649" t="str">
        <f>IF(基本情報入力シート!F81="","",基本情報入力シート!F81)</f>
        <v/>
      </c>
      <c r="F65" s="649" t="str">
        <f>IF(基本情報入力シート!G81="","",基本情報入力シート!G81)</f>
        <v/>
      </c>
      <c r="G65" s="649" t="str">
        <f>IF(基本情報入力シート!H81="","",基本情報入力シート!H81)</f>
        <v/>
      </c>
      <c r="H65" s="649" t="str">
        <f>IF(基本情報入力シート!I81="","",基本情報入力シート!I81)</f>
        <v/>
      </c>
      <c r="I65" s="649" t="str">
        <f>IF(基本情報入力シート!J81="","",基本情報入力シート!J81)</f>
        <v/>
      </c>
      <c r="J65" s="649" t="str">
        <f>IF(基本情報入力シート!K81="","",基本情報入力シート!K81)</f>
        <v/>
      </c>
      <c r="K65" s="654" t="str">
        <f>IF(基本情報入力シート!L81="","",基本情報入力シート!L81)</f>
        <v/>
      </c>
      <c r="L65" s="660" t="s">
        <v>296</v>
      </c>
      <c r="M65" s="668" t="str">
        <f>IF(基本情報入力シート!M81="","",基本情報入力シート!M81)</f>
        <v/>
      </c>
      <c r="N65" s="814" t="str">
        <f>IF(基本情報入力シート!R81="","",基本情報入力シート!R81)</f>
        <v/>
      </c>
      <c r="O65" s="814" t="str">
        <f>IF(基本情報入力シート!W81="","",基本情報入力シート!W81)</f>
        <v/>
      </c>
      <c r="P65" s="679" t="str">
        <f>IF(基本情報入力シート!X81="","",基本情報入力シート!X81)</f>
        <v/>
      </c>
      <c r="Q65" s="679" t="str">
        <f>IF(基本情報入力シート!Y81="","",基本情報入力シート!Y81)</f>
        <v/>
      </c>
      <c r="R65" s="722"/>
      <c r="S65" s="710"/>
      <c r="T65" s="710"/>
      <c r="U65" s="831"/>
      <c r="V65" s="836"/>
      <c r="W65" s="836"/>
      <c r="X65" s="836"/>
      <c r="Y65" s="836"/>
    </row>
    <row r="66" spans="1:25" ht="27.75" customHeight="1">
      <c r="A66" s="614">
        <f t="shared" si="0"/>
        <v>50</v>
      </c>
      <c r="B66" s="628" t="str">
        <f>IF(基本情報入力シート!C82="","",基本情報入力シート!C82)</f>
        <v/>
      </c>
      <c r="C66" s="641" t="str">
        <f>IF(基本情報入力シート!D82="","",基本情報入力シート!D82)</f>
        <v/>
      </c>
      <c r="D66" s="646" t="str">
        <f>IF(基本情報入力シート!E82="","",基本情報入力シート!E82)</f>
        <v/>
      </c>
      <c r="E66" s="649" t="str">
        <f>IF(基本情報入力シート!F82="","",基本情報入力シート!F82)</f>
        <v/>
      </c>
      <c r="F66" s="649" t="str">
        <f>IF(基本情報入力シート!G82="","",基本情報入力シート!G82)</f>
        <v/>
      </c>
      <c r="G66" s="649" t="str">
        <f>IF(基本情報入力シート!H82="","",基本情報入力シート!H82)</f>
        <v/>
      </c>
      <c r="H66" s="649" t="str">
        <f>IF(基本情報入力シート!I82="","",基本情報入力シート!I82)</f>
        <v/>
      </c>
      <c r="I66" s="649" t="str">
        <f>IF(基本情報入力シート!J82="","",基本情報入力シート!J82)</f>
        <v/>
      </c>
      <c r="J66" s="649" t="str">
        <f>IF(基本情報入力シート!K82="","",基本情報入力シート!K82)</f>
        <v/>
      </c>
      <c r="K66" s="654" t="str">
        <f>IF(基本情報入力シート!L82="","",基本情報入力シート!L82)</f>
        <v/>
      </c>
      <c r="L66" s="660" t="s">
        <v>297</v>
      </c>
      <c r="M66" s="668" t="str">
        <f>IF(基本情報入力シート!M82="","",基本情報入力シート!M82)</f>
        <v/>
      </c>
      <c r="N66" s="814" t="str">
        <f>IF(基本情報入力シート!R82="","",基本情報入力シート!R82)</f>
        <v/>
      </c>
      <c r="O66" s="814" t="str">
        <f>IF(基本情報入力シート!W82="","",基本情報入力シート!W82)</f>
        <v/>
      </c>
      <c r="P66" s="679" t="str">
        <f>IF(基本情報入力シート!X82="","",基本情報入力シート!X82)</f>
        <v/>
      </c>
      <c r="Q66" s="679" t="str">
        <f>IF(基本情報入力シート!Y82="","",基本情報入力シート!Y82)</f>
        <v/>
      </c>
      <c r="R66" s="722"/>
      <c r="S66" s="710"/>
      <c r="T66" s="710"/>
      <c r="U66" s="831"/>
      <c r="V66" s="836"/>
      <c r="W66" s="836"/>
      <c r="X66" s="836"/>
      <c r="Y66" s="836"/>
    </row>
    <row r="67" spans="1:25" ht="27.75" customHeight="1">
      <c r="A67" s="614">
        <f t="shared" si="0"/>
        <v>51</v>
      </c>
      <c r="B67" s="628" t="str">
        <f>IF(基本情報入力シート!C83="","",基本情報入力シート!C83)</f>
        <v/>
      </c>
      <c r="C67" s="641" t="str">
        <f>IF(基本情報入力シート!D83="","",基本情報入力シート!D83)</f>
        <v/>
      </c>
      <c r="D67" s="646" t="str">
        <f>IF(基本情報入力シート!E83="","",基本情報入力シート!E83)</f>
        <v/>
      </c>
      <c r="E67" s="649" t="str">
        <f>IF(基本情報入力シート!F83="","",基本情報入力シート!F83)</f>
        <v/>
      </c>
      <c r="F67" s="649" t="str">
        <f>IF(基本情報入力シート!G83="","",基本情報入力シート!G83)</f>
        <v/>
      </c>
      <c r="G67" s="649" t="str">
        <f>IF(基本情報入力シート!H83="","",基本情報入力シート!H83)</f>
        <v/>
      </c>
      <c r="H67" s="649" t="str">
        <f>IF(基本情報入力シート!I83="","",基本情報入力シート!I83)</f>
        <v/>
      </c>
      <c r="I67" s="649" t="str">
        <f>IF(基本情報入力シート!J83="","",基本情報入力シート!J83)</f>
        <v/>
      </c>
      <c r="J67" s="649" t="str">
        <f>IF(基本情報入力シート!K83="","",基本情報入力シート!K83)</f>
        <v/>
      </c>
      <c r="K67" s="654" t="str">
        <f>IF(基本情報入力シート!L83="","",基本情報入力シート!L83)</f>
        <v/>
      </c>
      <c r="L67" s="660" t="s">
        <v>299</v>
      </c>
      <c r="M67" s="668" t="str">
        <f>IF(基本情報入力シート!M83="","",基本情報入力シート!M83)</f>
        <v/>
      </c>
      <c r="N67" s="814" t="str">
        <f>IF(基本情報入力シート!R83="","",基本情報入力シート!R83)</f>
        <v/>
      </c>
      <c r="O67" s="814" t="str">
        <f>IF(基本情報入力シート!W83="","",基本情報入力シート!W83)</f>
        <v/>
      </c>
      <c r="P67" s="679" t="str">
        <f>IF(基本情報入力シート!X83="","",基本情報入力シート!X83)</f>
        <v/>
      </c>
      <c r="Q67" s="679" t="str">
        <f>IF(基本情報入力シート!Y83="","",基本情報入力シート!Y83)</f>
        <v/>
      </c>
      <c r="R67" s="722"/>
      <c r="S67" s="710"/>
      <c r="T67" s="710"/>
      <c r="U67" s="831"/>
      <c r="V67" s="836"/>
      <c r="W67" s="836"/>
      <c r="X67" s="836"/>
      <c r="Y67" s="836"/>
    </row>
    <row r="68" spans="1:25" ht="27.75" customHeight="1">
      <c r="A68" s="614">
        <f t="shared" si="0"/>
        <v>52</v>
      </c>
      <c r="B68" s="628" t="str">
        <f>IF(基本情報入力シート!C84="","",基本情報入力シート!C84)</f>
        <v/>
      </c>
      <c r="C68" s="641" t="str">
        <f>IF(基本情報入力シート!D84="","",基本情報入力シート!D84)</f>
        <v/>
      </c>
      <c r="D68" s="646" t="str">
        <f>IF(基本情報入力シート!E84="","",基本情報入力シート!E84)</f>
        <v/>
      </c>
      <c r="E68" s="649" t="str">
        <f>IF(基本情報入力シート!F84="","",基本情報入力シート!F84)</f>
        <v/>
      </c>
      <c r="F68" s="649" t="str">
        <f>IF(基本情報入力シート!G84="","",基本情報入力シート!G84)</f>
        <v/>
      </c>
      <c r="G68" s="649" t="str">
        <f>IF(基本情報入力シート!H84="","",基本情報入力シート!H84)</f>
        <v/>
      </c>
      <c r="H68" s="649" t="str">
        <f>IF(基本情報入力シート!I84="","",基本情報入力シート!I84)</f>
        <v/>
      </c>
      <c r="I68" s="649" t="str">
        <f>IF(基本情報入力シート!J84="","",基本情報入力シート!J84)</f>
        <v/>
      </c>
      <c r="J68" s="649" t="str">
        <f>IF(基本情報入力シート!K84="","",基本情報入力シート!K84)</f>
        <v/>
      </c>
      <c r="K68" s="654" t="str">
        <f>IF(基本情報入力シート!L84="","",基本情報入力シート!L84)</f>
        <v/>
      </c>
      <c r="L68" s="660" t="s">
        <v>300</v>
      </c>
      <c r="M68" s="668" t="str">
        <f>IF(基本情報入力シート!M84="","",基本情報入力シート!M84)</f>
        <v/>
      </c>
      <c r="N68" s="814" t="str">
        <f>IF(基本情報入力シート!R84="","",基本情報入力シート!R84)</f>
        <v/>
      </c>
      <c r="O68" s="814" t="str">
        <f>IF(基本情報入力シート!W84="","",基本情報入力シート!W84)</f>
        <v/>
      </c>
      <c r="P68" s="679" t="str">
        <f>IF(基本情報入力シート!X84="","",基本情報入力シート!X84)</f>
        <v/>
      </c>
      <c r="Q68" s="679" t="str">
        <f>IF(基本情報入力シート!Y84="","",基本情報入力シート!Y84)</f>
        <v/>
      </c>
      <c r="R68" s="722"/>
      <c r="S68" s="710"/>
      <c r="T68" s="710"/>
      <c r="U68" s="831"/>
      <c r="V68" s="836"/>
      <c r="W68" s="836"/>
      <c r="X68" s="836"/>
      <c r="Y68" s="836"/>
    </row>
    <row r="69" spans="1:25" ht="27.75" customHeight="1">
      <c r="A69" s="614">
        <f t="shared" si="0"/>
        <v>53</v>
      </c>
      <c r="B69" s="628" t="str">
        <f>IF(基本情報入力シート!C85="","",基本情報入力シート!C85)</f>
        <v/>
      </c>
      <c r="C69" s="641" t="str">
        <f>IF(基本情報入力シート!D85="","",基本情報入力シート!D85)</f>
        <v/>
      </c>
      <c r="D69" s="646" t="str">
        <f>IF(基本情報入力シート!E85="","",基本情報入力シート!E85)</f>
        <v/>
      </c>
      <c r="E69" s="649" t="str">
        <f>IF(基本情報入力シート!F85="","",基本情報入力シート!F85)</f>
        <v/>
      </c>
      <c r="F69" s="649" t="str">
        <f>IF(基本情報入力シート!G85="","",基本情報入力シート!G85)</f>
        <v/>
      </c>
      <c r="G69" s="649" t="str">
        <f>IF(基本情報入力シート!H85="","",基本情報入力シート!H85)</f>
        <v/>
      </c>
      <c r="H69" s="649" t="str">
        <f>IF(基本情報入力シート!I85="","",基本情報入力シート!I85)</f>
        <v/>
      </c>
      <c r="I69" s="649" t="str">
        <f>IF(基本情報入力シート!J85="","",基本情報入力シート!J85)</f>
        <v/>
      </c>
      <c r="J69" s="649" t="str">
        <f>IF(基本情報入力シート!K85="","",基本情報入力シート!K85)</f>
        <v/>
      </c>
      <c r="K69" s="654" t="str">
        <f>IF(基本情報入力シート!L85="","",基本情報入力シート!L85)</f>
        <v/>
      </c>
      <c r="L69" s="660" t="s">
        <v>301</v>
      </c>
      <c r="M69" s="668" t="str">
        <f>IF(基本情報入力シート!M85="","",基本情報入力シート!M85)</f>
        <v/>
      </c>
      <c r="N69" s="814" t="str">
        <f>IF(基本情報入力シート!R85="","",基本情報入力シート!R85)</f>
        <v/>
      </c>
      <c r="O69" s="814" t="str">
        <f>IF(基本情報入力シート!W85="","",基本情報入力シート!W85)</f>
        <v/>
      </c>
      <c r="P69" s="679" t="str">
        <f>IF(基本情報入力シート!X85="","",基本情報入力シート!X85)</f>
        <v/>
      </c>
      <c r="Q69" s="679" t="str">
        <f>IF(基本情報入力シート!Y85="","",基本情報入力シート!Y85)</f>
        <v/>
      </c>
      <c r="R69" s="722"/>
      <c r="S69" s="710"/>
      <c r="T69" s="710"/>
      <c r="U69" s="831"/>
      <c r="V69" s="836"/>
      <c r="W69" s="836"/>
      <c r="X69" s="836"/>
      <c r="Y69" s="836"/>
    </row>
    <row r="70" spans="1:25" ht="27.75" customHeight="1">
      <c r="A70" s="614">
        <f t="shared" si="0"/>
        <v>54</v>
      </c>
      <c r="B70" s="628" t="str">
        <f>IF(基本情報入力シート!C86="","",基本情報入力シート!C86)</f>
        <v/>
      </c>
      <c r="C70" s="641" t="str">
        <f>IF(基本情報入力シート!D86="","",基本情報入力シート!D86)</f>
        <v/>
      </c>
      <c r="D70" s="646" t="str">
        <f>IF(基本情報入力シート!E86="","",基本情報入力シート!E86)</f>
        <v/>
      </c>
      <c r="E70" s="649" t="str">
        <f>IF(基本情報入力シート!F86="","",基本情報入力シート!F86)</f>
        <v/>
      </c>
      <c r="F70" s="649" t="str">
        <f>IF(基本情報入力シート!G86="","",基本情報入力シート!G86)</f>
        <v/>
      </c>
      <c r="G70" s="649" t="str">
        <f>IF(基本情報入力シート!H86="","",基本情報入力シート!H86)</f>
        <v/>
      </c>
      <c r="H70" s="649" t="str">
        <f>IF(基本情報入力シート!I86="","",基本情報入力シート!I86)</f>
        <v/>
      </c>
      <c r="I70" s="649" t="str">
        <f>IF(基本情報入力シート!J86="","",基本情報入力シート!J86)</f>
        <v/>
      </c>
      <c r="J70" s="649" t="str">
        <f>IF(基本情報入力シート!K86="","",基本情報入力シート!K86)</f>
        <v/>
      </c>
      <c r="K70" s="654" t="str">
        <f>IF(基本情報入力シート!L86="","",基本情報入力シート!L86)</f>
        <v/>
      </c>
      <c r="L70" s="660" t="s">
        <v>142</v>
      </c>
      <c r="M70" s="668" t="str">
        <f>IF(基本情報入力シート!M86="","",基本情報入力シート!M86)</f>
        <v/>
      </c>
      <c r="N70" s="814" t="str">
        <f>IF(基本情報入力シート!R86="","",基本情報入力シート!R86)</f>
        <v/>
      </c>
      <c r="O70" s="814" t="str">
        <f>IF(基本情報入力シート!W86="","",基本情報入力シート!W86)</f>
        <v/>
      </c>
      <c r="P70" s="679" t="str">
        <f>IF(基本情報入力シート!X86="","",基本情報入力シート!X86)</f>
        <v/>
      </c>
      <c r="Q70" s="679" t="str">
        <f>IF(基本情報入力シート!Y86="","",基本情報入力シート!Y86)</f>
        <v/>
      </c>
      <c r="R70" s="722"/>
      <c r="S70" s="710"/>
      <c r="T70" s="710"/>
      <c r="U70" s="831"/>
      <c r="V70" s="836"/>
      <c r="W70" s="836"/>
      <c r="X70" s="836"/>
      <c r="Y70" s="836"/>
    </row>
    <row r="71" spans="1:25" ht="27.75" customHeight="1">
      <c r="A71" s="614">
        <f t="shared" si="0"/>
        <v>55</v>
      </c>
      <c r="B71" s="628" t="str">
        <f>IF(基本情報入力シート!C87="","",基本情報入力シート!C87)</f>
        <v/>
      </c>
      <c r="C71" s="641" t="str">
        <f>IF(基本情報入力シート!D87="","",基本情報入力シート!D87)</f>
        <v/>
      </c>
      <c r="D71" s="646" t="str">
        <f>IF(基本情報入力シート!E87="","",基本情報入力シート!E87)</f>
        <v/>
      </c>
      <c r="E71" s="649" t="str">
        <f>IF(基本情報入力シート!F87="","",基本情報入力シート!F87)</f>
        <v/>
      </c>
      <c r="F71" s="649" t="str">
        <f>IF(基本情報入力シート!G87="","",基本情報入力シート!G87)</f>
        <v/>
      </c>
      <c r="G71" s="649" t="str">
        <f>IF(基本情報入力シート!H87="","",基本情報入力シート!H87)</f>
        <v/>
      </c>
      <c r="H71" s="649" t="str">
        <f>IF(基本情報入力シート!I87="","",基本情報入力シート!I87)</f>
        <v/>
      </c>
      <c r="I71" s="649" t="str">
        <f>IF(基本情報入力シート!J87="","",基本情報入力シート!J87)</f>
        <v/>
      </c>
      <c r="J71" s="649" t="str">
        <f>IF(基本情報入力シート!K87="","",基本情報入力シート!K87)</f>
        <v/>
      </c>
      <c r="K71" s="654" t="str">
        <f>IF(基本情報入力シート!L87="","",基本情報入力シート!L87)</f>
        <v/>
      </c>
      <c r="L71" s="660" t="s">
        <v>303</v>
      </c>
      <c r="M71" s="668" t="str">
        <f>IF(基本情報入力シート!M87="","",基本情報入力シート!M87)</f>
        <v/>
      </c>
      <c r="N71" s="814" t="str">
        <f>IF(基本情報入力シート!R87="","",基本情報入力シート!R87)</f>
        <v/>
      </c>
      <c r="O71" s="814" t="str">
        <f>IF(基本情報入力シート!W87="","",基本情報入力シート!W87)</f>
        <v/>
      </c>
      <c r="P71" s="679" t="str">
        <f>IF(基本情報入力シート!X87="","",基本情報入力シート!X87)</f>
        <v/>
      </c>
      <c r="Q71" s="679" t="str">
        <f>IF(基本情報入力シート!Y87="","",基本情報入力シート!Y87)</f>
        <v/>
      </c>
      <c r="R71" s="722"/>
      <c r="S71" s="710"/>
      <c r="T71" s="710"/>
      <c r="U71" s="831"/>
      <c r="V71" s="836"/>
      <c r="W71" s="836"/>
      <c r="X71" s="836"/>
      <c r="Y71" s="836"/>
    </row>
    <row r="72" spans="1:25" ht="27.75" customHeight="1">
      <c r="A72" s="614">
        <f t="shared" si="0"/>
        <v>56</v>
      </c>
      <c r="B72" s="628" t="str">
        <f>IF(基本情報入力シート!C88="","",基本情報入力シート!C88)</f>
        <v/>
      </c>
      <c r="C72" s="641" t="str">
        <f>IF(基本情報入力シート!D88="","",基本情報入力シート!D88)</f>
        <v/>
      </c>
      <c r="D72" s="646" t="str">
        <f>IF(基本情報入力シート!E88="","",基本情報入力シート!E88)</f>
        <v/>
      </c>
      <c r="E72" s="649" t="str">
        <f>IF(基本情報入力シート!F88="","",基本情報入力シート!F88)</f>
        <v/>
      </c>
      <c r="F72" s="649" t="str">
        <f>IF(基本情報入力シート!G88="","",基本情報入力シート!G88)</f>
        <v/>
      </c>
      <c r="G72" s="649" t="str">
        <f>IF(基本情報入力シート!H88="","",基本情報入力シート!H88)</f>
        <v/>
      </c>
      <c r="H72" s="649" t="str">
        <f>IF(基本情報入力シート!I88="","",基本情報入力シート!I88)</f>
        <v/>
      </c>
      <c r="I72" s="649" t="str">
        <f>IF(基本情報入力シート!J88="","",基本情報入力シート!J88)</f>
        <v/>
      </c>
      <c r="J72" s="649" t="str">
        <f>IF(基本情報入力シート!K88="","",基本情報入力シート!K88)</f>
        <v/>
      </c>
      <c r="K72" s="654" t="str">
        <f>IF(基本情報入力シート!L88="","",基本情報入力シート!L88)</f>
        <v/>
      </c>
      <c r="L72" s="660" t="s">
        <v>304</v>
      </c>
      <c r="M72" s="668" t="str">
        <f>IF(基本情報入力シート!M88="","",基本情報入力シート!M88)</f>
        <v/>
      </c>
      <c r="N72" s="814" t="str">
        <f>IF(基本情報入力シート!R88="","",基本情報入力シート!R88)</f>
        <v/>
      </c>
      <c r="O72" s="814" t="str">
        <f>IF(基本情報入力シート!W88="","",基本情報入力シート!W88)</f>
        <v/>
      </c>
      <c r="P72" s="679" t="str">
        <f>IF(基本情報入力シート!X88="","",基本情報入力シート!X88)</f>
        <v/>
      </c>
      <c r="Q72" s="679" t="str">
        <f>IF(基本情報入力シート!Y88="","",基本情報入力シート!Y88)</f>
        <v/>
      </c>
      <c r="R72" s="722"/>
      <c r="S72" s="710"/>
      <c r="T72" s="710"/>
      <c r="U72" s="831"/>
      <c r="V72" s="836"/>
      <c r="W72" s="836"/>
      <c r="X72" s="836"/>
      <c r="Y72" s="836"/>
    </row>
    <row r="73" spans="1:25" ht="27.75" customHeight="1">
      <c r="A73" s="614">
        <f t="shared" si="0"/>
        <v>57</v>
      </c>
      <c r="B73" s="628" t="str">
        <f>IF(基本情報入力シート!C89="","",基本情報入力シート!C89)</f>
        <v/>
      </c>
      <c r="C73" s="641" t="str">
        <f>IF(基本情報入力シート!D89="","",基本情報入力シート!D89)</f>
        <v/>
      </c>
      <c r="D73" s="646" t="str">
        <f>IF(基本情報入力シート!E89="","",基本情報入力シート!E89)</f>
        <v/>
      </c>
      <c r="E73" s="649" t="str">
        <f>IF(基本情報入力シート!F89="","",基本情報入力シート!F89)</f>
        <v/>
      </c>
      <c r="F73" s="649" t="str">
        <f>IF(基本情報入力シート!G89="","",基本情報入力シート!G89)</f>
        <v/>
      </c>
      <c r="G73" s="649" t="str">
        <f>IF(基本情報入力シート!H89="","",基本情報入力シート!H89)</f>
        <v/>
      </c>
      <c r="H73" s="649" t="str">
        <f>IF(基本情報入力シート!I89="","",基本情報入力シート!I89)</f>
        <v/>
      </c>
      <c r="I73" s="649" t="str">
        <f>IF(基本情報入力シート!J89="","",基本情報入力シート!J89)</f>
        <v/>
      </c>
      <c r="J73" s="649" t="str">
        <f>IF(基本情報入力シート!K89="","",基本情報入力シート!K89)</f>
        <v/>
      </c>
      <c r="K73" s="654" t="str">
        <f>IF(基本情報入力シート!L89="","",基本情報入力シート!L89)</f>
        <v/>
      </c>
      <c r="L73" s="660" t="s">
        <v>305</v>
      </c>
      <c r="M73" s="668" t="str">
        <f>IF(基本情報入力シート!M89="","",基本情報入力シート!M89)</f>
        <v/>
      </c>
      <c r="N73" s="814" t="str">
        <f>IF(基本情報入力シート!R89="","",基本情報入力シート!R89)</f>
        <v/>
      </c>
      <c r="O73" s="814" t="str">
        <f>IF(基本情報入力シート!W89="","",基本情報入力シート!W89)</f>
        <v/>
      </c>
      <c r="P73" s="679" t="str">
        <f>IF(基本情報入力シート!X89="","",基本情報入力シート!X89)</f>
        <v/>
      </c>
      <c r="Q73" s="679" t="str">
        <f>IF(基本情報入力シート!Y89="","",基本情報入力シート!Y89)</f>
        <v/>
      </c>
      <c r="R73" s="722"/>
      <c r="S73" s="710"/>
      <c r="T73" s="710"/>
      <c r="U73" s="831"/>
      <c r="V73" s="836"/>
      <c r="W73" s="836"/>
      <c r="X73" s="836"/>
      <c r="Y73" s="836"/>
    </row>
    <row r="74" spans="1:25" ht="27.75" customHeight="1">
      <c r="A74" s="614">
        <f t="shared" si="0"/>
        <v>58</v>
      </c>
      <c r="B74" s="628" t="str">
        <f>IF(基本情報入力シート!C90="","",基本情報入力シート!C90)</f>
        <v/>
      </c>
      <c r="C74" s="641" t="str">
        <f>IF(基本情報入力シート!D90="","",基本情報入力シート!D90)</f>
        <v/>
      </c>
      <c r="D74" s="646" t="str">
        <f>IF(基本情報入力シート!E90="","",基本情報入力シート!E90)</f>
        <v/>
      </c>
      <c r="E74" s="649" t="str">
        <f>IF(基本情報入力シート!F90="","",基本情報入力シート!F90)</f>
        <v/>
      </c>
      <c r="F74" s="649" t="str">
        <f>IF(基本情報入力シート!G90="","",基本情報入力シート!G90)</f>
        <v/>
      </c>
      <c r="G74" s="649" t="str">
        <f>IF(基本情報入力シート!H90="","",基本情報入力シート!H90)</f>
        <v/>
      </c>
      <c r="H74" s="649" t="str">
        <f>IF(基本情報入力シート!I90="","",基本情報入力シート!I90)</f>
        <v/>
      </c>
      <c r="I74" s="649" t="str">
        <f>IF(基本情報入力シート!J90="","",基本情報入力シート!J90)</f>
        <v/>
      </c>
      <c r="J74" s="649" t="str">
        <f>IF(基本情報入力シート!K90="","",基本情報入力シート!K90)</f>
        <v/>
      </c>
      <c r="K74" s="654" t="str">
        <f>IF(基本情報入力シート!L90="","",基本情報入力シート!L90)</f>
        <v/>
      </c>
      <c r="L74" s="660" t="s">
        <v>144</v>
      </c>
      <c r="M74" s="668" t="str">
        <f>IF(基本情報入力シート!M90="","",基本情報入力シート!M90)</f>
        <v/>
      </c>
      <c r="N74" s="814" t="str">
        <f>IF(基本情報入力シート!R90="","",基本情報入力シート!R90)</f>
        <v/>
      </c>
      <c r="O74" s="814" t="str">
        <f>IF(基本情報入力シート!W90="","",基本情報入力シート!W90)</f>
        <v/>
      </c>
      <c r="P74" s="679" t="str">
        <f>IF(基本情報入力シート!X90="","",基本情報入力シート!X90)</f>
        <v/>
      </c>
      <c r="Q74" s="679" t="str">
        <f>IF(基本情報入力シート!Y90="","",基本情報入力シート!Y90)</f>
        <v/>
      </c>
      <c r="R74" s="722"/>
      <c r="S74" s="710"/>
      <c r="T74" s="710"/>
      <c r="U74" s="831"/>
      <c r="V74" s="836"/>
      <c r="W74" s="836"/>
      <c r="X74" s="836"/>
      <c r="Y74" s="836"/>
    </row>
    <row r="75" spans="1:25" ht="27.75" customHeight="1">
      <c r="A75" s="614">
        <f t="shared" si="0"/>
        <v>59</v>
      </c>
      <c r="B75" s="628" t="str">
        <f>IF(基本情報入力シート!C91="","",基本情報入力シート!C91)</f>
        <v/>
      </c>
      <c r="C75" s="641" t="str">
        <f>IF(基本情報入力シート!D91="","",基本情報入力シート!D91)</f>
        <v/>
      </c>
      <c r="D75" s="646" t="str">
        <f>IF(基本情報入力シート!E91="","",基本情報入力シート!E91)</f>
        <v/>
      </c>
      <c r="E75" s="649" t="str">
        <f>IF(基本情報入力シート!F91="","",基本情報入力シート!F91)</f>
        <v/>
      </c>
      <c r="F75" s="649" t="str">
        <f>IF(基本情報入力シート!G91="","",基本情報入力シート!G91)</f>
        <v/>
      </c>
      <c r="G75" s="649" t="str">
        <f>IF(基本情報入力シート!H91="","",基本情報入力シート!H91)</f>
        <v/>
      </c>
      <c r="H75" s="649" t="str">
        <f>IF(基本情報入力シート!I91="","",基本情報入力シート!I91)</f>
        <v/>
      </c>
      <c r="I75" s="649" t="str">
        <f>IF(基本情報入力シート!J91="","",基本情報入力シート!J91)</f>
        <v/>
      </c>
      <c r="J75" s="649" t="str">
        <f>IF(基本情報入力シート!K91="","",基本情報入力シート!K91)</f>
        <v/>
      </c>
      <c r="K75" s="654" t="str">
        <f>IF(基本情報入力シート!L91="","",基本情報入力シート!L91)</f>
        <v/>
      </c>
      <c r="L75" s="660" t="s">
        <v>307</v>
      </c>
      <c r="M75" s="668" t="str">
        <f>IF(基本情報入力シート!M91="","",基本情報入力シート!M91)</f>
        <v/>
      </c>
      <c r="N75" s="814" t="str">
        <f>IF(基本情報入力シート!R91="","",基本情報入力シート!R91)</f>
        <v/>
      </c>
      <c r="O75" s="814" t="str">
        <f>IF(基本情報入力シート!W91="","",基本情報入力シート!W91)</f>
        <v/>
      </c>
      <c r="P75" s="679" t="str">
        <f>IF(基本情報入力シート!X91="","",基本情報入力シート!X91)</f>
        <v/>
      </c>
      <c r="Q75" s="679" t="str">
        <f>IF(基本情報入力シート!Y91="","",基本情報入力シート!Y91)</f>
        <v/>
      </c>
      <c r="R75" s="722"/>
      <c r="S75" s="710"/>
      <c r="T75" s="710"/>
      <c r="U75" s="831"/>
      <c r="V75" s="836"/>
      <c r="W75" s="836"/>
      <c r="X75" s="836"/>
      <c r="Y75" s="836"/>
    </row>
    <row r="76" spans="1:25" ht="27.75" customHeight="1">
      <c r="A76" s="614">
        <f t="shared" si="0"/>
        <v>60</v>
      </c>
      <c r="B76" s="628" t="str">
        <f>IF(基本情報入力シート!C92="","",基本情報入力シート!C92)</f>
        <v/>
      </c>
      <c r="C76" s="641" t="str">
        <f>IF(基本情報入力シート!D92="","",基本情報入力シート!D92)</f>
        <v/>
      </c>
      <c r="D76" s="646" t="str">
        <f>IF(基本情報入力シート!E92="","",基本情報入力シート!E92)</f>
        <v/>
      </c>
      <c r="E76" s="649" t="str">
        <f>IF(基本情報入力シート!F92="","",基本情報入力シート!F92)</f>
        <v/>
      </c>
      <c r="F76" s="649" t="str">
        <f>IF(基本情報入力シート!G92="","",基本情報入力シート!G92)</f>
        <v/>
      </c>
      <c r="G76" s="649" t="str">
        <f>IF(基本情報入力シート!H92="","",基本情報入力シート!H92)</f>
        <v/>
      </c>
      <c r="H76" s="649" t="str">
        <f>IF(基本情報入力シート!I92="","",基本情報入力シート!I92)</f>
        <v/>
      </c>
      <c r="I76" s="649" t="str">
        <f>IF(基本情報入力シート!J92="","",基本情報入力シート!J92)</f>
        <v/>
      </c>
      <c r="J76" s="649" t="str">
        <f>IF(基本情報入力シート!K92="","",基本情報入力シート!K92)</f>
        <v/>
      </c>
      <c r="K76" s="654" t="str">
        <f>IF(基本情報入力シート!L92="","",基本情報入力シート!L92)</f>
        <v/>
      </c>
      <c r="L76" s="660" t="s">
        <v>63</v>
      </c>
      <c r="M76" s="668" t="str">
        <f>IF(基本情報入力シート!M92="","",基本情報入力シート!M92)</f>
        <v/>
      </c>
      <c r="N76" s="814" t="str">
        <f>IF(基本情報入力シート!R92="","",基本情報入力シート!R92)</f>
        <v/>
      </c>
      <c r="O76" s="814" t="str">
        <f>IF(基本情報入力シート!W92="","",基本情報入力シート!W92)</f>
        <v/>
      </c>
      <c r="P76" s="679" t="str">
        <f>IF(基本情報入力シート!X92="","",基本情報入力シート!X92)</f>
        <v/>
      </c>
      <c r="Q76" s="679" t="str">
        <f>IF(基本情報入力シート!Y92="","",基本情報入力シート!Y92)</f>
        <v/>
      </c>
      <c r="R76" s="722"/>
      <c r="S76" s="710"/>
      <c r="T76" s="710"/>
      <c r="U76" s="831"/>
      <c r="V76" s="836"/>
      <c r="W76" s="836"/>
      <c r="X76" s="836"/>
      <c r="Y76" s="836"/>
    </row>
    <row r="77" spans="1:25" ht="27.75" customHeight="1">
      <c r="A77" s="614">
        <f t="shared" si="0"/>
        <v>61</v>
      </c>
      <c r="B77" s="628" t="str">
        <f>IF(基本情報入力シート!C93="","",基本情報入力シート!C93)</f>
        <v/>
      </c>
      <c r="C77" s="641" t="str">
        <f>IF(基本情報入力シート!D93="","",基本情報入力シート!D93)</f>
        <v/>
      </c>
      <c r="D77" s="646" t="str">
        <f>IF(基本情報入力シート!E93="","",基本情報入力シート!E93)</f>
        <v/>
      </c>
      <c r="E77" s="649" t="str">
        <f>IF(基本情報入力シート!F93="","",基本情報入力シート!F93)</f>
        <v/>
      </c>
      <c r="F77" s="649" t="str">
        <f>IF(基本情報入力シート!G93="","",基本情報入力シート!G93)</f>
        <v/>
      </c>
      <c r="G77" s="649" t="str">
        <f>IF(基本情報入力シート!H93="","",基本情報入力シート!H93)</f>
        <v/>
      </c>
      <c r="H77" s="649" t="str">
        <f>IF(基本情報入力シート!I93="","",基本情報入力シート!I93)</f>
        <v/>
      </c>
      <c r="I77" s="649" t="str">
        <f>IF(基本情報入力シート!J93="","",基本情報入力シート!J93)</f>
        <v/>
      </c>
      <c r="J77" s="649" t="str">
        <f>IF(基本情報入力シート!K93="","",基本情報入力シート!K93)</f>
        <v/>
      </c>
      <c r="K77" s="654" t="str">
        <f>IF(基本情報入力シート!L93="","",基本情報入力シート!L93)</f>
        <v/>
      </c>
      <c r="L77" s="660" t="s">
        <v>308</v>
      </c>
      <c r="M77" s="668" t="str">
        <f>IF(基本情報入力シート!M93="","",基本情報入力シート!M93)</f>
        <v/>
      </c>
      <c r="N77" s="814" t="str">
        <f>IF(基本情報入力シート!R93="","",基本情報入力シート!R93)</f>
        <v/>
      </c>
      <c r="O77" s="814" t="str">
        <f>IF(基本情報入力シート!W93="","",基本情報入力シート!W93)</f>
        <v/>
      </c>
      <c r="P77" s="679" t="str">
        <f>IF(基本情報入力シート!X93="","",基本情報入力シート!X93)</f>
        <v/>
      </c>
      <c r="Q77" s="679" t="str">
        <f>IF(基本情報入力シート!Y93="","",基本情報入力シート!Y93)</f>
        <v/>
      </c>
      <c r="R77" s="722"/>
      <c r="S77" s="710"/>
      <c r="T77" s="710"/>
      <c r="U77" s="831"/>
      <c r="V77" s="836"/>
      <c r="W77" s="836"/>
      <c r="X77" s="836"/>
      <c r="Y77" s="836"/>
    </row>
    <row r="78" spans="1:25" ht="27.75" customHeight="1">
      <c r="A78" s="614">
        <f t="shared" si="0"/>
        <v>62</v>
      </c>
      <c r="B78" s="628" t="str">
        <f>IF(基本情報入力シート!C94="","",基本情報入力シート!C94)</f>
        <v/>
      </c>
      <c r="C78" s="641" t="str">
        <f>IF(基本情報入力シート!D94="","",基本情報入力シート!D94)</f>
        <v/>
      </c>
      <c r="D78" s="646" t="str">
        <f>IF(基本情報入力シート!E94="","",基本情報入力シート!E94)</f>
        <v/>
      </c>
      <c r="E78" s="649" t="str">
        <f>IF(基本情報入力シート!F94="","",基本情報入力シート!F94)</f>
        <v/>
      </c>
      <c r="F78" s="649" t="str">
        <f>IF(基本情報入力シート!G94="","",基本情報入力シート!G94)</f>
        <v/>
      </c>
      <c r="G78" s="649" t="str">
        <f>IF(基本情報入力シート!H94="","",基本情報入力シート!H94)</f>
        <v/>
      </c>
      <c r="H78" s="649" t="str">
        <f>IF(基本情報入力シート!I94="","",基本情報入力シート!I94)</f>
        <v/>
      </c>
      <c r="I78" s="649" t="str">
        <f>IF(基本情報入力シート!J94="","",基本情報入力シート!J94)</f>
        <v/>
      </c>
      <c r="J78" s="649" t="str">
        <f>IF(基本情報入力シート!K94="","",基本情報入力シート!K94)</f>
        <v/>
      </c>
      <c r="K78" s="654" t="str">
        <f>IF(基本情報入力シート!L94="","",基本情報入力シート!L94)</f>
        <v/>
      </c>
      <c r="L78" s="660" t="s">
        <v>310</v>
      </c>
      <c r="M78" s="668" t="str">
        <f>IF(基本情報入力シート!M94="","",基本情報入力シート!M94)</f>
        <v/>
      </c>
      <c r="N78" s="814" t="str">
        <f>IF(基本情報入力シート!R94="","",基本情報入力シート!R94)</f>
        <v/>
      </c>
      <c r="O78" s="814" t="str">
        <f>IF(基本情報入力シート!W94="","",基本情報入力シート!W94)</f>
        <v/>
      </c>
      <c r="P78" s="679" t="str">
        <f>IF(基本情報入力シート!X94="","",基本情報入力シート!X94)</f>
        <v/>
      </c>
      <c r="Q78" s="679" t="str">
        <f>IF(基本情報入力シート!Y94="","",基本情報入力シート!Y94)</f>
        <v/>
      </c>
      <c r="R78" s="722"/>
      <c r="S78" s="710"/>
      <c r="T78" s="710"/>
      <c r="U78" s="831"/>
      <c r="V78" s="836"/>
      <c r="W78" s="836"/>
      <c r="X78" s="836"/>
      <c r="Y78" s="836"/>
    </row>
    <row r="79" spans="1:25" ht="27.75" customHeight="1">
      <c r="A79" s="614">
        <f t="shared" si="0"/>
        <v>63</v>
      </c>
      <c r="B79" s="628" t="str">
        <f>IF(基本情報入力シート!C95="","",基本情報入力シート!C95)</f>
        <v/>
      </c>
      <c r="C79" s="641" t="str">
        <f>IF(基本情報入力シート!D95="","",基本情報入力シート!D95)</f>
        <v/>
      </c>
      <c r="D79" s="646" t="str">
        <f>IF(基本情報入力シート!E95="","",基本情報入力シート!E95)</f>
        <v/>
      </c>
      <c r="E79" s="649" t="str">
        <f>IF(基本情報入力シート!F95="","",基本情報入力シート!F95)</f>
        <v/>
      </c>
      <c r="F79" s="649" t="str">
        <f>IF(基本情報入力シート!G95="","",基本情報入力シート!G95)</f>
        <v/>
      </c>
      <c r="G79" s="649" t="str">
        <f>IF(基本情報入力シート!H95="","",基本情報入力シート!H95)</f>
        <v/>
      </c>
      <c r="H79" s="649" t="str">
        <f>IF(基本情報入力シート!I95="","",基本情報入力シート!I95)</f>
        <v/>
      </c>
      <c r="I79" s="649" t="str">
        <f>IF(基本情報入力シート!J95="","",基本情報入力シート!J95)</f>
        <v/>
      </c>
      <c r="J79" s="649" t="str">
        <f>IF(基本情報入力シート!K95="","",基本情報入力シート!K95)</f>
        <v/>
      </c>
      <c r="K79" s="654" t="str">
        <f>IF(基本情報入力シート!L95="","",基本情報入力シート!L95)</f>
        <v/>
      </c>
      <c r="L79" s="660" t="s">
        <v>311</v>
      </c>
      <c r="M79" s="668" t="str">
        <f>IF(基本情報入力シート!M95="","",基本情報入力シート!M95)</f>
        <v/>
      </c>
      <c r="N79" s="814" t="str">
        <f>IF(基本情報入力シート!R95="","",基本情報入力シート!R95)</f>
        <v/>
      </c>
      <c r="O79" s="814" t="str">
        <f>IF(基本情報入力シート!W95="","",基本情報入力シート!W95)</f>
        <v/>
      </c>
      <c r="P79" s="679" t="str">
        <f>IF(基本情報入力シート!X95="","",基本情報入力シート!X95)</f>
        <v/>
      </c>
      <c r="Q79" s="679" t="str">
        <f>IF(基本情報入力シート!Y95="","",基本情報入力シート!Y95)</f>
        <v/>
      </c>
      <c r="R79" s="722"/>
      <c r="S79" s="710"/>
      <c r="T79" s="710"/>
      <c r="U79" s="831"/>
      <c r="V79" s="836"/>
      <c r="W79" s="836"/>
      <c r="X79" s="836"/>
      <c r="Y79" s="836"/>
    </row>
    <row r="80" spans="1:25" ht="27.75" customHeight="1">
      <c r="A80" s="614">
        <f t="shared" si="0"/>
        <v>64</v>
      </c>
      <c r="B80" s="628" t="str">
        <f>IF(基本情報入力シート!C96="","",基本情報入力シート!C96)</f>
        <v/>
      </c>
      <c r="C80" s="641" t="str">
        <f>IF(基本情報入力シート!D96="","",基本情報入力シート!D96)</f>
        <v/>
      </c>
      <c r="D80" s="646" t="str">
        <f>IF(基本情報入力シート!E96="","",基本情報入力シート!E96)</f>
        <v/>
      </c>
      <c r="E80" s="649" t="str">
        <f>IF(基本情報入力シート!F96="","",基本情報入力シート!F96)</f>
        <v/>
      </c>
      <c r="F80" s="649" t="str">
        <f>IF(基本情報入力シート!G96="","",基本情報入力シート!G96)</f>
        <v/>
      </c>
      <c r="G80" s="649" t="str">
        <f>IF(基本情報入力シート!H96="","",基本情報入力シート!H96)</f>
        <v/>
      </c>
      <c r="H80" s="649" t="str">
        <f>IF(基本情報入力シート!I96="","",基本情報入力シート!I96)</f>
        <v/>
      </c>
      <c r="I80" s="649" t="str">
        <f>IF(基本情報入力シート!J96="","",基本情報入力シート!J96)</f>
        <v/>
      </c>
      <c r="J80" s="649" t="str">
        <f>IF(基本情報入力シート!K96="","",基本情報入力シート!K96)</f>
        <v/>
      </c>
      <c r="K80" s="654" t="str">
        <f>IF(基本情報入力シート!L96="","",基本情報入力シート!L96)</f>
        <v/>
      </c>
      <c r="L80" s="660" t="s">
        <v>114</v>
      </c>
      <c r="M80" s="668" t="str">
        <f>IF(基本情報入力シート!M96="","",基本情報入力シート!M96)</f>
        <v/>
      </c>
      <c r="N80" s="814" t="str">
        <f>IF(基本情報入力シート!R96="","",基本情報入力シート!R96)</f>
        <v/>
      </c>
      <c r="O80" s="814" t="str">
        <f>IF(基本情報入力シート!W96="","",基本情報入力シート!W96)</f>
        <v/>
      </c>
      <c r="P80" s="679" t="str">
        <f>IF(基本情報入力シート!X96="","",基本情報入力シート!X96)</f>
        <v/>
      </c>
      <c r="Q80" s="679" t="str">
        <f>IF(基本情報入力シート!Y96="","",基本情報入力シート!Y96)</f>
        <v/>
      </c>
      <c r="R80" s="722"/>
      <c r="S80" s="710"/>
      <c r="T80" s="710"/>
      <c r="U80" s="831"/>
      <c r="V80" s="836"/>
      <c r="W80" s="836"/>
      <c r="X80" s="836"/>
      <c r="Y80" s="836"/>
    </row>
    <row r="81" spans="1:25" ht="27.75" customHeight="1">
      <c r="A81" s="614">
        <f t="shared" si="0"/>
        <v>65</v>
      </c>
      <c r="B81" s="628" t="str">
        <f>IF(基本情報入力シート!C97="","",基本情報入力シート!C97)</f>
        <v/>
      </c>
      <c r="C81" s="641" t="str">
        <f>IF(基本情報入力シート!D97="","",基本情報入力シート!D97)</f>
        <v/>
      </c>
      <c r="D81" s="646" t="str">
        <f>IF(基本情報入力シート!E97="","",基本情報入力シート!E97)</f>
        <v/>
      </c>
      <c r="E81" s="649" t="str">
        <f>IF(基本情報入力シート!F97="","",基本情報入力シート!F97)</f>
        <v/>
      </c>
      <c r="F81" s="649" t="str">
        <f>IF(基本情報入力シート!G97="","",基本情報入力シート!G97)</f>
        <v/>
      </c>
      <c r="G81" s="649" t="str">
        <f>IF(基本情報入力シート!H97="","",基本情報入力シート!H97)</f>
        <v/>
      </c>
      <c r="H81" s="649" t="str">
        <f>IF(基本情報入力シート!I97="","",基本情報入力シート!I97)</f>
        <v/>
      </c>
      <c r="I81" s="649" t="str">
        <f>IF(基本情報入力シート!J97="","",基本情報入力シート!J97)</f>
        <v/>
      </c>
      <c r="J81" s="649" t="str">
        <f>IF(基本情報入力シート!K97="","",基本情報入力シート!K97)</f>
        <v/>
      </c>
      <c r="K81" s="654" t="str">
        <f>IF(基本情報入力シート!L97="","",基本情報入力シート!L97)</f>
        <v/>
      </c>
      <c r="L81" s="660" t="s">
        <v>313</v>
      </c>
      <c r="M81" s="668" t="str">
        <f>IF(基本情報入力シート!M97="","",基本情報入力シート!M97)</f>
        <v/>
      </c>
      <c r="N81" s="814" t="str">
        <f>IF(基本情報入力シート!R97="","",基本情報入力シート!R97)</f>
        <v/>
      </c>
      <c r="O81" s="814" t="str">
        <f>IF(基本情報入力シート!W97="","",基本情報入力シート!W97)</f>
        <v/>
      </c>
      <c r="P81" s="679" t="str">
        <f>IF(基本情報入力シート!X97="","",基本情報入力シート!X97)</f>
        <v/>
      </c>
      <c r="Q81" s="679" t="str">
        <f>IF(基本情報入力シート!Y97="","",基本情報入力シート!Y97)</f>
        <v/>
      </c>
      <c r="R81" s="722"/>
      <c r="S81" s="710"/>
      <c r="T81" s="710"/>
      <c r="U81" s="831"/>
      <c r="V81" s="836"/>
      <c r="W81" s="836"/>
      <c r="X81" s="836"/>
      <c r="Y81" s="836"/>
    </row>
    <row r="82" spans="1:25" ht="27.75" customHeight="1">
      <c r="A82" s="614">
        <f t="shared" ref="A82:A116" si="1">A81+1</f>
        <v>66</v>
      </c>
      <c r="B82" s="628" t="str">
        <f>IF(基本情報入力シート!C98="","",基本情報入力シート!C98)</f>
        <v/>
      </c>
      <c r="C82" s="641" t="str">
        <f>IF(基本情報入力シート!D98="","",基本情報入力シート!D98)</f>
        <v/>
      </c>
      <c r="D82" s="646" t="str">
        <f>IF(基本情報入力シート!E98="","",基本情報入力シート!E98)</f>
        <v/>
      </c>
      <c r="E82" s="649" t="str">
        <f>IF(基本情報入力シート!F98="","",基本情報入力シート!F98)</f>
        <v/>
      </c>
      <c r="F82" s="649" t="str">
        <f>IF(基本情報入力シート!G98="","",基本情報入力シート!G98)</f>
        <v/>
      </c>
      <c r="G82" s="649" t="str">
        <f>IF(基本情報入力シート!H98="","",基本情報入力シート!H98)</f>
        <v/>
      </c>
      <c r="H82" s="649" t="str">
        <f>IF(基本情報入力シート!I98="","",基本情報入力シート!I98)</f>
        <v/>
      </c>
      <c r="I82" s="649" t="str">
        <f>IF(基本情報入力シート!J98="","",基本情報入力シート!J98)</f>
        <v/>
      </c>
      <c r="J82" s="649" t="str">
        <f>IF(基本情報入力シート!K98="","",基本情報入力シート!K98)</f>
        <v/>
      </c>
      <c r="K82" s="654" t="str">
        <f>IF(基本情報入力シート!L98="","",基本情報入力シート!L98)</f>
        <v/>
      </c>
      <c r="L82" s="660" t="s">
        <v>314</v>
      </c>
      <c r="M82" s="668" t="str">
        <f>IF(基本情報入力シート!M98="","",基本情報入力シート!M98)</f>
        <v/>
      </c>
      <c r="N82" s="814" t="str">
        <f>IF(基本情報入力シート!R98="","",基本情報入力シート!R98)</f>
        <v/>
      </c>
      <c r="O82" s="814" t="str">
        <f>IF(基本情報入力シート!W98="","",基本情報入力シート!W98)</f>
        <v/>
      </c>
      <c r="P82" s="679" t="str">
        <f>IF(基本情報入力シート!X98="","",基本情報入力シート!X98)</f>
        <v/>
      </c>
      <c r="Q82" s="679" t="str">
        <f>IF(基本情報入力シート!Y98="","",基本情報入力シート!Y98)</f>
        <v/>
      </c>
      <c r="R82" s="722"/>
      <c r="S82" s="710"/>
      <c r="T82" s="710"/>
      <c r="U82" s="831"/>
      <c r="V82" s="836"/>
      <c r="W82" s="836"/>
      <c r="X82" s="836"/>
      <c r="Y82" s="836"/>
    </row>
    <row r="83" spans="1:25" ht="27.75" customHeight="1">
      <c r="A83" s="614">
        <f t="shared" si="1"/>
        <v>67</v>
      </c>
      <c r="B83" s="628" t="str">
        <f>IF(基本情報入力シート!C99="","",基本情報入力シート!C99)</f>
        <v/>
      </c>
      <c r="C83" s="641" t="str">
        <f>IF(基本情報入力シート!D99="","",基本情報入力シート!D99)</f>
        <v/>
      </c>
      <c r="D83" s="646" t="str">
        <f>IF(基本情報入力シート!E99="","",基本情報入力シート!E99)</f>
        <v/>
      </c>
      <c r="E83" s="649" t="str">
        <f>IF(基本情報入力シート!F99="","",基本情報入力シート!F99)</f>
        <v/>
      </c>
      <c r="F83" s="649" t="str">
        <f>IF(基本情報入力シート!G99="","",基本情報入力シート!G99)</f>
        <v/>
      </c>
      <c r="G83" s="649" t="str">
        <f>IF(基本情報入力シート!H99="","",基本情報入力シート!H99)</f>
        <v/>
      </c>
      <c r="H83" s="649" t="str">
        <f>IF(基本情報入力シート!I99="","",基本情報入力シート!I99)</f>
        <v/>
      </c>
      <c r="I83" s="649" t="str">
        <f>IF(基本情報入力シート!J99="","",基本情報入力シート!J99)</f>
        <v/>
      </c>
      <c r="J83" s="649" t="str">
        <f>IF(基本情報入力シート!K99="","",基本情報入力シート!K99)</f>
        <v/>
      </c>
      <c r="K83" s="654" t="str">
        <f>IF(基本情報入力シート!L99="","",基本情報入力シート!L99)</f>
        <v/>
      </c>
      <c r="L83" s="660" t="s">
        <v>315</v>
      </c>
      <c r="M83" s="668" t="str">
        <f>IF(基本情報入力シート!M99="","",基本情報入力シート!M99)</f>
        <v/>
      </c>
      <c r="N83" s="814" t="str">
        <f>IF(基本情報入力シート!R99="","",基本情報入力シート!R99)</f>
        <v/>
      </c>
      <c r="O83" s="814" t="str">
        <f>IF(基本情報入力シート!W99="","",基本情報入力シート!W99)</f>
        <v/>
      </c>
      <c r="P83" s="679" t="str">
        <f>IF(基本情報入力シート!X99="","",基本情報入力シート!X99)</f>
        <v/>
      </c>
      <c r="Q83" s="679" t="str">
        <f>IF(基本情報入力シート!Y99="","",基本情報入力シート!Y99)</f>
        <v/>
      </c>
      <c r="R83" s="722"/>
      <c r="S83" s="710"/>
      <c r="T83" s="710"/>
      <c r="U83" s="831"/>
      <c r="V83" s="836"/>
      <c r="W83" s="836"/>
      <c r="X83" s="836"/>
      <c r="Y83" s="836"/>
    </row>
    <row r="84" spans="1:25" ht="27.75" customHeight="1">
      <c r="A84" s="614">
        <f t="shared" si="1"/>
        <v>68</v>
      </c>
      <c r="B84" s="628" t="str">
        <f>IF(基本情報入力シート!C100="","",基本情報入力シート!C100)</f>
        <v/>
      </c>
      <c r="C84" s="641" t="str">
        <f>IF(基本情報入力シート!D100="","",基本情報入力シート!D100)</f>
        <v/>
      </c>
      <c r="D84" s="646" t="str">
        <f>IF(基本情報入力シート!E100="","",基本情報入力シート!E100)</f>
        <v/>
      </c>
      <c r="E84" s="649" t="str">
        <f>IF(基本情報入力シート!F100="","",基本情報入力シート!F100)</f>
        <v/>
      </c>
      <c r="F84" s="649" t="str">
        <f>IF(基本情報入力シート!G100="","",基本情報入力シート!G100)</f>
        <v/>
      </c>
      <c r="G84" s="649" t="str">
        <f>IF(基本情報入力シート!H100="","",基本情報入力シート!H100)</f>
        <v/>
      </c>
      <c r="H84" s="649" t="str">
        <f>IF(基本情報入力シート!I100="","",基本情報入力シート!I100)</f>
        <v/>
      </c>
      <c r="I84" s="649" t="str">
        <f>IF(基本情報入力シート!J100="","",基本情報入力シート!J100)</f>
        <v/>
      </c>
      <c r="J84" s="649" t="str">
        <f>IF(基本情報入力シート!K100="","",基本情報入力シート!K100)</f>
        <v/>
      </c>
      <c r="K84" s="654" t="str">
        <f>IF(基本情報入力シート!L100="","",基本情報入力シート!L100)</f>
        <v/>
      </c>
      <c r="L84" s="660" t="s">
        <v>317</v>
      </c>
      <c r="M84" s="668" t="str">
        <f>IF(基本情報入力シート!M100="","",基本情報入力シート!M100)</f>
        <v/>
      </c>
      <c r="N84" s="814" t="str">
        <f>IF(基本情報入力シート!R100="","",基本情報入力シート!R100)</f>
        <v/>
      </c>
      <c r="O84" s="814" t="str">
        <f>IF(基本情報入力シート!W100="","",基本情報入力シート!W100)</f>
        <v/>
      </c>
      <c r="P84" s="679" t="str">
        <f>IF(基本情報入力シート!X100="","",基本情報入力シート!X100)</f>
        <v/>
      </c>
      <c r="Q84" s="679" t="str">
        <f>IF(基本情報入力シート!Y100="","",基本情報入力シート!Y100)</f>
        <v/>
      </c>
      <c r="R84" s="722"/>
      <c r="S84" s="710"/>
      <c r="T84" s="710"/>
      <c r="U84" s="831"/>
      <c r="V84" s="836"/>
      <c r="W84" s="836"/>
      <c r="X84" s="836"/>
      <c r="Y84" s="836"/>
    </row>
    <row r="85" spans="1:25" ht="27.75" customHeight="1">
      <c r="A85" s="614">
        <f t="shared" si="1"/>
        <v>69</v>
      </c>
      <c r="B85" s="628" t="str">
        <f>IF(基本情報入力シート!C101="","",基本情報入力シート!C101)</f>
        <v/>
      </c>
      <c r="C85" s="641" t="str">
        <f>IF(基本情報入力シート!D101="","",基本情報入力シート!D101)</f>
        <v/>
      </c>
      <c r="D85" s="646" t="str">
        <f>IF(基本情報入力シート!E101="","",基本情報入力シート!E101)</f>
        <v/>
      </c>
      <c r="E85" s="649" t="str">
        <f>IF(基本情報入力シート!F101="","",基本情報入力シート!F101)</f>
        <v/>
      </c>
      <c r="F85" s="649" t="str">
        <f>IF(基本情報入力シート!G101="","",基本情報入力シート!G101)</f>
        <v/>
      </c>
      <c r="G85" s="649" t="str">
        <f>IF(基本情報入力シート!H101="","",基本情報入力シート!H101)</f>
        <v/>
      </c>
      <c r="H85" s="649" t="str">
        <f>IF(基本情報入力シート!I101="","",基本情報入力シート!I101)</f>
        <v/>
      </c>
      <c r="I85" s="649" t="str">
        <f>IF(基本情報入力シート!J101="","",基本情報入力シート!J101)</f>
        <v/>
      </c>
      <c r="J85" s="649" t="str">
        <f>IF(基本情報入力シート!K101="","",基本情報入力シート!K101)</f>
        <v/>
      </c>
      <c r="K85" s="654" t="str">
        <f>IF(基本情報入力シート!L101="","",基本情報入力シート!L101)</f>
        <v/>
      </c>
      <c r="L85" s="660" t="s">
        <v>298</v>
      </c>
      <c r="M85" s="668" t="str">
        <f>IF(基本情報入力シート!M101="","",基本情報入力シート!M101)</f>
        <v/>
      </c>
      <c r="N85" s="814" t="str">
        <f>IF(基本情報入力シート!R101="","",基本情報入力シート!R101)</f>
        <v/>
      </c>
      <c r="O85" s="814" t="str">
        <f>IF(基本情報入力シート!W101="","",基本情報入力シート!W101)</f>
        <v/>
      </c>
      <c r="P85" s="679" t="str">
        <f>IF(基本情報入力シート!X101="","",基本情報入力シート!X101)</f>
        <v/>
      </c>
      <c r="Q85" s="679" t="str">
        <f>IF(基本情報入力シート!Y101="","",基本情報入力シート!Y101)</f>
        <v/>
      </c>
      <c r="R85" s="722"/>
      <c r="S85" s="710"/>
      <c r="T85" s="710"/>
      <c r="U85" s="831"/>
      <c r="V85" s="836"/>
      <c r="W85" s="836"/>
      <c r="X85" s="836"/>
      <c r="Y85" s="836"/>
    </row>
    <row r="86" spans="1:25" ht="27.75" customHeight="1">
      <c r="A86" s="614">
        <f t="shared" si="1"/>
        <v>70</v>
      </c>
      <c r="B86" s="628" t="str">
        <f>IF(基本情報入力シート!C102="","",基本情報入力シート!C102)</f>
        <v/>
      </c>
      <c r="C86" s="641" t="str">
        <f>IF(基本情報入力シート!D102="","",基本情報入力シート!D102)</f>
        <v/>
      </c>
      <c r="D86" s="646" t="str">
        <f>IF(基本情報入力シート!E102="","",基本情報入力シート!E102)</f>
        <v/>
      </c>
      <c r="E86" s="649" t="str">
        <f>IF(基本情報入力シート!F102="","",基本情報入力シート!F102)</f>
        <v/>
      </c>
      <c r="F86" s="649" t="str">
        <f>IF(基本情報入力シート!G102="","",基本情報入力シート!G102)</f>
        <v/>
      </c>
      <c r="G86" s="649" t="str">
        <f>IF(基本情報入力シート!H102="","",基本情報入力シート!H102)</f>
        <v/>
      </c>
      <c r="H86" s="649" t="str">
        <f>IF(基本情報入力シート!I102="","",基本情報入力シート!I102)</f>
        <v/>
      </c>
      <c r="I86" s="649" t="str">
        <f>IF(基本情報入力シート!J102="","",基本情報入力シート!J102)</f>
        <v/>
      </c>
      <c r="J86" s="649" t="str">
        <f>IF(基本情報入力シート!K102="","",基本情報入力シート!K102)</f>
        <v/>
      </c>
      <c r="K86" s="654" t="str">
        <f>IF(基本情報入力シート!L102="","",基本情報入力シート!L102)</f>
        <v/>
      </c>
      <c r="L86" s="660" t="s">
        <v>319</v>
      </c>
      <c r="M86" s="668" t="str">
        <f>IF(基本情報入力シート!M102="","",基本情報入力シート!M102)</f>
        <v/>
      </c>
      <c r="N86" s="814" t="str">
        <f>IF(基本情報入力シート!R102="","",基本情報入力シート!R102)</f>
        <v/>
      </c>
      <c r="O86" s="814" t="str">
        <f>IF(基本情報入力シート!W102="","",基本情報入力シート!W102)</f>
        <v/>
      </c>
      <c r="P86" s="679" t="str">
        <f>IF(基本情報入力シート!X102="","",基本情報入力シート!X102)</f>
        <v/>
      </c>
      <c r="Q86" s="679" t="str">
        <f>IF(基本情報入力シート!Y102="","",基本情報入力シート!Y102)</f>
        <v/>
      </c>
      <c r="R86" s="722"/>
      <c r="S86" s="710"/>
      <c r="T86" s="710"/>
      <c r="U86" s="831"/>
      <c r="V86" s="836"/>
      <c r="W86" s="836"/>
      <c r="X86" s="836"/>
      <c r="Y86" s="836"/>
    </row>
    <row r="87" spans="1:25" ht="27.75" customHeight="1">
      <c r="A87" s="614">
        <f t="shared" si="1"/>
        <v>71</v>
      </c>
      <c r="B87" s="628" t="str">
        <f>IF(基本情報入力シート!C103="","",基本情報入力シート!C103)</f>
        <v/>
      </c>
      <c r="C87" s="641" t="str">
        <f>IF(基本情報入力シート!D103="","",基本情報入力シート!D103)</f>
        <v/>
      </c>
      <c r="D87" s="646" t="str">
        <f>IF(基本情報入力シート!E103="","",基本情報入力シート!E103)</f>
        <v/>
      </c>
      <c r="E87" s="649" t="str">
        <f>IF(基本情報入力シート!F103="","",基本情報入力シート!F103)</f>
        <v/>
      </c>
      <c r="F87" s="649" t="str">
        <f>IF(基本情報入力シート!G103="","",基本情報入力シート!G103)</f>
        <v/>
      </c>
      <c r="G87" s="649" t="str">
        <f>IF(基本情報入力シート!H103="","",基本情報入力シート!H103)</f>
        <v/>
      </c>
      <c r="H87" s="649" t="str">
        <f>IF(基本情報入力シート!I103="","",基本情報入力シート!I103)</f>
        <v/>
      </c>
      <c r="I87" s="649" t="str">
        <f>IF(基本情報入力シート!J103="","",基本情報入力シート!J103)</f>
        <v/>
      </c>
      <c r="J87" s="649" t="str">
        <f>IF(基本情報入力シート!K103="","",基本情報入力シート!K103)</f>
        <v/>
      </c>
      <c r="K87" s="654" t="str">
        <f>IF(基本情報入力シート!L103="","",基本情報入力シート!L103)</f>
        <v/>
      </c>
      <c r="L87" s="660" t="s">
        <v>320</v>
      </c>
      <c r="M87" s="668" t="str">
        <f>IF(基本情報入力シート!M103="","",基本情報入力シート!M103)</f>
        <v/>
      </c>
      <c r="N87" s="814" t="str">
        <f>IF(基本情報入力シート!R103="","",基本情報入力シート!R103)</f>
        <v/>
      </c>
      <c r="O87" s="814" t="str">
        <f>IF(基本情報入力シート!W103="","",基本情報入力シート!W103)</f>
        <v/>
      </c>
      <c r="P87" s="679" t="str">
        <f>IF(基本情報入力シート!X103="","",基本情報入力シート!X103)</f>
        <v/>
      </c>
      <c r="Q87" s="679" t="str">
        <f>IF(基本情報入力シート!Y103="","",基本情報入力シート!Y103)</f>
        <v/>
      </c>
      <c r="R87" s="722"/>
      <c r="S87" s="710"/>
      <c r="T87" s="710"/>
      <c r="U87" s="831"/>
      <c r="V87" s="836"/>
      <c r="W87" s="836"/>
      <c r="X87" s="836"/>
      <c r="Y87" s="836"/>
    </row>
    <row r="88" spans="1:25" ht="27.75" customHeight="1">
      <c r="A88" s="614">
        <f t="shared" si="1"/>
        <v>72</v>
      </c>
      <c r="B88" s="628" t="str">
        <f>IF(基本情報入力シート!C104="","",基本情報入力シート!C104)</f>
        <v/>
      </c>
      <c r="C88" s="641" t="str">
        <f>IF(基本情報入力シート!D104="","",基本情報入力シート!D104)</f>
        <v/>
      </c>
      <c r="D88" s="646" t="str">
        <f>IF(基本情報入力シート!E104="","",基本情報入力シート!E104)</f>
        <v/>
      </c>
      <c r="E88" s="649" t="str">
        <f>IF(基本情報入力シート!F104="","",基本情報入力シート!F104)</f>
        <v/>
      </c>
      <c r="F88" s="649" t="str">
        <f>IF(基本情報入力シート!G104="","",基本情報入力シート!G104)</f>
        <v/>
      </c>
      <c r="G88" s="649" t="str">
        <f>IF(基本情報入力シート!H104="","",基本情報入力シート!H104)</f>
        <v/>
      </c>
      <c r="H88" s="649" t="str">
        <f>IF(基本情報入力シート!I104="","",基本情報入力シート!I104)</f>
        <v/>
      </c>
      <c r="I88" s="649" t="str">
        <f>IF(基本情報入力シート!J104="","",基本情報入力シート!J104)</f>
        <v/>
      </c>
      <c r="J88" s="649" t="str">
        <f>IF(基本情報入力シート!K104="","",基本情報入力シート!K104)</f>
        <v/>
      </c>
      <c r="K88" s="654" t="str">
        <f>IF(基本情報入力シート!L104="","",基本情報入力シート!L104)</f>
        <v/>
      </c>
      <c r="L88" s="660" t="s">
        <v>321</v>
      </c>
      <c r="M88" s="668" t="str">
        <f>IF(基本情報入力シート!M104="","",基本情報入力シート!M104)</f>
        <v/>
      </c>
      <c r="N88" s="814" t="str">
        <f>IF(基本情報入力シート!R104="","",基本情報入力シート!R104)</f>
        <v/>
      </c>
      <c r="O88" s="814" t="str">
        <f>IF(基本情報入力シート!W104="","",基本情報入力シート!W104)</f>
        <v/>
      </c>
      <c r="P88" s="679" t="str">
        <f>IF(基本情報入力シート!X104="","",基本情報入力シート!X104)</f>
        <v/>
      </c>
      <c r="Q88" s="679" t="str">
        <f>IF(基本情報入力シート!Y104="","",基本情報入力シート!Y104)</f>
        <v/>
      </c>
      <c r="R88" s="722"/>
      <c r="S88" s="710"/>
      <c r="T88" s="710"/>
      <c r="U88" s="831"/>
      <c r="V88" s="836"/>
      <c r="W88" s="836"/>
      <c r="X88" s="836"/>
      <c r="Y88" s="836"/>
    </row>
    <row r="89" spans="1:25" ht="27.75" customHeight="1">
      <c r="A89" s="614">
        <f t="shared" si="1"/>
        <v>73</v>
      </c>
      <c r="B89" s="628" t="str">
        <f>IF(基本情報入力シート!C105="","",基本情報入力シート!C105)</f>
        <v/>
      </c>
      <c r="C89" s="641" t="str">
        <f>IF(基本情報入力シート!D105="","",基本情報入力シート!D105)</f>
        <v/>
      </c>
      <c r="D89" s="646" t="str">
        <f>IF(基本情報入力シート!E105="","",基本情報入力シート!E105)</f>
        <v/>
      </c>
      <c r="E89" s="649" t="str">
        <f>IF(基本情報入力シート!F105="","",基本情報入力シート!F105)</f>
        <v/>
      </c>
      <c r="F89" s="649" t="str">
        <f>IF(基本情報入力シート!G105="","",基本情報入力シート!G105)</f>
        <v/>
      </c>
      <c r="G89" s="649" t="str">
        <f>IF(基本情報入力シート!H105="","",基本情報入力シート!H105)</f>
        <v/>
      </c>
      <c r="H89" s="649" t="str">
        <f>IF(基本情報入力シート!I105="","",基本情報入力シート!I105)</f>
        <v/>
      </c>
      <c r="I89" s="649" t="str">
        <f>IF(基本情報入力シート!J105="","",基本情報入力シート!J105)</f>
        <v/>
      </c>
      <c r="J89" s="649" t="str">
        <f>IF(基本情報入力シート!K105="","",基本情報入力シート!K105)</f>
        <v/>
      </c>
      <c r="K89" s="654" t="str">
        <f>IF(基本情報入力シート!L105="","",基本情報入力シート!L105)</f>
        <v/>
      </c>
      <c r="L89" s="660" t="s">
        <v>323</v>
      </c>
      <c r="M89" s="668" t="str">
        <f>IF(基本情報入力シート!M105="","",基本情報入力シート!M105)</f>
        <v/>
      </c>
      <c r="N89" s="814" t="str">
        <f>IF(基本情報入力シート!R105="","",基本情報入力シート!R105)</f>
        <v/>
      </c>
      <c r="O89" s="814" t="str">
        <f>IF(基本情報入力シート!W105="","",基本情報入力シート!W105)</f>
        <v/>
      </c>
      <c r="P89" s="679" t="str">
        <f>IF(基本情報入力シート!X105="","",基本情報入力シート!X105)</f>
        <v/>
      </c>
      <c r="Q89" s="679" t="str">
        <f>IF(基本情報入力シート!Y105="","",基本情報入力シート!Y105)</f>
        <v/>
      </c>
      <c r="R89" s="722"/>
      <c r="S89" s="710"/>
      <c r="T89" s="710"/>
      <c r="U89" s="831"/>
      <c r="V89" s="836"/>
      <c r="W89" s="836"/>
      <c r="X89" s="836"/>
      <c r="Y89" s="836"/>
    </row>
    <row r="90" spans="1:25" ht="27.75" customHeight="1">
      <c r="A90" s="614">
        <f t="shared" si="1"/>
        <v>74</v>
      </c>
      <c r="B90" s="628" t="str">
        <f>IF(基本情報入力シート!C106="","",基本情報入力シート!C106)</f>
        <v/>
      </c>
      <c r="C90" s="641" t="str">
        <f>IF(基本情報入力シート!D106="","",基本情報入力シート!D106)</f>
        <v/>
      </c>
      <c r="D90" s="646" t="str">
        <f>IF(基本情報入力シート!E106="","",基本情報入力シート!E106)</f>
        <v/>
      </c>
      <c r="E90" s="649" t="str">
        <f>IF(基本情報入力シート!F106="","",基本情報入力シート!F106)</f>
        <v/>
      </c>
      <c r="F90" s="649" t="str">
        <f>IF(基本情報入力シート!G106="","",基本情報入力シート!G106)</f>
        <v/>
      </c>
      <c r="G90" s="649" t="str">
        <f>IF(基本情報入力シート!H106="","",基本情報入力シート!H106)</f>
        <v/>
      </c>
      <c r="H90" s="649" t="str">
        <f>IF(基本情報入力シート!I106="","",基本情報入力シート!I106)</f>
        <v/>
      </c>
      <c r="I90" s="649" t="str">
        <f>IF(基本情報入力シート!J106="","",基本情報入力シート!J106)</f>
        <v/>
      </c>
      <c r="J90" s="649" t="str">
        <f>IF(基本情報入力シート!K106="","",基本情報入力シート!K106)</f>
        <v/>
      </c>
      <c r="K90" s="654" t="str">
        <f>IF(基本情報入力シート!L106="","",基本情報入力シート!L106)</f>
        <v/>
      </c>
      <c r="L90" s="660" t="s">
        <v>324</v>
      </c>
      <c r="M90" s="668" t="str">
        <f>IF(基本情報入力シート!M106="","",基本情報入力シート!M106)</f>
        <v/>
      </c>
      <c r="N90" s="814" t="str">
        <f>IF(基本情報入力シート!R106="","",基本情報入力シート!R106)</f>
        <v/>
      </c>
      <c r="O90" s="814" t="str">
        <f>IF(基本情報入力シート!W106="","",基本情報入力シート!W106)</f>
        <v/>
      </c>
      <c r="P90" s="679" t="str">
        <f>IF(基本情報入力シート!X106="","",基本情報入力シート!X106)</f>
        <v/>
      </c>
      <c r="Q90" s="679" t="str">
        <f>IF(基本情報入力シート!Y106="","",基本情報入力シート!Y106)</f>
        <v/>
      </c>
      <c r="R90" s="722"/>
      <c r="S90" s="710"/>
      <c r="T90" s="710"/>
      <c r="U90" s="831"/>
      <c r="V90" s="836"/>
      <c r="W90" s="836"/>
      <c r="X90" s="836"/>
      <c r="Y90" s="836"/>
    </row>
    <row r="91" spans="1:25" ht="27.75" customHeight="1">
      <c r="A91" s="614">
        <f t="shared" si="1"/>
        <v>75</v>
      </c>
      <c r="B91" s="628" t="str">
        <f>IF(基本情報入力シート!C107="","",基本情報入力シート!C107)</f>
        <v/>
      </c>
      <c r="C91" s="641" t="str">
        <f>IF(基本情報入力シート!D107="","",基本情報入力シート!D107)</f>
        <v/>
      </c>
      <c r="D91" s="646" t="str">
        <f>IF(基本情報入力シート!E107="","",基本情報入力シート!E107)</f>
        <v/>
      </c>
      <c r="E91" s="649" t="str">
        <f>IF(基本情報入力シート!F107="","",基本情報入力シート!F107)</f>
        <v/>
      </c>
      <c r="F91" s="649" t="str">
        <f>IF(基本情報入力シート!G107="","",基本情報入力シート!G107)</f>
        <v/>
      </c>
      <c r="G91" s="649" t="str">
        <f>IF(基本情報入力シート!H107="","",基本情報入力シート!H107)</f>
        <v/>
      </c>
      <c r="H91" s="649" t="str">
        <f>IF(基本情報入力シート!I107="","",基本情報入力シート!I107)</f>
        <v/>
      </c>
      <c r="I91" s="649" t="str">
        <f>IF(基本情報入力シート!J107="","",基本情報入力シート!J107)</f>
        <v/>
      </c>
      <c r="J91" s="649" t="str">
        <f>IF(基本情報入力シート!K107="","",基本情報入力シート!K107)</f>
        <v/>
      </c>
      <c r="K91" s="654" t="str">
        <f>IF(基本情報入力シート!L107="","",基本情報入力シート!L107)</f>
        <v/>
      </c>
      <c r="L91" s="660" t="s">
        <v>326</v>
      </c>
      <c r="M91" s="668" t="str">
        <f>IF(基本情報入力シート!M107="","",基本情報入力シート!M107)</f>
        <v/>
      </c>
      <c r="N91" s="814" t="str">
        <f>IF(基本情報入力シート!R107="","",基本情報入力シート!R107)</f>
        <v/>
      </c>
      <c r="O91" s="814" t="str">
        <f>IF(基本情報入力シート!W107="","",基本情報入力シート!W107)</f>
        <v/>
      </c>
      <c r="P91" s="679" t="str">
        <f>IF(基本情報入力シート!X107="","",基本情報入力シート!X107)</f>
        <v/>
      </c>
      <c r="Q91" s="679" t="str">
        <f>IF(基本情報入力シート!Y107="","",基本情報入力シート!Y107)</f>
        <v/>
      </c>
      <c r="R91" s="722"/>
      <c r="S91" s="710"/>
      <c r="T91" s="710"/>
      <c r="U91" s="831"/>
      <c r="V91" s="836"/>
      <c r="W91" s="836"/>
      <c r="X91" s="836"/>
      <c r="Y91" s="836"/>
    </row>
    <row r="92" spans="1:25" ht="27.75" customHeight="1">
      <c r="A92" s="614">
        <f t="shared" si="1"/>
        <v>76</v>
      </c>
      <c r="B92" s="628" t="str">
        <f>IF(基本情報入力シート!C108="","",基本情報入力シート!C108)</f>
        <v/>
      </c>
      <c r="C92" s="641" t="str">
        <f>IF(基本情報入力シート!D108="","",基本情報入力シート!D108)</f>
        <v/>
      </c>
      <c r="D92" s="646" t="str">
        <f>IF(基本情報入力シート!E108="","",基本情報入力シート!E108)</f>
        <v/>
      </c>
      <c r="E92" s="649" t="str">
        <f>IF(基本情報入力シート!F108="","",基本情報入力シート!F108)</f>
        <v/>
      </c>
      <c r="F92" s="649" t="str">
        <f>IF(基本情報入力シート!G108="","",基本情報入力シート!G108)</f>
        <v/>
      </c>
      <c r="G92" s="649" t="str">
        <f>IF(基本情報入力シート!H108="","",基本情報入力シート!H108)</f>
        <v/>
      </c>
      <c r="H92" s="649" t="str">
        <f>IF(基本情報入力シート!I108="","",基本情報入力シート!I108)</f>
        <v/>
      </c>
      <c r="I92" s="649" t="str">
        <f>IF(基本情報入力シート!J108="","",基本情報入力シート!J108)</f>
        <v/>
      </c>
      <c r="J92" s="649" t="str">
        <f>IF(基本情報入力シート!K108="","",基本情報入力シート!K108)</f>
        <v/>
      </c>
      <c r="K92" s="654" t="str">
        <f>IF(基本情報入力シート!L108="","",基本情報入力シート!L108)</f>
        <v/>
      </c>
      <c r="L92" s="660" t="s">
        <v>327</v>
      </c>
      <c r="M92" s="668" t="str">
        <f>IF(基本情報入力シート!M108="","",基本情報入力シート!M108)</f>
        <v/>
      </c>
      <c r="N92" s="814" t="str">
        <f>IF(基本情報入力シート!R108="","",基本情報入力シート!R108)</f>
        <v/>
      </c>
      <c r="O92" s="814" t="str">
        <f>IF(基本情報入力シート!W108="","",基本情報入力シート!W108)</f>
        <v/>
      </c>
      <c r="P92" s="679" t="str">
        <f>IF(基本情報入力シート!X108="","",基本情報入力シート!X108)</f>
        <v/>
      </c>
      <c r="Q92" s="679" t="str">
        <f>IF(基本情報入力シート!Y108="","",基本情報入力シート!Y108)</f>
        <v/>
      </c>
      <c r="R92" s="722"/>
      <c r="S92" s="710"/>
      <c r="T92" s="710"/>
      <c r="U92" s="831"/>
      <c r="V92" s="836"/>
      <c r="W92" s="836"/>
      <c r="X92" s="836"/>
      <c r="Y92" s="836"/>
    </row>
    <row r="93" spans="1:25" ht="27.75" customHeight="1">
      <c r="A93" s="614">
        <f t="shared" si="1"/>
        <v>77</v>
      </c>
      <c r="B93" s="628" t="str">
        <f>IF(基本情報入力シート!C109="","",基本情報入力シート!C109)</f>
        <v/>
      </c>
      <c r="C93" s="641" t="str">
        <f>IF(基本情報入力シート!D109="","",基本情報入力シート!D109)</f>
        <v/>
      </c>
      <c r="D93" s="646" t="str">
        <f>IF(基本情報入力シート!E109="","",基本情報入力シート!E109)</f>
        <v/>
      </c>
      <c r="E93" s="649" t="str">
        <f>IF(基本情報入力シート!F109="","",基本情報入力シート!F109)</f>
        <v/>
      </c>
      <c r="F93" s="649" t="str">
        <f>IF(基本情報入力シート!G109="","",基本情報入力シート!G109)</f>
        <v/>
      </c>
      <c r="G93" s="649" t="str">
        <f>IF(基本情報入力シート!H109="","",基本情報入力シート!H109)</f>
        <v/>
      </c>
      <c r="H93" s="649" t="str">
        <f>IF(基本情報入力シート!I109="","",基本情報入力シート!I109)</f>
        <v/>
      </c>
      <c r="I93" s="649" t="str">
        <f>IF(基本情報入力シート!J109="","",基本情報入力シート!J109)</f>
        <v/>
      </c>
      <c r="J93" s="649" t="str">
        <f>IF(基本情報入力シート!K109="","",基本情報入力シート!K109)</f>
        <v/>
      </c>
      <c r="K93" s="654" t="str">
        <f>IF(基本情報入力シート!L109="","",基本情報入力シート!L109)</f>
        <v/>
      </c>
      <c r="L93" s="660" t="s">
        <v>329</v>
      </c>
      <c r="M93" s="668" t="str">
        <f>IF(基本情報入力シート!M109="","",基本情報入力シート!M109)</f>
        <v/>
      </c>
      <c r="N93" s="814" t="str">
        <f>IF(基本情報入力シート!R109="","",基本情報入力シート!R109)</f>
        <v/>
      </c>
      <c r="O93" s="814" t="str">
        <f>IF(基本情報入力シート!W109="","",基本情報入力シート!W109)</f>
        <v/>
      </c>
      <c r="P93" s="679" t="str">
        <f>IF(基本情報入力シート!X109="","",基本情報入力シート!X109)</f>
        <v/>
      </c>
      <c r="Q93" s="679" t="str">
        <f>IF(基本情報入力シート!Y109="","",基本情報入力シート!Y109)</f>
        <v/>
      </c>
      <c r="R93" s="722"/>
      <c r="S93" s="710"/>
      <c r="T93" s="710"/>
      <c r="U93" s="831"/>
      <c r="V93" s="836"/>
      <c r="W93" s="836"/>
      <c r="X93" s="836"/>
      <c r="Y93" s="836"/>
    </row>
    <row r="94" spans="1:25" ht="27.75" customHeight="1">
      <c r="A94" s="614">
        <f t="shared" si="1"/>
        <v>78</v>
      </c>
      <c r="B94" s="628" t="str">
        <f>IF(基本情報入力シート!C110="","",基本情報入力シート!C110)</f>
        <v/>
      </c>
      <c r="C94" s="641" t="str">
        <f>IF(基本情報入力シート!D110="","",基本情報入力シート!D110)</f>
        <v/>
      </c>
      <c r="D94" s="646" t="str">
        <f>IF(基本情報入力シート!E110="","",基本情報入力シート!E110)</f>
        <v/>
      </c>
      <c r="E94" s="649" t="str">
        <f>IF(基本情報入力シート!F110="","",基本情報入力シート!F110)</f>
        <v/>
      </c>
      <c r="F94" s="649" t="str">
        <f>IF(基本情報入力シート!G110="","",基本情報入力シート!G110)</f>
        <v/>
      </c>
      <c r="G94" s="649" t="str">
        <f>IF(基本情報入力シート!H110="","",基本情報入力シート!H110)</f>
        <v/>
      </c>
      <c r="H94" s="649" t="str">
        <f>IF(基本情報入力シート!I110="","",基本情報入力シート!I110)</f>
        <v/>
      </c>
      <c r="I94" s="649" t="str">
        <f>IF(基本情報入力シート!J110="","",基本情報入力シート!J110)</f>
        <v/>
      </c>
      <c r="J94" s="649" t="str">
        <f>IF(基本情報入力シート!K110="","",基本情報入力シート!K110)</f>
        <v/>
      </c>
      <c r="K94" s="654" t="str">
        <f>IF(基本情報入力シート!L110="","",基本情報入力シート!L110)</f>
        <v/>
      </c>
      <c r="L94" s="660" t="s">
        <v>331</v>
      </c>
      <c r="M94" s="668" t="str">
        <f>IF(基本情報入力シート!M110="","",基本情報入力シート!M110)</f>
        <v/>
      </c>
      <c r="N94" s="814" t="str">
        <f>IF(基本情報入力シート!R110="","",基本情報入力シート!R110)</f>
        <v/>
      </c>
      <c r="O94" s="814" t="str">
        <f>IF(基本情報入力シート!W110="","",基本情報入力シート!W110)</f>
        <v/>
      </c>
      <c r="P94" s="679" t="str">
        <f>IF(基本情報入力シート!X110="","",基本情報入力シート!X110)</f>
        <v/>
      </c>
      <c r="Q94" s="679" t="str">
        <f>IF(基本情報入力シート!Y110="","",基本情報入力シート!Y110)</f>
        <v/>
      </c>
      <c r="R94" s="722"/>
      <c r="S94" s="710"/>
      <c r="T94" s="710"/>
      <c r="U94" s="831"/>
      <c r="V94" s="836"/>
      <c r="W94" s="836"/>
      <c r="X94" s="836"/>
      <c r="Y94" s="836"/>
    </row>
    <row r="95" spans="1:25" ht="27.75" customHeight="1">
      <c r="A95" s="614">
        <f t="shared" si="1"/>
        <v>79</v>
      </c>
      <c r="B95" s="628" t="str">
        <f>IF(基本情報入力シート!C111="","",基本情報入力シート!C111)</f>
        <v/>
      </c>
      <c r="C95" s="641" t="str">
        <f>IF(基本情報入力シート!D111="","",基本情報入力シート!D111)</f>
        <v/>
      </c>
      <c r="D95" s="646" t="str">
        <f>IF(基本情報入力シート!E111="","",基本情報入力シート!E111)</f>
        <v/>
      </c>
      <c r="E95" s="649" t="str">
        <f>IF(基本情報入力シート!F111="","",基本情報入力シート!F111)</f>
        <v/>
      </c>
      <c r="F95" s="649" t="str">
        <f>IF(基本情報入力シート!G111="","",基本情報入力シート!G111)</f>
        <v/>
      </c>
      <c r="G95" s="649" t="str">
        <f>IF(基本情報入力シート!H111="","",基本情報入力シート!H111)</f>
        <v/>
      </c>
      <c r="H95" s="649" t="str">
        <f>IF(基本情報入力シート!I111="","",基本情報入力シート!I111)</f>
        <v/>
      </c>
      <c r="I95" s="649" t="str">
        <f>IF(基本情報入力シート!J111="","",基本情報入力シート!J111)</f>
        <v/>
      </c>
      <c r="J95" s="649" t="str">
        <f>IF(基本情報入力シート!K111="","",基本情報入力シート!K111)</f>
        <v/>
      </c>
      <c r="K95" s="654" t="str">
        <f>IF(基本情報入力シート!L111="","",基本情報入力シート!L111)</f>
        <v/>
      </c>
      <c r="L95" s="660" t="s">
        <v>332</v>
      </c>
      <c r="M95" s="668" t="str">
        <f>IF(基本情報入力シート!M111="","",基本情報入力シート!M111)</f>
        <v/>
      </c>
      <c r="N95" s="814" t="str">
        <f>IF(基本情報入力シート!R111="","",基本情報入力シート!R111)</f>
        <v/>
      </c>
      <c r="O95" s="814" t="str">
        <f>IF(基本情報入力シート!W111="","",基本情報入力シート!W111)</f>
        <v/>
      </c>
      <c r="P95" s="679" t="str">
        <f>IF(基本情報入力シート!X111="","",基本情報入力シート!X111)</f>
        <v/>
      </c>
      <c r="Q95" s="679" t="str">
        <f>IF(基本情報入力シート!Y111="","",基本情報入力シート!Y111)</f>
        <v/>
      </c>
      <c r="R95" s="722"/>
      <c r="S95" s="710"/>
      <c r="T95" s="710"/>
      <c r="U95" s="831"/>
      <c r="V95" s="836"/>
      <c r="W95" s="836"/>
      <c r="X95" s="836"/>
      <c r="Y95" s="836"/>
    </row>
    <row r="96" spans="1:25" ht="27.75" customHeight="1">
      <c r="A96" s="614">
        <f t="shared" si="1"/>
        <v>80</v>
      </c>
      <c r="B96" s="628" t="str">
        <f>IF(基本情報入力シート!C112="","",基本情報入力シート!C112)</f>
        <v/>
      </c>
      <c r="C96" s="641" t="str">
        <f>IF(基本情報入力シート!D112="","",基本情報入力シート!D112)</f>
        <v/>
      </c>
      <c r="D96" s="646" t="str">
        <f>IF(基本情報入力シート!E112="","",基本情報入力シート!E112)</f>
        <v/>
      </c>
      <c r="E96" s="649" t="str">
        <f>IF(基本情報入力シート!F112="","",基本情報入力シート!F112)</f>
        <v/>
      </c>
      <c r="F96" s="649" t="str">
        <f>IF(基本情報入力シート!G112="","",基本情報入力シート!G112)</f>
        <v/>
      </c>
      <c r="G96" s="649" t="str">
        <f>IF(基本情報入力シート!H112="","",基本情報入力シート!H112)</f>
        <v/>
      </c>
      <c r="H96" s="649" t="str">
        <f>IF(基本情報入力シート!I112="","",基本情報入力シート!I112)</f>
        <v/>
      </c>
      <c r="I96" s="649" t="str">
        <f>IF(基本情報入力シート!J112="","",基本情報入力シート!J112)</f>
        <v/>
      </c>
      <c r="J96" s="649" t="str">
        <f>IF(基本情報入力シート!K112="","",基本情報入力シート!K112)</f>
        <v/>
      </c>
      <c r="K96" s="654" t="str">
        <f>IF(基本情報入力シート!L112="","",基本情報入力シート!L112)</f>
        <v/>
      </c>
      <c r="L96" s="660" t="s">
        <v>333</v>
      </c>
      <c r="M96" s="668" t="str">
        <f>IF(基本情報入力シート!M112="","",基本情報入力シート!M112)</f>
        <v/>
      </c>
      <c r="N96" s="814" t="str">
        <f>IF(基本情報入力シート!R112="","",基本情報入力シート!R112)</f>
        <v/>
      </c>
      <c r="O96" s="814" t="str">
        <f>IF(基本情報入力シート!W112="","",基本情報入力シート!W112)</f>
        <v/>
      </c>
      <c r="P96" s="679" t="str">
        <f>IF(基本情報入力シート!X112="","",基本情報入力シート!X112)</f>
        <v/>
      </c>
      <c r="Q96" s="679" t="str">
        <f>IF(基本情報入力シート!Y112="","",基本情報入力シート!Y112)</f>
        <v/>
      </c>
      <c r="R96" s="722"/>
      <c r="S96" s="710"/>
      <c r="T96" s="710"/>
      <c r="U96" s="831"/>
      <c r="V96" s="836"/>
      <c r="W96" s="836"/>
      <c r="X96" s="836"/>
      <c r="Y96" s="836"/>
    </row>
    <row r="97" spans="1:25" ht="27.75" customHeight="1">
      <c r="A97" s="614">
        <f t="shared" si="1"/>
        <v>81</v>
      </c>
      <c r="B97" s="628" t="str">
        <f>IF(基本情報入力シート!C113="","",基本情報入力シート!C113)</f>
        <v/>
      </c>
      <c r="C97" s="641" t="str">
        <f>IF(基本情報入力シート!D113="","",基本情報入力シート!D113)</f>
        <v/>
      </c>
      <c r="D97" s="646" t="str">
        <f>IF(基本情報入力シート!E113="","",基本情報入力シート!E113)</f>
        <v/>
      </c>
      <c r="E97" s="649" t="str">
        <f>IF(基本情報入力シート!F113="","",基本情報入力シート!F113)</f>
        <v/>
      </c>
      <c r="F97" s="649" t="str">
        <f>IF(基本情報入力シート!G113="","",基本情報入力シート!G113)</f>
        <v/>
      </c>
      <c r="G97" s="649" t="str">
        <f>IF(基本情報入力シート!H113="","",基本情報入力シート!H113)</f>
        <v/>
      </c>
      <c r="H97" s="649" t="str">
        <f>IF(基本情報入力シート!I113="","",基本情報入力シート!I113)</f>
        <v/>
      </c>
      <c r="I97" s="649" t="str">
        <f>IF(基本情報入力シート!J113="","",基本情報入力シート!J113)</f>
        <v/>
      </c>
      <c r="J97" s="649" t="str">
        <f>IF(基本情報入力シート!K113="","",基本情報入力シート!K113)</f>
        <v/>
      </c>
      <c r="K97" s="654" t="str">
        <f>IF(基本情報入力シート!L113="","",基本情報入力シート!L113)</f>
        <v/>
      </c>
      <c r="L97" s="660" t="s">
        <v>44</v>
      </c>
      <c r="M97" s="668" t="str">
        <f>IF(基本情報入力シート!M113="","",基本情報入力シート!M113)</f>
        <v/>
      </c>
      <c r="N97" s="814" t="str">
        <f>IF(基本情報入力シート!R113="","",基本情報入力シート!R113)</f>
        <v/>
      </c>
      <c r="O97" s="814" t="str">
        <f>IF(基本情報入力シート!W113="","",基本情報入力シート!W113)</f>
        <v/>
      </c>
      <c r="P97" s="679" t="str">
        <f>IF(基本情報入力シート!X113="","",基本情報入力シート!X113)</f>
        <v/>
      </c>
      <c r="Q97" s="679" t="str">
        <f>IF(基本情報入力シート!Y113="","",基本情報入力シート!Y113)</f>
        <v/>
      </c>
      <c r="R97" s="722"/>
      <c r="S97" s="710"/>
      <c r="T97" s="710"/>
      <c r="U97" s="831"/>
      <c r="V97" s="836"/>
      <c r="W97" s="836"/>
      <c r="X97" s="836"/>
      <c r="Y97" s="836"/>
    </row>
    <row r="98" spans="1:25" ht="27.75" customHeight="1">
      <c r="A98" s="614">
        <f t="shared" si="1"/>
        <v>82</v>
      </c>
      <c r="B98" s="628" t="str">
        <f>IF(基本情報入力シート!C114="","",基本情報入力シート!C114)</f>
        <v/>
      </c>
      <c r="C98" s="641" t="str">
        <f>IF(基本情報入力シート!D114="","",基本情報入力シート!D114)</f>
        <v/>
      </c>
      <c r="D98" s="646" t="str">
        <f>IF(基本情報入力シート!E114="","",基本情報入力シート!E114)</f>
        <v/>
      </c>
      <c r="E98" s="649" t="str">
        <f>IF(基本情報入力シート!F114="","",基本情報入力シート!F114)</f>
        <v/>
      </c>
      <c r="F98" s="649" t="str">
        <f>IF(基本情報入力シート!G114="","",基本情報入力シート!G114)</f>
        <v/>
      </c>
      <c r="G98" s="649" t="str">
        <f>IF(基本情報入力シート!H114="","",基本情報入力シート!H114)</f>
        <v/>
      </c>
      <c r="H98" s="649" t="str">
        <f>IF(基本情報入力シート!I114="","",基本情報入力シート!I114)</f>
        <v/>
      </c>
      <c r="I98" s="649" t="str">
        <f>IF(基本情報入力シート!J114="","",基本情報入力シート!J114)</f>
        <v/>
      </c>
      <c r="J98" s="649" t="str">
        <f>IF(基本情報入力シート!K114="","",基本情報入力シート!K114)</f>
        <v/>
      </c>
      <c r="K98" s="654" t="str">
        <f>IF(基本情報入力シート!L114="","",基本情報入力シート!L114)</f>
        <v/>
      </c>
      <c r="L98" s="660" t="s">
        <v>334</v>
      </c>
      <c r="M98" s="668" t="str">
        <f>IF(基本情報入力シート!M114="","",基本情報入力シート!M114)</f>
        <v/>
      </c>
      <c r="N98" s="814" t="str">
        <f>IF(基本情報入力シート!R114="","",基本情報入力シート!R114)</f>
        <v/>
      </c>
      <c r="O98" s="814" t="str">
        <f>IF(基本情報入力シート!W114="","",基本情報入力シート!W114)</f>
        <v/>
      </c>
      <c r="P98" s="679" t="str">
        <f>IF(基本情報入力シート!X114="","",基本情報入力シート!X114)</f>
        <v/>
      </c>
      <c r="Q98" s="679" t="str">
        <f>IF(基本情報入力シート!Y114="","",基本情報入力シート!Y114)</f>
        <v/>
      </c>
      <c r="R98" s="722"/>
      <c r="S98" s="710"/>
      <c r="T98" s="710"/>
      <c r="U98" s="831"/>
      <c r="V98" s="836"/>
      <c r="W98" s="836"/>
      <c r="X98" s="836"/>
      <c r="Y98" s="836"/>
    </row>
    <row r="99" spans="1:25" ht="27.75" customHeight="1">
      <c r="A99" s="614">
        <f t="shared" si="1"/>
        <v>83</v>
      </c>
      <c r="B99" s="628" t="str">
        <f>IF(基本情報入力シート!C115="","",基本情報入力シート!C115)</f>
        <v/>
      </c>
      <c r="C99" s="641" t="str">
        <f>IF(基本情報入力シート!D115="","",基本情報入力シート!D115)</f>
        <v/>
      </c>
      <c r="D99" s="646" t="str">
        <f>IF(基本情報入力シート!E115="","",基本情報入力シート!E115)</f>
        <v/>
      </c>
      <c r="E99" s="649" t="str">
        <f>IF(基本情報入力シート!F115="","",基本情報入力シート!F115)</f>
        <v/>
      </c>
      <c r="F99" s="649" t="str">
        <f>IF(基本情報入力シート!G115="","",基本情報入力シート!G115)</f>
        <v/>
      </c>
      <c r="G99" s="649" t="str">
        <f>IF(基本情報入力シート!H115="","",基本情報入力シート!H115)</f>
        <v/>
      </c>
      <c r="H99" s="649" t="str">
        <f>IF(基本情報入力シート!I115="","",基本情報入力シート!I115)</f>
        <v/>
      </c>
      <c r="I99" s="649" t="str">
        <f>IF(基本情報入力シート!J115="","",基本情報入力シート!J115)</f>
        <v/>
      </c>
      <c r="J99" s="649" t="str">
        <f>IF(基本情報入力シート!K115="","",基本情報入力シート!K115)</f>
        <v/>
      </c>
      <c r="K99" s="654" t="str">
        <f>IF(基本情報入力シート!L115="","",基本情報入力シート!L115)</f>
        <v/>
      </c>
      <c r="L99" s="660" t="s">
        <v>335</v>
      </c>
      <c r="M99" s="668" t="str">
        <f>IF(基本情報入力シート!M115="","",基本情報入力シート!M115)</f>
        <v/>
      </c>
      <c r="N99" s="814" t="str">
        <f>IF(基本情報入力シート!R115="","",基本情報入力シート!R115)</f>
        <v/>
      </c>
      <c r="O99" s="814" t="str">
        <f>IF(基本情報入力シート!W115="","",基本情報入力シート!W115)</f>
        <v/>
      </c>
      <c r="P99" s="679" t="str">
        <f>IF(基本情報入力シート!X115="","",基本情報入力シート!X115)</f>
        <v/>
      </c>
      <c r="Q99" s="679" t="str">
        <f>IF(基本情報入力シート!Y115="","",基本情報入力シート!Y115)</f>
        <v/>
      </c>
      <c r="R99" s="722"/>
      <c r="S99" s="710"/>
      <c r="T99" s="710"/>
      <c r="U99" s="831"/>
      <c r="V99" s="836"/>
      <c r="W99" s="836"/>
      <c r="X99" s="836"/>
      <c r="Y99" s="836"/>
    </row>
    <row r="100" spans="1:25" ht="27.75" customHeight="1">
      <c r="A100" s="614">
        <f t="shared" si="1"/>
        <v>84</v>
      </c>
      <c r="B100" s="628" t="str">
        <f>IF(基本情報入力シート!C116="","",基本情報入力シート!C116)</f>
        <v/>
      </c>
      <c r="C100" s="641" t="str">
        <f>IF(基本情報入力シート!D116="","",基本情報入力シート!D116)</f>
        <v/>
      </c>
      <c r="D100" s="646" t="str">
        <f>IF(基本情報入力シート!E116="","",基本情報入力シート!E116)</f>
        <v/>
      </c>
      <c r="E100" s="649" t="str">
        <f>IF(基本情報入力シート!F116="","",基本情報入力シート!F116)</f>
        <v/>
      </c>
      <c r="F100" s="649" t="str">
        <f>IF(基本情報入力シート!G116="","",基本情報入力シート!G116)</f>
        <v/>
      </c>
      <c r="G100" s="649" t="str">
        <f>IF(基本情報入力シート!H116="","",基本情報入力シート!H116)</f>
        <v/>
      </c>
      <c r="H100" s="649" t="str">
        <f>IF(基本情報入力シート!I116="","",基本情報入力シート!I116)</f>
        <v/>
      </c>
      <c r="I100" s="649" t="str">
        <f>IF(基本情報入力シート!J116="","",基本情報入力シート!J116)</f>
        <v/>
      </c>
      <c r="J100" s="649" t="str">
        <f>IF(基本情報入力シート!K116="","",基本情報入力シート!K116)</f>
        <v/>
      </c>
      <c r="K100" s="654" t="str">
        <f>IF(基本情報入力シート!L116="","",基本情報入力シート!L116)</f>
        <v/>
      </c>
      <c r="L100" s="660" t="s">
        <v>336</v>
      </c>
      <c r="M100" s="668" t="str">
        <f>IF(基本情報入力シート!M116="","",基本情報入力シート!M116)</f>
        <v/>
      </c>
      <c r="N100" s="814" t="str">
        <f>IF(基本情報入力シート!R116="","",基本情報入力シート!R116)</f>
        <v/>
      </c>
      <c r="O100" s="814" t="str">
        <f>IF(基本情報入力シート!W116="","",基本情報入力シート!W116)</f>
        <v/>
      </c>
      <c r="P100" s="679" t="str">
        <f>IF(基本情報入力シート!X116="","",基本情報入力シート!X116)</f>
        <v/>
      </c>
      <c r="Q100" s="679" t="str">
        <f>IF(基本情報入力シート!Y116="","",基本情報入力シート!Y116)</f>
        <v/>
      </c>
      <c r="R100" s="722"/>
      <c r="S100" s="710"/>
      <c r="T100" s="710"/>
      <c r="U100" s="831"/>
      <c r="V100" s="836"/>
      <c r="W100" s="836"/>
      <c r="X100" s="836"/>
      <c r="Y100" s="836"/>
    </row>
    <row r="101" spans="1:25" ht="27.75" customHeight="1">
      <c r="A101" s="614">
        <f t="shared" si="1"/>
        <v>85</v>
      </c>
      <c r="B101" s="628" t="str">
        <f>IF(基本情報入力シート!C117="","",基本情報入力シート!C117)</f>
        <v/>
      </c>
      <c r="C101" s="641" t="str">
        <f>IF(基本情報入力シート!D117="","",基本情報入力シート!D117)</f>
        <v/>
      </c>
      <c r="D101" s="646" t="str">
        <f>IF(基本情報入力シート!E117="","",基本情報入力シート!E117)</f>
        <v/>
      </c>
      <c r="E101" s="649" t="str">
        <f>IF(基本情報入力シート!F117="","",基本情報入力シート!F117)</f>
        <v/>
      </c>
      <c r="F101" s="649" t="str">
        <f>IF(基本情報入力シート!G117="","",基本情報入力シート!G117)</f>
        <v/>
      </c>
      <c r="G101" s="649" t="str">
        <f>IF(基本情報入力シート!H117="","",基本情報入力シート!H117)</f>
        <v/>
      </c>
      <c r="H101" s="649" t="str">
        <f>IF(基本情報入力シート!I117="","",基本情報入力シート!I117)</f>
        <v/>
      </c>
      <c r="I101" s="649" t="str">
        <f>IF(基本情報入力シート!J117="","",基本情報入力シート!J117)</f>
        <v/>
      </c>
      <c r="J101" s="649" t="str">
        <f>IF(基本情報入力シート!K117="","",基本情報入力シート!K117)</f>
        <v/>
      </c>
      <c r="K101" s="654" t="str">
        <f>IF(基本情報入力シート!L117="","",基本情報入力シート!L117)</f>
        <v/>
      </c>
      <c r="L101" s="660" t="s">
        <v>71</v>
      </c>
      <c r="M101" s="668" t="str">
        <f>IF(基本情報入力シート!M117="","",基本情報入力シート!M117)</f>
        <v/>
      </c>
      <c r="N101" s="814" t="str">
        <f>IF(基本情報入力シート!R117="","",基本情報入力シート!R117)</f>
        <v/>
      </c>
      <c r="O101" s="814" t="str">
        <f>IF(基本情報入力シート!W117="","",基本情報入力シート!W117)</f>
        <v/>
      </c>
      <c r="P101" s="679" t="str">
        <f>IF(基本情報入力シート!X117="","",基本情報入力シート!X117)</f>
        <v/>
      </c>
      <c r="Q101" s="679" t="str">
        <f>IF(基本情報入力シート!Y117="","",基本情報入力シート!Y117)</f>
        <v/>
      </c>
      <c r="R101" s="722"/>
      <c r="S101" s="710"/>
      <c r="T101" s="710"/>
      <c r="U101" s="831"/>
      <c r="V101" s="836"/>
      <c r="W101" s="836"/>
      <c r="X101" s="836"/>
      <c r="Y101" s="836"/>
    </row>
    <row r="102" spans="1:25" ht="27.75" customHeight="1">
      <c r="A102" s="614">
        <f t="shared" si="1"/>
        <v>86</v>
      </c>
      <c r="B102" s="628" t="str">
        <f>IF(基本情報入力シート!C118="","",基本情報入力シート!C118)</f>
        <v/>
      </c>
      <c r="C102" s="641" t="str">
        <f>IF(基本情報入力シート!D118="","",基本情報入力シート!D118)</f>
        <v/>
      </c>
      <c r="D102" s="646" t="str">
        <f>IF(基本情報入力シート!E118="","",基本情報入力シート!E118)</f>
        <v/>
      </c>
      <c r="E102" s="649" t="str">
        <f>IF(基本情報入力シート!F118="","",基本情報入力シート!F118)</f>
        <v/>
      </c>
      <c r="F102" s="649" t="str">
        <f>IF(基本情報入力シート!G118="","",基本情報入力シート!G118)</f>
        <v/>
      </c>
      <c r="G102" s="649" t="str">
        <f>IF(基本情報入力シート!H118="","",基本情報入力シート!H118)</f>
        <v/>
      </c>
      <c r="H102" s="649" t="str">
        <f>IF(基本情報入力シート!I118="","",基本情報入力シート!I118)</f>
        <v/>
      </c>
      <c r="I102" s="649" t="str">
        <f>IF(基本情報入力シート!J118="","",基本情報入力シート!J118)</f>
        <v/>
      </c>
      <c r="J102" s="649" t="str">
        <f>IF(基本情報入力シート!K118="","",基本情報入力シート!K118)</f>
        <v/>
      </c>
      <c r="K102" s="654" t="str">
        <f>IF(基本情報入力シート!L118="","",基本情報入力シート!L118)</f>
        <v/>
      </c>
      <c r="L102" s="660" t="s">
        <v>97</v>
      </c>
      <c r="M102" s="668" t="str">
        <f>IF(基本情報入力シート!M118="","",基本情報入力シート!M118)</f>
        <v/>
      </c>
      <c r="N102" s="814" t="str">
        <f>IF(基本情報入力シート!R118="","",基本情報入力シート!R118)</f>
        <v/>
      </c>
      <c r="O102" s="814" t="str">
        <f>IF(基本情報入力シート!W118="","",基本情報入力シート!W118)</f>
        <v/>
      </c>
      <c r="P102" s="679" t="str">
        <f>IF(基本情報入力シート!X118="","",基本情報入力シート!X118)</f>
        <v/>
      </c>
      <c r="Q102" s="679" t="str">
        <f>IF(基本情報入力シート!Y118="","",基本情報入力シート!Y118)</f>
        <v/>
      </c>
      <c r="R102" s="722"/>
      <c r="S102" s="710"/>
      <c r="T102" s="710"/>
      <c r="U102" s="831"/>
      <c r="V102" s="836"/>
      <c r="W102" s="836"/>
      <c r="X102" s="836"/>
      <c r="Y102" s="836"/>
    </row>
    <row r="103" spans="1:25" ht="27.75" customHeight="1">
      <c r="A103" s="614">
        <f t="shared" si="1"/>
        <v>87</v>
      </c>
      <c r="B103" s="628" t="str">
        <f>IF(基本情報入力シート!C119="","",基本情報入力シート!C119)</f>
        <v/>
      </c>
      <c r="C103" s="641" t="str">
        <f>IF(基本情報入力シート!D119="","",基本情報入力シート!D119)</f>
        <v/>
      </c>
      <c r="D103" s="646" t="str">
        <f>IF(基本情報入力シート!E119="","",基本情報入力シート!E119)</f>
        <v/>
      </c>
      <c r="E103" s="649" t="str">
        <f>IF(基本情報入力シート!F119="","",基本情報入力シート!F119)</f>
        <v/>
      </c>
      <c r="F103" s="649" t="str">
        <f>IF(基本情報入力シート!G119="","",基本情報入力シート!G119)</f>
        <v/>
      </c>
      <c r="G103" s="649" t="str">
        <f>IF(基本情報入力シート!H119="","",基本情報入力シート!H119)</f>
        <v/>
      </c>
      <c r="H103" s="649" t="str">
        <f>IF(基本情報入力シート!I119="","",基本情報入力シート!I119)</f>
        <v/>
      </c>
      <c r="I103" s="649" t="str">
        <f>IF(基本情報入力シート!J119="","",基本情報入力シート!J119)</f>
        <v/>
      </c>
      <c r="J103" s="649" t="str">
        <f>IF(基本情報入力シート!K119="","",基本情報入力シート!K119)</f>
        <v/>
      </c>
      <c r="K103" s="654" t="str">
        <f>IF(基本情報入力シート!L119="","",基本情報入力シート!L119)</f>
        <v/>
      </c>
      <c r="L103" s="660" t="s">
        <v>186</v>
      </c>
      <c r="M103" s="668" t="str">
        <f>IF(基本情報入力シート!M119="","",基本情報入力シート!M119)</f>
        <v/>
      </c>
      <c r="N103" s="814" t="str">
        <f>IF(基本情報入力シート!R119="","",基本情報入力シート!R119)</f>
        <v/>
      </c>
      <c r="O103" s="814" t="str">
        <f>IF(基本情報入力シート!W119="","",基本情報入力シート!W119)</f>
        <v/>
      </c>
      <c r="P103" s="679" t="str">
        <f>IF(基本情報入力シート!X119="","",基本情報入力シート!X119)</f>
        <v/>
      </c>
      <c r="Q103" s="679" t="str">
        <f>IF(基本情報入力シート!Y119="","",基本情報入力シート!Y119)</f>
        <v/>
      </c>
      <c r="R103" s="722"/>
      <c r="S103" s="710"/>
      <c r="T103" s="710"/>
      <c r="U103" s="831"/>
      <c r="V103" s="836"/>
      <c r="W103" s="836"/>
      <c r="X103" s="836"/>
      <c r="Y103" s="836"/>
    </row>
    <row r="104" spans="1:25" ht="27.75" customHeight="1">
      <c r="A104" s="614">
        <f t="shared" si="1"/>
        <v>88</v>
      </c>
      <c r="B104" s="628" t="str">
        <f>IF(基本情報入力シート!C120="","",基本情報入力シート!C120)</f>
        <v/>
      </c>
      <c r="C104" s="641" t="str">
        <f>IF(基本情報入力シート!D120="","",基本情報入力シート!D120)</f>
        <v/>
      </c>
      <c r="D104" s="646" t="str">
        <f>IF(基本情報入力シート!E120="","",基本情報入力シート!E120)</f>
        <v/>
      </c>
      <c r="E104" s="649" t="str">
        <f>IF(基本情報入力シート!F120="","",基本情報入力シート!F120)</f>
        <v/>
      </c>
      <c r="F104" s="649" t="str">
        <f>IF(基本情報入力シート!G120="","",基本情報入力シート!G120)</f>
        <v/>
      </c>
      <c r="G104" s="649" t="str">
        <f>IF(基本情報入力シート!H120="","",基本情報入力シート!H120)</f>
        <v/>
      </c>
      <c r="H104" s="649" t="str">
        <f>IF(基本情報入力シート!I120="","",基本情報入力シート!I120)</f>
        <v/>
      </c>
      <c r="I104" s="649" t="str">
        <f>IF(基本情報入力シート!J120="","",基本情報入力シート!J120)</f>
        <v/>
      </c>
      <c r="J104" s="649" t="str">
        <f>IF(基本情報入力シート!K120="","",基本情報入力シート!K120)</f>
        <v/>
      </c>
      <c r="K104" s="654" t="str">
        <f>IF(基本情報入力シート!L120="","",基本情報入力シート!L120)</f>
        <v/>
      </c>
      <c r="L104" s="660" t="s">
        <v>337</v>
      </c>
      <c r="M104" s="668" t="str">
        <f>IF(基本情報入力シート!M120="","",基本情報入力シート!M120)</f>
        <v/>
      </c>
      <c r="N104" s="814" t="str">
        <f>IF(基本情報入力シート!R120="","",基本情報入力シート!R120)</f>
        <v/>
      </c>
      <c r="O104" s="814" t="str">
        <f>IF(基本情報入力シート!W120="","",基本情報入力シート!W120)</f>
        <v/>
      </c>
      <c r="P104" s="679" t="str">
        <f>IF(基本情報入力シート!X120="","",基本情報入力シート!X120)</f>
        <v/>
      </c>
      <c r="Q104" s="679" t="str">
        <f>IF(基本情報入力シート!Y120="","",基本情報入力シート!Y120)</f>
        <v/>
      </c>
      <c r="R104" s="722"/>
      <c r="S104" s="710"/>
      <c r="T104" s="710"/>
      <c r="U104" s="831"/>
      <c r="V104" s="836"/>
      <c r="W104" s="836"/>
      <c r="X104" s="836"/>
      <c r="Y104" s="836"/>
    </row>
    <row r="105" spans="1:25" ht="27.75" customHeight="1">
      <c r="A105" s="614">
        <f t="shared" si="1"/>
        <v>89</v>
      </c>
      <c r="B105" s="628" t="str">
        <f>IF(基本情報入力シート!C121="","",基本情報入力シート!C121)</f>
        <v/>
      </c>
      <c r="C105" s="641" t="str">
        <f>IF(基本情報入力シート!D121="","",基本情報入力シート!D121)</f>
        <v/>
      </c>
      <c r="D105" s="646" t="str">
        <f>IF(基本情報入力シート!E121="","",基本情報入力シート!E121)</f>
        <v/>
      </c>
      <c r="E105" s="649" t="str">
        <f>IF(基本情報入力シート!F121="","",基本情報入力シート!F121)</f>
        <v/>
      </c>
      <c r="F105" s="649" t="str">
        <f>IF(基本情報入力シート!G121="","",基本情報入力シート!G121)</f>
        <v/>
      </c>
      <c r="G105" s="649" t="str">
        <f>IF(基本情報入力シート!H121="","",基本情報入力シート!H121)</f>
        <v/>
      </c>
      <c r="H105" s="649" t="str">
        <f>IF(基本情報入力シート!I121="","",基本情報入力シート!I121)</f>
        <v/>
      </c>
      <c r="I105" s="649" t="str">
        <f>IF(基本情報入力シート!J121="","",基本情報入力シート!J121)</f>
        <v/>
      </c>
      <c r="J105" s="649" t="str">
        <f>IF(基本情報入力シート!K121="","",基本情報入力シート!K121)</f>
        <v/>
      </c>
      <c r="K105" s="654" t="str">
        <f>IF(基本情報入力シート!L121="","",基本情報入力シート!L121)</f>
        <v/>
      </c>
      <c r="L105" s="660" t="s">
        <v>145</v>
      </c>
      <c r="M105" s="668" t="str">
        <f>IF(基本情報入力シート!M121="","",基本情報入力シート!M121)</f>
        <v/>
      </c>
      <c r="N105" s="814" t="str">
        <f>IF(基本情報入力シート!R121="","",基本情報入力シート!R121)</f>
        <v/>
      </c>
      <c r="O105" s="814" t="str">
        <f>IF(基本情報入力シート!W121="","",基本情報入力シート!W121)</f>
        <v/>
      </c>
      <c r="P105" s="679" t="str">
        <f>IF(基本情報入力シート!X121="","",基本情報入力シート!X121)</f>
        <v/>
      </c>
      <c r="Q105" s="679" t="str">
        <f>IF(基本情報入力シート!Y121="","",基本情報入力シート!Y121)</f>
        <v/>
      </c>
      <c r="R105" s="722"/>
      <c r="S105" s="710"/>
      <c r="T105" s="710"/>
      <c r="U105" s="831"/>
      <c r="V105" s="836"/>
      <c r="W105" s="836"/>
      <c r="X105" s="836"/>
      <c r="Y105" s="836"/>
    </row>
    <row r="106" spans="1:25" ht="27.75" customHeight="1">
      <c r="A106" s="614">
        <f t="shared" si="1"/>
        <v>90</v>
      </c>
      <c r="B106" s="628" t="str">
        <f>IF(基本情報入力シート!C122="","",基本情報入力シート!C122)</f>
        <v/>
      </c>
      <c r="C106" s="641" t="str">
        <f>IF(基本情報入力シート!D122="","",基本情報入力シート!D122)</f>
        <v/>
      </c>
      <c r="D106" s="646" t="str">
        <f>IF(基本情報入力シート!E122="","",基本情報入力シート!E122)</f>
        <v/>
      </c>
      <c r="E106" s="649" t="str">
        <f>IF(基本情報入力シート!F122="","",基本情報入力シート!F122)</f>
        <v/>
      </c>
      <c r="F106" s="649" t="str">
        <f>IF(基本情報入力シート!G122="","",基本情報入力シート!G122)</f>
        <v/>
      </c>
      <c r="G106" s="649" t="str">
        <f>IF(基本情報入力シート!H122="","",基本情報入力シート!H122)</f>
        <v/>
      </c>
      <c r="H106" s="649" t="str">
        <f>IF(基本情報入力シート!I122="","",基本情報入力シート!I122)</f>
        <v/>
      </c>
      <c r="I106" s="649" t="str">
        <f>IF(基本情報入力シート!J122="","",基本情報入力シート!J122)</f>
        <v/>
      </c>
      <c r="J106" s="649" t="str">
        <f>IF(基本情報入力シート!K122="","",基本情報入力シート!K122)</f>
        <v/>
      </c>
      <c r="K106" s="654" t="str">
        <f>IF(基本情報入力シート!L122="","",基本情報入力シート!L122)</f>
        <v/>
      </c>
      <c r="L106" s="660" t="s">
        <v>338</v>
      </c>
      <c r="M106" s="668" t="str">
        <f>IF(基本情報入力シート!M122="","",基本情報入力シート!M122)</f>
        <v/>
      </c>
      <c r="N106" s="814" t="str">
        <f>IF(基本情報入力シート!R122="","",基本情報入力シート!R122)</f>
        <v/>
      </c>
      <c r="O106" s="814" t="str">
        <f>IF(基本情報入力シート!W122="","",基本情報入力シート!W122)</f>
        <v/>
      </c>
      <c r="P106" s="679" t="str">
        <f>IF(基本情報入力シート!X122="","",基本情報入力シート!X122)</f>
        <v/>
      </c>
      <c r="Q106" s="679" t="str">
        <f>IF(基本情報入力シート!Y122="","",基本情報入力シート!Y122)</f>
        <v/>
      </c>
      <c r="R106" s="722"/>
      <c r="S106" s="710"/>
      <c r="T106" s="710"/>
      <c r="U106" s="831"/>
      <c r="V106" s="836"/>
      <c r="W106" s="836"/>
      <c r="X106" s="836"/>
      <c r="Y106" s="836"/>
    </row>
    <row r="107" spans="1:25" ht="27.75" customHeight="1">
      <c r="A107" s="614">
        <f t="shared" si="1"/>
        <v>91</v>
      </c>
      <c r="B107" s="628" t="str">
        <f>IF(基本情報入力シート!C123="","",基本情報入力シート!C123)</f>
        <v/>
      </c>
      <c r="C107" s="641" t="str">
        <f>IF(基本情報入力シート!D123="","",基本情報入力シート!D123)</f>
        <v/>
      </c>
      <c r="D107" s="646" t="str">
        <f>IF(基本情報入力シート!E123="","",基本情報入力シート!E123)</f>
        <v/>
      </c>
      <c r="E107" s="649" t="str">
        <f>IF(基本情報入力シート!F123="","",基本情報入力シート!F123)</f>
        <v/>
      </c>
      <c r="F107" s="649" t="str">
        <f>IF(基本情報入力シート!G123="","",基本情報入力シート!G123)</f>
        <v/>
      </c>
      <c r="G107" s="649" t="str">
        <f>IF(基本情報入力シート!H123="","",基本情報入力シート!H123)</f>
        <v/>
      </c>
      <c r="H107" s="649" t="str">
        <f>IF(基本情報入力シート!I123="","",基本情報入力シート!I123)</f>
        <v/>
      </c>
      <c r="I107" s="649" t="str">
        <f>IF(基本情報入力シート!J123="","",基本情報入力シート!J123)</f>
        <v/>
      </c>
      <c r="J107" s="649" t="str">
        <f>IF(基本情報入力シート!K123="","",基本情報入力シート!K123)</f>
        <v/>
      </c>
      <c r="K107" s="654" t="str">
        <f>IF(基本情報入力シート!L123="","",基本情報入力シート!L123)</f>
        <v/>
      </c>
      <c r="L107" s="660" t="s">
        <v>276</v>
      </c>
      <c r="M107" s="668" t="str">
        <f>IF(基本情報入力シート!M123="","",基本情報入力シート!M123)</f>
        <v/>
      </c>
      <c r="N107" s="814" t="str">
        <f>IF(基本情報入力シート!R123="","",基本情報入力シート!R123)</f>
        <v/>
      </c>
      <c r="O107" s="814" t="str">
        <f>IF(基本情報入力シート!W123="","",基本情報入力シート!W123)</f>
        <v/>
      </c>
      <c r="P107" s="679" t="str">
        <f>IF(基本情報入力シート!X123="","",基本情報入力シート!X123)</f>
        <v/>
      </c>
      <c r="Q107" s="679" t="str">
        <f>IF(基本情報入力シート!Y123="","",基本情報入力シート!Y123)</f>
        <v/>
      </c>
      <c r="R107" s="722"/>
      <c r="S107" s="710"/>
      <c r="T107" s="710"/>
      <c r="U107" s="831"/>
      <c r="V107" s="836"/>
      <c r="W107" s="836"/>
      <c r="X107" s="836"/>
      <c r="Y107" s="836"/>
    </row>
    <row r="108" spans="1:25" ht="27.75" customHeight="1">
      <c r="A108" s="614">
        <f t="shared" si="1"/>
        <v>92</v>
      </c>
      <c r="B108" s="628" t="str">
        <f>IF(基本情報入力シート!C124="","",基本情報入力シート!C124)</f>
        <v/>
      </c>
      <c r="C108" s="641" t="str">
        <f>IF(基本情報入力シート!D124="","",基本情報入力シート!D124)</f>
        <v/>
      </c>
      <c r="D108" s="646" t="str">
        <f>IF(基本情報入力シート!E124="","",基本情報入力シート!E124)</f>
        <v/>
      </c>
      <c r="E108" s="649" t="str">
        <f>IF(基本情報入力シート!F124="","",基本情報入力シート!F124)</f>
        <v/>
      </c>
      <c r="F108" s="649" t="str">
        <f>IF(基本情報入力シート!G124="","",基本情報入力シート!G124)</f>
        <v/>
      </c>
      <c r="G108" s="649" t="str">
        <f>IF(基本情報入力シート!H124="","",基本情報入力シート!H124)</f>
        <v/>
      </c>
      <c r="H108" s="649" t="str">
        <f>IF(基本情報入力シート!I124="","",基本情報入力シート!I124)</f>
        <v/>
      </c>
      <c r="I108" s="649" t="str">
        <f>IF(基本情報入力シート!J124="","",基本情報入力シート!J124)</f>
        <v/>
      </c>
      <c r="J108" s="649" t="str">
        <f>IF(基本情報入力シート!K124="","",基本情報入力シート!K124)</f>
        <v/>
      </c>
      <c r="K108" s="654" t="str">
        <f>IF(基本情報入力シート!L124="","",基本情報入力シート!L124)</f>
        <v/>
      </c>
      <c r="L108" s="660" t="s">
        <v>340</v>
      </c>
      <c r="M108" s="668" t="str">
        <f>IF(基本情報入力シート!M124="","",基本情報入力シート!M124)</f>
        <v/>
      </c>
      <c r="N108" s="814" t="str">
        <f>IF(基本情報入力シート!R124="","",基本情報入力シート!R124)</f>
        <v/>
      </c>
      <c r="O108" s="814" t="str">
        <f>IF(基本情報入力シート!W124="","",基本情報入力シート!W124)</f>
        <v/>
      </c>
      <c r="P108" s="679" t="str">
        <f>IF(基本情報入力シート!X124="","",基本情報入力シート!X124)</f>
        <v/>
      </c>
      <c r="Q108" s="679" t="str">
        <f>IF(基本情報入力シート!Y124="","",基本情報入力シート!Y124)</f>
        <v/>
      </c>
      <c r="R108" s="722"/>
      <c r="S108" s="710"/>
      <c r="T108" s="710"/>
      <c r="U108" s="831"/>
      <c r="V108" s="836"/>
      <c r="W108" s="836"/>
      <c r="X108" s="836"/>
      <c r="Y108" s="836"/>
    </row>
    <row r="109" spans="1:25" ht="27.75" customHeight="1">
      <c r="A109" s="614">
        <f t="shared" si="1"/>
        <v>93</v>
      </c>
      <c r="B109" s="628" t="str">
        <f>IF(基本情報入力シート!C125="","",基本情報入力シート!C125)</f>
        <v/>
      </c>
      <c r="C109" s="641" t="str">
        <f>IF(基本情報入力シート!D125="","",基本情報入力シート!D125)</f>
        <v/>
      </c>
      <c r="D109" s="646" t="str">
        <f>IF(基本情報入力シート!E125="","",基本情報入力シート!E125)</f>
        <v/>
      </c>
      <c r="E109" s="649" t="str">
        <f>IF(基本情報入力シート!F125="","",基本情報入力シート!F125)</f>
        <v/>
      </c>
      <c r="F109" s="649" t="str">
        <f>IF(基本情報入力シート!G125="","",基本情報入力シート!G125)</f>
        <v/>
      </c>
      <c r="G109" s="649" t="str">
        <f>IF(基本情報入力シート!H125="","",基本情報入力シート!H125)</f>
        <v/>
      </c>
      <c r="H109" s="649" t="str">
        <f>IF(基本情報入力シート!I125="","",基本情報入力シート!I125)</f>
        <v/>
      </c>
      <c r="I109" s="649" t="str">
        <f>IF(基本情報入力シート!J125="","",基本情報入力シート!J125)</f>
        <v/>
      </c>
      <c r="J109" s="649" t="str">
        <f>IF(基本情報入力シート!K125="","",基本情報入力シート!K125)</f>
        <v/>
      </c>
      <c r="K109" s="654" t="str">
        <f>IF(基本情報入力シート!L125="","",基本情報入力シート!L125)</f>
        <v/>
      </c>
      <c r="L109" s="660" t="s">
        <v>341</v>
      </c>
      <c r="M109" s="668" t="str">
        <f>IF(基本情報入力シート!M125="","",基本情報入力シート!M125)</f>
        <v/>
      </c>
      <c r="N109" s="814" t="str">
        <f>IF(基本情報入力シート!R125="","",基本情報入力シート!R125)</f>
        <v/>
      </c>
      <c r="O109" s="814" t="str">
        <f>IF(基本情報入力シート!W125="","",基本情報入力シート!W125)</f>
        <v/>
      </c>
      <c r="P109" s="679" t="str">
        <f>IF(基本情報入力シート!X125="","",基本情報入力シート!X125)</f>
        <v/>
      </c>
      <c r="Q109" s="679" t="str">
        <f>IF(基本情報入力シート!Y125="","",基本情報入力シート!Y125)</f>
        <v/>
      </c>
      <c r="R109" s="722"/>
      <c r="S109" s="710"/>
      <c r="T109" s="710"/>
      <c r="U109" s="831"/>
      <c r="V109" s="836"/>
      <c r="W109" s="836"/>
      <c r="X109" s="836"/>
      <c r="Y109" s="836"/>
    </row>
    <row r="110" spans="1:25" ht="27.75" customHeight="1">
      <c r="A110" s="614">
        <f t="shared" si="1"/>
        <v>94</v>
      </c>
      <c r="B110" s="628" t="str">
        <f>IF(基本情報入力シート!C126="","",基本情報入力シート!C126)</f>
        <v/>
      </c>
      <c r="C110" s="641" t="str">
        <f>IF(基本情報入力シート!D126="","",基本情報入力シート!D126)</f>
        <v/>
      </c>
      <c r="D110" s="646" t="str">
        <f>IF(基本情報入力シート!E126="","",基本情報入力シート!E126)</f>
        <v/>
      </c>
      <c r="E110" s="649" t="str">
        <f>IF(基本情報入力シート!F126="","",基本情報入力シート!F126)</f>
        <v/>
      </c>
      <c r="F110" s="649" t="str">
        <f>IF(基本情報入力シート!G126="","",基本情報入力シート!G126)</f>
        <v/>
      </c>
      <c r="G110" s="649" t="str">
        <f>IF(基本情報入力シート!H126="","",基本情報入力シート!H126)</f>
        <v/>
      </c>
      <c r="H110" s="649" t="str">
        <f>IF(基本情報入力シート!I126="","",基本情報入力シート!I126)</f>
        <v/>
      </c>
      <c r="I110" s="649" t="str">
        <f>IF(基本情報入力シート!J126="","",基本情報入力シート!J126)</f>
        <v/>
      </c>
      <c r="J110" s="649" t="str">
        <f>IF(基本情報入力シート!K126="","",基本情報入力シート!K126)</f>
        <v/>
      </c>
      <c r="K110" s="654" t="str">
        <f>IF(基本情報入力シート!L126="","",基本情報入力シート!L126)</f>
        <v/>
      </c>
      <c r="L110" s="660" t="s">
        <v>342</v>
      </c>
      <c r="M110" s="668" t="str">
        <f>IF(基本情報入力シート!M126="","",基本情報入力シート!M126)</f>
        <v/>
      </c>
      <c r="N110" s="814" t="str">
        <f>IF(基本情報入力シート!R126="","",基本情報入力シート!R126)</f>
        <v/>
      </c>
      <c r="O110" s="814" t="str">
        <f>IF(基本情報入力シート!W126="","",基本情報入力シート!W126)</f>
        <v/>
      </c>
      <c r="P110" s="679" t="str">
        <f>IF(基本情報入力シート!X126="","",基本情報入力シート!X126)</f>
        <v/>
      </c>
      <c r="Q110" s="679" t="str">
        <f>IF(基本情報入力シート!Y126="","",基本情報入力シート!Y126)</f>
        <v/>
      </c>
      <c r="R110" s="722"/>
      <c r="S110" s="710"/>
      <c r="T110" s="710"/>
      <c r="U110" s="831"/>
      <c r="V110" s="836"/>
      <c r="W110" s="836"/>
      <c r="X110" s="836"/>
      <c r="Y110" s="836"/>
    </row>
    <row r="111" spans="1:25" ht="27.75" customHeight="1">
      <c r="A111" s="614">
        <f t="shared" si="1"/>
        <v>95</v>
      </c>
      <c r="B111" s="628" t="str">
        <f>IF(基本情報入力シート!C127="","",基本情報入力シート!C127)</f>
        <v/>
      </c>
      <c r="C111" s="641" t="str">
        <f>IF(基本情報入力シート!D127="","",基本情報入力シート!D127)</f>
        <v/>
      </c>
      <c r="D111" s="646" t="str">
        <f>IF(基本情報入力シート!E127="","",基本情報入力シート!E127)</f>
        <v/>
      </c>
      <c r="E111" s="649" t="str">
        <f>IF(基本情報入力シート!F127="","",基本情報入力シート!F127)</f>
        <v/>
      </c>
      <c r="F111" s="649" t="str">
        <f>IF(基本情報入力シート!G127="","",基本情報入力シート!G127)</f>
        <v/>
      </c>
      <c r="G111" s="649" t="str">
        <f>IF(基本情報入力シート!H127="","",基本情報入力シート!H127)</f>
        <v/>
      </c>
      <c r="H111" s="649" t="str">
        <f>IF(基本情報入力シート!I127="","",基本情報入力シート!I127)</f>
        <v/>
      </c>
      <c r="I111" s="649" t="str">
        <f>IF(基本情報入力シート!J127="","",基本情報入力シート!J127)</f>
        <v/>
      </c>
      <c r="J111" s="649" t="str">
        <f>IF(基本情報入力シート!K127="","",基本情報入力シート!K127)</f>
        <v/>
      </c>
      <c r="K111" s="654" t="str">
        <f>IF(基本情報入力シート!L127="","",基本情報入力シート!L127)</f>
        <v/>
      </c>
      <c r="L111" s="660" t="s">
        <v>343</v>
      </c>
      <c r="M111" s="668" t="str">
        <f>IF(基本情報入力シート!M127="","",基本情報入力シート!M127)</f>
        <v/>
      </c>
      <c r="N111" s="814" t="str">
        <f>IF(基本情報入力シート!R127="","",基本情報入力シート!R127)</f>
        <v/>
      </c>
      <c r="O111" s="814" t="str">
        <f>IF(基本情報入力シート!W127="","",基本情報入力シート!W127)</f>
        <v/>
      </c>
      <c r="P111" s="679" t="str">
        <f>IF(基本情報入力シート!X127="","",基本情報入力シート!X127)</f>
        <v/>
      </c>
      <c r="Q111" s="679" t="str">
        <f>IF(基本情報入力シート!Y127="","",基本情報入力シート!Y127)</f>
        <v/>
      </c>
      <c r="R111" s="722"/>
      <c r="S111" s="710"/>
      <c r="T111" s="710"/>
      <c r="U111" s="831"/>
      <c r="V111" s="836"/>
      <c r="W111" s="836"/>
      <c r="X111" s="836"/>
      <c r="Y111" s="836"/>
    </row>
    <row r="112" spans="1:25" ht="27.75" customHeight="1">
      <c r="A112" s="614">
        <f t="shared" si="1"/>
        <v>96</v>
      </c>
      <c r="B112" s="628" t="str">
        <f>IF(基本情報入力シート!C128="","",基本情報入力シート!C128)</f>
        <v/>
      </c>
      <c r="C112" s="641" t="str">
        <f>IF(基本情報入力シート!D128="","",基本情報入力シート!D128)</f>
        <v/>
      </c>
      <c r="D112" s="646" t="str">
        <f>IF(基本情報入力シート!E128="","",基本情報入力シート!E128)</f>
        <v/>
      </c>
      <c r="E112" s="649" t="str">
        <f>IF(基本情報入力シート!F128="","",基本情報入力シート!F128)</f>
        <v/>
      </c>
      <c r="F112" s="649" t="str">
        <f>IF(基本情報入力シート!G128="","",基本情報入力シート!G128)</f>
        <v/>
      </c>
      <c r="G112" s="649" t="str">
        <f>IF(基本情報入力シート!H128="","",基本情報入力シート!H128)</f>
        <v/>
      </c>
      <c r="H112" s="649" t="str">
        <f>IF(基本情報入力シート!I128="","",基本情報入力シート!I128)</f>
        <v/>
      </c>
      <c r="I112" s="649" t="str">
        <f>IF(基本情報入力シート!J128="","",基本情報入力シート!J128)</f>
        <v/>
      </c>
      <c r="J112" s="649" t="str">
        <f>IF(基本情報入力シート!K128="","",基本情報入力シート!K128)</f>
        <v/>
      </c>
      <c r="K112" s="654" t="str">
        <f>IF(基本情報入力シート!L128="","",基本情報入力シート!L128)</f>
        <v/>
      </c>
      <c r="L112" s="660" t="s">
        <v>211</v>
      </c>
      <c r="M112" s="668" t="str">
        <f>IF(基本情報入力シート!M128="","",基本情報入力シート!M128)</f>
        <v/>
      </c>
      <c r="N112" s="814" t="str">
        <f>IF(基本情報入力シート!R128="","",基本情報入力シート!R128)</f>
        <v/>
      </c>
      <c r="O112" s="814" t="str">
        <f>IF(基本情報入力シート!W128="","",基本情報入力シート!W128)</f>
        <v/>
      </c>
      <c r="P112" s="679" t="str">
        <f>IF(基本情報入力シート!X128="","",基本情報入力シート!X128)</f>
        <v/>
      </c>
      <c r="Q112" s="679" t="str">
        <f>IF(基本情報入力シート!Y128="","",基本情報入力シート!Y128)</f>
        <v/>
      </c>
      <c r="R112" s="722"/>
      <c r="S112" s="710"/>
      <c r="T112" s="710"/>
      <c r="U112" s="831"/>
      <c r="V112" s="836"/>
      <c r="W112" s="836"/>
      <c r="X112" s="836"/>
      <c r="Y112" s="836"/>
    </row>
    <row r="113" spans="1:27" ht="27.75" customHeight="1">
      <c r="A113" s="614">
        <f t="shared" si="1"/>
        <v>97</v>
      </c>
      <c r="B113" s="628" t="str">
        <f>IF(基本情報入力シート!C129="","",基本情報入力シート!C129)</f>
        <v/>
      </c>
      <c r="C113" s="641" t="str">
        <f>IF(基本情報入力シート!D129="","",基本情報入力シート!D129)</f>
        <v/>
      </c>
      <c r="D113" s="646" t="str">
        <f>IF(基本情報入力シート!E129="","",基本情報入力シート!E129)</f>
        <v/>
      </c>
      <c r="E113" s="649" t="str">
        <f>IF(基本情報入力シート!F129="","",基本情報入力シート!F129)</f>
        <v/>
      </c>
      <c r="F113" s="649" t="str">
        <f>IF(基本情報入力シート!G129="","",基本情報入力シート!G129)</f>
        <v/>
      </c>
      <c r="G113" s="649" t="str">
        <f>IF(基本情報入力シート!H129="","",基本情報入力シート!H129)</f>
        <v/>
      </c>
      <c r="H113" s="649" t="str">
        <f>IF(基本情報入力シート!I129="","",基本情報入力シート!I129)</f>
        <v/>
      </c>
      <c r="I113" s="649" t="str">
        <f>IF(基本情報入力シート!J129="","",基本情報入力シート!J129)</f>
        <v/>
      </c>
      <c r="J113" s="649" t="str">
        <f>IF(基本情報入力シート!K129="","",基本情報入力シート!K129)</f>
        <v/>
      </c>
      <c r="K113" s="654" t="str">
        <f>IF(基本情報入力シート!L129="","",基本情報入力シート!L129)</f>
        <v/>
      </c>
      <c r="L113" s="660" t="s">
        <v>306</v>
      </c>
      <c r="M113" s="668" t="str">
        <f>IF(基本情報入力シート!M129="","",基本情報入力シート!M129)</f>
        <v/>
      </c>
      <c r="N113" s="814" t="str">
        <f>IF(基本情報入力シート!R129="","",基本情報入力シート!R129)</f>
        <v/>
      </c>
      <c r="O113" s="814" t="str">
        <f>IF(基本情報入力シート!W129="","",基本情報入力シート!W129)</f>
        <v/>
      </c>
      <c r="P113" s="679" t="str">
        <f>IF(基本情報入力シート!X129="","",基本情報入力シート!X129)</f>
        <v/>
      </c>
      <c r="Q113" s="679" t="str">
        <f>IF(基本情報入力シート!Y129="","",基本情報入力シート!Y129)</f>
        <v/>
      </c>
      <c r="R113" s="722"/>
      <c r="S113" s="710"/>
      <c r="T113" s="710"/>
      <c r="U113" s="831"/>
      <c r="V113" s="836"/>
      <c r="W113" s="836"/>
      <c r="X113" s="836"/>
      <c r="Y113" s="836"/>
    </row>
    <row r="114" spans="1:27" ht="27.75" customHeight="1">
      <c r="A114" s="614">
        <f t="shared" si="1"/>
        <v>98</v>
      </c>
      <c r="B114" s="628" t="str">
        <f>IF(基本情報入力シート!C130="","",基本情報入力シート!C130)</f>
        <v/>
      </c>
      <c r="C114" s="641" t="str">
        <f>IF(基本情報入力シート!D130="","",基本情報入力シート!D130)</f>
        <v/>
      </c>
      <c r="D114" s="646" t="str">
        <f>IF(基本情報入力シート!E130="","",基本情報入力シート!E130)</f>
        <v/>
      </c>
      <c r="E114" s="649" t="str">
        <f>IF(基本情報入力シート!F130="","",基本情報入力シート!F130)</f>
        <v/>
      </c>
      <c r="F114" s="649" t="str">
        <f>IF(基本情報入力シート!G130="","",基本情報入力シート!G130)</f>
        <v/>
      </c>
      <c r="G114" s="649" t="str">
        <f>IF(基本情報入力シート!H130="","",基本情報入力シート!H130)</f>
        <v/>
      </c>
      <c r="H114" s="649" t="str">
        <f>IF(基本情報入力シート!I130="","",基本情報入力シート!I130)</f>
        <v/>
      </c>
      <c r="I114" s="649" t="str">
        <f>IF(基本情報入力シート!J130="","",基本情報入力シート!J130)</f>
        <v/>
      </c>
      <c r="J114" s="649" t="str">
        <f>IF(基本情報入力シート!K130="","",基本情報入力シート!K130)</f>
        <v/>
      </c>
      <c r="K114" s="654" t="str">
        <f>IF(基本情報入力シート!L130="","",基本情報入力シート!L130)</f>
        <v/>
      </c>
      <c r="L114" s="660" t="s">
        <v>344</v>
      </c>
      <c r="M114" s="668" t="str">
        <f>IF(基本情報入力シート!M130="","",基本情報入力シート!M130)</f>
        <v/>
      </c>
      <c r="N114" s="814" t="str">
        <f>IF(基本情報入力シート!R130="","",基本情報入力シート!R130)</f>
        <v/>
      </c>
      <c r="O114" s="814" t="str">
        <f>IF(基本情報入力シート!W130="","",基本情報入力シート!W130)</f>
        <v/>
      </c>
      <c r="P114" s="679" t="str">
        <f>IF(基本情報入力シート!X130="","",基本情報入力シート!X130)</f>
        <v/>
      </c>
      <c r="Q114" s="679" t="str">
        <f>IF(基本情報入力シート!Y130="","",基本情報入力シート!Y130)</f>
        <v/>
      </c>
      <c r="R114" s="722"/>
      <c r="S114" s="710"/>
      <c r="T114" s="710"/>
      <c r="U114" s="831"/>
      <c r="V114" s="836"/>
      <c r="W114" s="836"/>
      <c r="X114" s="836"/>
      <c r="Y114" s="836"/>
    </row>
    <row r="115" spans="1:27" ht="27.75" customHeight="1">
      <c r="A115" s="614">
        <f t="shared" si="1"/>
        <v>99</v>
      </c>
      <c r="B115" s="628" t="str">
        <f>IF(基本情報入力シート!C131="","",基本情報入力シート!C131)</f>
        <v/>
      </c>
      <c r="C115" s="641" t="str">
        <f>IF(基本情報入力シート!D131="","",基本情報入力シート!D131)</f>
        <v/>
      </c>
      <c r="D115" s="646" t="str">
        <f>IF(基本情報入力シート!E131="","",基本情報入力シート!E131)</f>
        <v/>
      </c>
      <c r="E115" s="649" t="str">
        <f>IF(基本情報入力シート!F131="","",基本情報入力シート!F131)</f>
        <v/>
      </c>
      <c r="F115" s="649" t="str">
        <f>IF(基本情報入力シート!G131="","",基本情報入力シート!G131)</f>
        <v/>
      </c>
      <c r="G115" s="649" t="str">
        <f>IF(基本情報入力シート!H131="","",基本情報入力シート!H131)</f>
        <v/>
      </c>
      <c r="H115" s="649" t="str">
        <f>IF(基本情報入力シート!I131="","",基本情報入力シート!I131)</f>
        <v/>
      </c>
      <c r="I115" s="649" t="str">
        <f>IF(基本情報入力シート!J131="","",基本情報入力シート!J131)</f>
        <v/>
      </c>
      <c r="J115" s="649" t="str">
        <f>IF(基本情報入力シート!K131="","",基本情報入力シート!K131)</f>
        <v/>
      </c>
      <c r="K115" s="654" t="str">
        <f>IF(基本情報入力シート!L131="","",基本情報入力シート!L131)</f>
        <v/>
      </c>
      <c r="L115" s="660" t="s">
        <v>346</v>
      </c>
      <c r="M115" s="668" t="str">
        <f>IF(基本情報入力シート!M131="","",基本情報入力シート!M131)</f>
        <v/>
      </c>
      <c r="N115" s="814" t="str">
        <f>IF(基本情報入力シート!R131="","",基本情報入力シート!R131)</f>
        <v/>
      </c>
      <c r="O115" s="814" t="str">
        <f>IF(基本情報入力シート!W131="","",基本情報入力シート!W131)</f>
        <v/>
      </c>
      <c r="P115" s="679" t="str">
        <f>IF(基本情報入力シート!X131="","",基本情報入力シート!X131)</f>
        <v/>
      </c>
      <c r="Q115" s="679" t="str">
        <f>IF(基本情報入力シート!Y131="","",基本情報入力シート!Y131)</f>
        <v/>
      </c>
      <c r="R115" s="722"/>
      <c r="S115" s="710"/>
      <c r="T115" s="710"/>
      <c r="U115" s="831"/>
      <c r="V115" s="836"/>
      <c r="W115" s="836"/>
      <c r="X115" s="836"/>
      <c r="Y115" s="836"/>
    </row>
    <row r="116" spans="1:27" ht="27.75" customHeight="1">
      <c r="A116" s="614">
        <f t="shared" si="1"/>
        <v>100</v>
      </c>
      <c r="B116" s="628" t="str">
        <f>IF(基本情報入力シート!C132="","",基本情報入力シート!C132)</f>
        <v/>
      </c>
      <c r="C116" s="641" t="str">
        <f>IF(基本情報入力シート!D132="","",基本情報入力シート!D132)</f>
        <v/>
      </c>
      <c r="D116" s="646" t="str">
        <f>IF(基本情報入力シート!E132="","",基本情報入力シート!E132)</f>
        <v/>
      </c>
      <c r="E116" s="650" t="str">
        <f>IF(基本情報入力シート!F132="","",基本情報入力シート!F132)</f>
        <v/>
      </c>
      <c r="F116" s="650" t="str">
        <f>IF(基本情報入力シート!G132="","",基本情報入力シート!G132)</f>
        <v/>
      </c>
      <c r="G116" s="650" t="str">
        <f>IF(基本情報入力シート!H132="","",基本情報入力シート!H132)</f>
        <v/>
      </c>
      <c r="H116" s="650" t="str">
        <f>IF(基本情報入力シート!I132="","",基本情報入力シート!I132)</f>
        <v/>
      </c>
      <c r="I116" s="650" t="str">
        <f>IF(基本情報入力シート!J132="","",基本情報入力シート!J132)</f>
        <v/>
      </c>
      <c r="J116" s="650" t="str">
        <f>IF(基本情報入力シート!K132="","",基本情報入力シート!K132)</f>
        <v/>
      </c>
      <c r="K116" s="655" t="str">
        <f>IF(基本情報入力シート!L132="","",基本情報入力シート!L132)</f>
        <v/>
      </c>
      <c r="L116" s="660" t="s">
        <v>129</v>
      </c>
      <c r="M116" s="814" t="str">
        <f>IF(基本情報入力シート!M132="","",基本情報入力シート!M132)</f>
        <v/>
      </c>
      <c r="N116" s="814" t="str">
        <f>IF(基本情報入力シート!R132="","",基本情報入力シート!R132)</f>
        <v/>
      </c>
      <c r="O116" s="814" t="str">
        <f>IF(基本情報入力シート!W132="","",基本情報入力シート!W132)</f>
        <v/>
      </c>
      <c r="P116" s="680" t="str">
        <f>IF(基本情報入力シート!X132="","",基本情報入力シート!X132)</f>
        <v/>
      </c>
      <c r="Q116" s="680" t="str">
        <f>IF(基本情報入力シート!Y132="","",基本情報入力シート!Y132)</f>
        <v/>
      </c>
      <c r="R116" s="711"/>
      <c r="S116" s="711"/>
      <c r="T116" s="711"/>
      <c r="U116" s="831"/>
      <c r="V116" s="836"/>
      <c r="W116" s="836"/>
      <c r="X116" s="836"/>
      <c r="Y116" s="836"/>
      <c r="Z116" s="770"/>
      <c r="AA116" s="770"/>
    </row>
    <row r="117" spans="1:27">
      <c r="A117" s="615"/>
      <c r="B117" s="629"/>
      <c r="C117" s="642"/>
      <c r="D117" s="642"/>
      <c r="E117" s="642"/>
      <c r="F117" s="642"/>
      <c r="G117" s="642"/>
      <c r="H117" s="642"/>
      <c r="I117" s="642"/>
      <c r="J117" s="642"/>
      <c r="K117" s="642"/>
      <c r="L117" s="642"/>
      <c r="M117" s="642"/>
      <c r="N117" s="642"/>
      <c r="O117" s="642"/>
      <c r="Q117" s="690"/>
      <c r="R117" s="690"/>
      <c r="S117" s="584"/>
      <c r="T117" s="737"/>
      <c r="U117" s="747"/>
      <c r="V117" s="754"/>
      <c r="W117" s="754"/>
      <c r="X117" s="754"/>
      <c r="Y117" s="754"/>
      <c r="Z117" s="616"/>
      <c r="AA117" s="616"/>
    </row>
    <row r="118" spans="1:27">
      <c r="A118" s="616"/>
      <c r="C118" s="616"/>
      <c r="D118" s="616"/>
      <c r="E118" s="616"/>
      <c r="F118" s="616"/>
      <c r="G118" s="616"/>
      <c r="H118" s="616"/>
      <c r="I118" s="616"/>
      <c r="J118" s="616"/>
      <c r="K118" s="616"/>
      <c r="L118" s="616"/>
      <c r="M118" s="616"/>
      <c r="N118" s="616"/>
      <c r="O118" s="616"/>
      <c r="P118" s="616"/>
      <c r="Q118" s="616"/>
      <c r="R118" s="616"/>
      <c r="S118" s="616"/>
      <c r="T118" s="616"/>
      <c r="U118" s="616"/>
      <c r="V118" s="616"/>
      <c r="W118" s="616"/>
      <c r="X118" s="616"/>
      <c r="Y118" s="616"/>
      <c r="Z118" s="616"/>
      <c r="AA118" s="616"/>
    </row>
    <row r="119" spans="1:27">
      <c r="A119" s="616"/>
      <c r="C119" s="616"/>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row>
    <row r="120" spans="1:27">
      <c r="A120" s="616"/>
      <c r="C120" s="630"/>
      <c r="D120" s="630"/>
      <c r="E120" s="630"/>
      <c r="F120" s="630"/>
      <c r="G120" s="630"/>
      <c r="H120" s="630"/>
      <c r="I120" s="630"/>
      <c r="J120" s="630"/>
      <c r="K120" s="630"/>
      <c r="L120" s="630"/>
      <c r="M120" s="630"/>
      <c r="N120" s="630"/>
      <c r="O120" s="630"/>
      <c r="P120" s="630"/>
      <c r="Q120" s="616"/>
      <c r="R120" s="616"/>
      <c r="S120" s="616"/>
      <c r="T120" s="616"/>
      <c r="U120" s="616"/>
      <c r="V120" s="616"/>
      <c r="W120" s="616"/>
      <c r="X120" s="616"/>
      <c r="Y120" s="616"/>
      <c r="Z120" s="616"/>
      <c r="AA120" s="616"/>
    </row>
    <row r="121" spans="1:27">
      <c r="A121" s="616"/>
      <c r="B121" s="630"/>
      <c r="C121" s="616"/>
      <c r="D121" s="616"/>
      <c r="E121" s="616"/>
      <c r="F121" s="616"/>
      <c r="G121" s="616"/>
      <c r="H121" s="616"/>
      <c r="I121" s="616"/>
      <c r="J121" s="616"/>
      <c r="K121" s="616"/>
      <c r="L121" s="616"/>
      <c r="M121" s="616"/>
      <c r="N121" s="616"/>
      <c r="O121" s="616"/>
      <c r="P121" s="616"/>
      <c r="Q121" s="616"/>
      <c r="R121" s="616"/>
      <c r="S121" s="616"/>
      <c r="T121" s="616"/>
      <c r="U121" s="616"/>
      <c r="V121" s="616"/>
      <c r="W121" s="616"/>
      <c r="X121" s="616"/>
      <c r="Y121" s="616"/>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FD9C2D04-8BC5-4F23-BF0C-5424A036B638}">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4"/>
    </row>
    <row r="2" spans="1:1" ht="22.5" customHeight="1">
      <c r="A2" s="844" t="s">
        <v>23</v>
      </c>
    </row>
    <row r="3" spans="1:1" ht="39.75" customHeight="1">
      <c r="A3" s="845" t="s">
        <v>3</v>
      </c>
    </row>
    <row r="4" spans="1:1" ht="16.5" customHeight="1">
      <c r="A4" s="846" t="s">
        <v>25</v>
      </c>
    </row>
    <row r="5" spans="1:1" ht="16.5" customHeight="1">
      <c r="A5" s="847" t="s">
        <v>28</v>
      </c>
    </row>
    <row r="6" spans="1:1" ht="16.5" customHeight="1">
      <c r="A6" s="847" t="s">
        <v>188</v>
      </c>
    </row>
    <row r="7" spans="1:1" ht="16.5" customHeight="1">
      <c r="A7" s="847" t="s">
        <v>351</v>
      </c>
    </row>
    <row r="8" spans="1:1" ht="16.5" customHeight="1">
      <c r="A8" s="847" t="s">
        <v>6</v>
      </c>
    </row>
    <row r="9" spans="1:1" ht="16.5" customHeight="1">
      <c r="A9" s="847" t="s">
        <v>31</v>
      </c>
    </row>
    <row r="10" spans="1:1" ht="16.5" customHeight="1">
      <c r="A10" s="847" t="s">
        <v>352</v>
      </c>
    </row>
    <row r="11" spans="1:1" ht="16.5" customHeight="1">
      <c r="A11" s="847" t="s">
        <v>357</v>
      </c>
    </row>
    <row r="12" spans="1:1" ht="16.5" customHeight="1">
      <c r="A12" s="847" t="s">
        <v>32</v>
      </c>
    </row>
    <row r="13" spans="1:1" ht="16.5" customHeight="1">
      <c r="A13" s="847" t="s">
        <v>285</v>
      </c>
    </row>
    <row r="14" spans="1:1" ht="16.5" customHeight="1">
      <c r="A14" s="847" t="s">
        <v>354</v>
      </c>
    </row>
    <row r="15" spans="1:1" ht="16.5" customHeight="1">
      <c r="A15" s="847" t="s">
        <v>36</v>
      </c>
    </row>
    <row r="16" spans="1:1" ht="16.5" customHeight="1">
      <c r="A16" s="847" t="s">
        <v>176</v>
      </c>
    </row>
    <row r="17" spans="1:1" ht="16.5" customHeight="1">
      <c r="A17" s="847" t="s">
        <v>38</v>
      </c>
    </row>
    <row r="18" spans="1:1" ht="16.5" customHeight="1">
      <c r="A18" s="847" t="s">
        <v>41</v>
      </c>
    </row>
    <row r="19" spans="1:1" ht="16.5" customHeight="1">
      <c r="A19" s="847" t="s">
        <v>82</v>
      </c>
    </row>
    <row r="20" spans="1:1" ht="16.5" customHeight="1">
      <c r="A20" s="847" t="s">
        <v>43</v>
      </c>
    </row>
    <row r="21" spans="1:1" ht="16.5" customHeight="1">
      <c r="A21" s="847" t="s">
        <v>355</v>
      </c>
    </row>
    <row r="22" spans="1:1" ht="16.5" customHeight="1">
      <c r="A22" s="847" t="s">
        <v>47</v>
      </c>
    </row>
    <row r="23" spans="1:1" ht="16.5" customHeight="1">
      <c r="A23" s="847" t="s">
        <v>209</v>
      </c>
    </row>
    <row r="24" spans="1:1" ht="16.5" customHeight="1">
      <c r="A24" s="847" t="s">
        <v>13</v>
      </c>
    </row>
    <row r="25" spans="1:1" ht="16.5" customHeight="1">
      <c r="A25" s="847" t="s">
        <v>302</v>
      </c>
    </row>
    <row r="26" spans="1:1" ht="16.5" customHeight="1">
      <c r="A26" s="847" t="s">
        <v>240</v>
      </c>
    </row>
    <row r="27" spans="1:1" ht="16.5" customHeight="1">
      <c r="A27" s="847" t="s">
        <v>241</v>
      </c>
    </row>
    <row r="28" spans="1:1" s="843" customFormat="1" ht="18" customHeight="1">
      <c r="A28" s="848" t="s">
        <v>81</v>
      </c>
    </row>
    <row r="29" spans="1:1" s="843" customFormat="1" ht="18" customHeight="1">
      <c r="A29" s="848" t="s">
        <v>163</v>
      </c>
    </row>
    <row r="30" spans="1:1" s="843" customFormat="1" ht="18" customHeight="1">
      <c r="A30" s="848" t="s">
        <v>91</v>
      </c>
    </row>
    <row r="31" spans="1:1" s="843" customFormat="1" ht="18" customHeight="1">
      <c r="A31" s="848" t="s">
        <v>152</v>
      </c>
    </row>
    <row r="32" spans="1:1" s="843" customFormat="1" ht="18" customHeight="1">
      <c r="A32" s="848" t="s">
        <v>347</v>
      </c>
    </row>
    <row r="33" spans="1:1" s="843" customFormat="1" ht="18" customHeight="1">
      <c r="A33" s="848" t="s">
        <v>105</v>
      </c>
    </row>
    <row r="34" spans="1:1" s="843" customFormat="1" ht="18" customHeight="1">
      <c r="A34" s="848" t="s">
        <v>348</v>
      </c>
    </row>
    <row r="35" spans="1:1" s="843" customFormat="1" ht="18" customHeight="1">
      <c r="A35" s="848" t="s">
        <v>316</v>
      </c>
    </row>
    <row r="36" spans="1:1" s="843" customFormat="1" ht="18" customHeight="1">
      <c r="A36" s="848" t="s">
        <v>214</v>
      </c>
    </row>
    <row r="37" spans="1:1" s="843" customFormat="1" ht="18" customHeight="1">
      <c r="A37" s="849" t="s">
        <v>349</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19PC-194</cp:lastModifiedBy>
  <cp:lastPrinted>2023-03-17T04:16:28Z</cp:lastPrinted>
  <dcterms:created xsi:type="dcterms:W3CDTF">2023-03-03T03:13:58Z</dcterms:created>
  <dcterms:modified xsi:type="dcterms:W3CDTF">2023-06-26T07:13:29Z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2023-06-26T07:13:29Z</vt:filetime>
  </property>
</Properties>
</file>