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<sst xmlns="http://schemas.openxmlformats.org/spreadsheetml/2006/main" xmlns:r="http://schemas.openxmlformats.org/officeDocument/2006/relationships" count="530" uniqueCount="530">
  <si>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</si>
  <si>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</si>
  <si>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</si>
  <si>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</si>
  <si>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</si>
  <si>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</si>
  <si>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</si>
  <si>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</si>
  <si>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</si>
  <si>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</si>
  <si>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</si>
  <si>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</si>
  <si>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</si>
  <si>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</si>
  <si>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</si>
  <si>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</si>
  <si>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</si>
  <si>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</si>
  <si>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</si>
  <si>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</si>
  <si>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</si>
  <si>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</si>
  <si>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</si>
  <si>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</si>
  <si>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</si>
  <si>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</si>
  <si>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</si>
  <si>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</si>
  <si>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</si>
  <si>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</si>
  <si>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</si>
  <si>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</si>
  <si>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 1.53</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</si>
  <si>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</si>
  <si>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</si>
  <si>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</si>
  <si>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</si>
  <si>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</si>
  <si>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</si>
  <si>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</si>
  <si>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</si>
  <si>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</si>
  <si>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</si>
  <si>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</si>
  <si>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</si>
  <si>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</si>
  <si>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</si>
  <si>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</si>
  <si>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</si>
  <si>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</si>
  <si>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</si>
  <si>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</si>
  <si>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</si>
  <si>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</si>
  <si>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</si>
  <si>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</si>
  <si>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</si>
  <si>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</si>
  <si>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</si>
  <si>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</si>
  <si>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</si>
  <si>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</si>
  <si>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</si>
  <si>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</si>
  <si>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</si>
  <si>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</si>
  <si>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</si>
  <si>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</si>
  <si>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</si>
  <si>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</si>
  <si>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</si>
  <si>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</si>
  <si>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 4.14</t>
  </si>
  <si>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</si>
  <si>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</si>
  <si>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</si>
  <si>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</si>
  <si>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</si>
  <si>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</si>
  <si>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</si>
  <si>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</si>
  <si>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</si>
  <si>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</si>
  <si>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</si>
  <si>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</si>
  <si>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</si>
  <si>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</si>
  <si>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</si>
  <si>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</si>
  <si>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</si>
  <si>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</si>
  <si>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</si>
  <si>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</si>
  <si>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</si>
  <si>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</si>
  <si>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</si>
  <si>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</si>
  <si>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</si>
  <si>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</si>
  <si>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</si>
  <si>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</si>
  <si>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</si>
  <si>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</si>
  <si>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</si>
  <si>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</si>
  <si>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</si>
  <si>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</si>
  <si>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</si>
  <si>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</si>
  <si>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</si>
  <si>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</si>
  <si>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</si>
  <si>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</si>
  <si>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</si>
  <si>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沖縄県</t>
  </si>
  <si>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</si>
  <si>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</si>
  <si>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</si>
  <si>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</si>
  <si>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</si>
  <si>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(名護市再編交付金基金(R06年度末現在))</t>
  </si>
  <si>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</si>
  <si>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</si>
  <si>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</si>
  <si>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</si>
  <si>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</si>
  <si>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</si>
  <si>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</si>
  <si>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</si>
  <si>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</si>
  <si>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</si>
  <si>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</si>
  <si>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</si>
  <si>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</si>
  <si>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</si>
  <si>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</si>
  <si>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</si>
  <si>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</si>
  <si>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</si>
  <si>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</si>
  <si>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</si>
  <si>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</si>
  <si>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</si>
  <si>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</si>
  <si>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</si>
  <si>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</si>
  <si>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</si>
  <si>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</si>
  <si>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</si>
  <si>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</si>
  <si>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</si>
  <si>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</si>
  <si>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</si>
  <si>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</si>
  <si>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</si>
  <si>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</si>
  <si>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</si>
  <si>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</si>
  <si>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</si>
  <si>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名護市</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</si>
  <si>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</si>
  <si>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地方交付税種地</t>
    <rPh sb="0" eb="2">
      <t>チホウ</t>
    </rPh>
    <rPh sb="2" eb="5">
      <t>コウフゼイ</t>
    </rPh>
    <rPh sb="5" eb="6">
      <t>シュ</t>
    </rPh>
    <rPh sb="6" eb="7">
      <t>チ</t>
    </rPh>
    <phoneticPr fontId="5"/>
  </si>
  <si>
    <t>1-3</t>
  </si>
  <si>
    <t>会計名</t>
    <rPh sb="0" eb="2">
      <t>カイケイ</t>
    </rPh>
    <rPh sb="2" eb="3">
      <t>メイ</t>
    </rPh>
    <phoneticPr fontId="5"/>
  </si>
  <si>
    <t>(Ｅ)</t>
  </si>
  <si>
    <t>歳入歳出差引</t>
  </si>
  <si>
    <t>　　(※1)</t>
  </si>
  <si>
    <t>沖縄県名護市</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</si>
  <si>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</si>
  <si>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</si>
  <si>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</si>
  <si>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</si>
  <si>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</si>
  <si>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</si>
  <si>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</si>
  <si>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</si>
  <si>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</si>
  <si>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</si>
  <si>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</si>
  <si>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</si>
  <si>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</si>
  <si>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</si>
  <si>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</si>
  <si>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</si>
  <si>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</si>
  <si>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</si>
  <si>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</si>
  <si>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</si>
  <si>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</si>
  <si>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3.0</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</si>
  <si>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</si>
  <si>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</si>
  <si>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</si>
  <si>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山振</t>
    <rPh sb="0" eb="1">
      <t>ヤマ</t>
    </rPh>
    <rPh sb="1" eb="2">
      <t>フ</t>
    </rPh>
    <phoneticPr fontId="5"/>
  </si>
  <si>
    <t>繰上償還金</t>
  </si>
  <si>
    <t>※5：産業構造の比率は、分母を就業人口総数とし、分類不能の産業を除いて算出。</t>
  </si>
  <si>
    <t>　人件費</t>
  </si>
  <si>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</si>
  <si>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</si>
  <si>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</si>
  <si>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</si>
  <si>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</si>
  <si>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</si>
  <si>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</si>
  <si>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</si>
  <si>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</si>
  <si>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</si>
  <si>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</si>
  <si>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</si>
  <si>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</si>
  <si>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</si>
  <si>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</si>
  <si>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</si>
  <si>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参考</t>
    <rPh sb="0" eb="2">
      <t>サンコウ</t>
    </rPh>
    <phoneticPr fontId="5"/>
  </si>
  <si>
    <t>○</t>
  </si>
  <si>
    <t>　　軽自動車税</t>
  </si>
  <si>
    <t>実質単年度収支</t>
  </si>
  <si>
    <t>▲ 7.73</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</si>
  <si>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</si>
  <si>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</si>
  <si>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</si>
  <si>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</si>
  <si>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</si>
  <si>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</si>
  <si>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</si>
  <si>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</si>
  <si>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</si>
  <si>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</si>
  <si>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0.3</t>
  </si>
  <si>
    <t>法適用企業</t>
  </si>
  <si>
    <t>0.1</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</si>
  <si>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</si>
  <si>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</si>
  <si>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</si>
  <si>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</si>
  <si>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</si>
  <si>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</si>
  <si>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</si>
  <si>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</si>
  <si>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</si>
  <si>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</si>
  <si>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</si>
  <si>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</si>
  <si>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</si>
  <si>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</si>
  <si>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</si>
  <si>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</si>
  <si>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</si>
  <si>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</si>
  <si>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</si>
  <si>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</si>
  <si>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</si>
  <si>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</si>
  <si>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</si>
  <si>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</si>
  <si>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</si>
  <si>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</si>
  <si>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</si>
  <si>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</si>
  <si>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</si>
  <si>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</si>
  <si>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</si>
  <si>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</si>
  <si>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</si>
  <si>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</si>
  <si>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</si>
  <si>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</si>
  <si>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</si>
  <si>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</si>
  <si>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</si>
  <si>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</si>
  <si>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</si>
  <si>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</si>
  <si>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</si>
  <si>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</si>
  <si>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</si>
  <si>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</si>
  <si>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</si>
  <si>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</si>
  <si>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</si>
  <si>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</si>
  <si>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</si>
  <si>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</si>
  <si>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</si>
  <si>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</si>
  <si>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</si>
  <si>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</si>
  <si>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</si>
  <si>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</si>
  <si>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</si>
  <si>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</si>
  <si>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</si>
  <si>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</si>
  <si>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</si>
  <si>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</si>
  <si>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</si>
  <si>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</si>
  <si>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</si>
  <si>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</si>
  <si>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</si>
  <si>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</si>
  <si>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</si>
  <si>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</si>
  <si>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</si>
  <si>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</si>
  <si>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</si>
  <si>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</si>
  <si>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</si>
  <si>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</si>
  <si>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</si>
  <si>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</si>
  <si>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</si>
  <si>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</si>
  <si>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</si>
  <si>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</si>
  <si>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</si>
  <si>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</si>
  <si>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</si>
  <si>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</si>
  <si>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</si>
  <si>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</si>
  <si>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</si>
  <si>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</si>
  <si>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</si>
  <si>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</si>
  <si>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</si>
  <si>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</si>
  <si>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(地域福祉基金(R06年度末現在))</t>
  </si>
  <si>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</si>
  <si>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</si>
  <si>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</si>
  <si>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</si>
  <si>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</si>
  <si>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</si>
  <si>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</si>
  <si>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</si>
  <si>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</si>
  <si>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</si>
  <si>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</si>
  <si>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</si>
  <si>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</si>
  <si>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</si>
  <si>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</si>
  <si>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</si>
  <si>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</si>
  <si>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</si>
  <si>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</si>
  <si>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</si>
  <si>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</si>
  <si>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</si>
  <si>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</si>
  <si>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</si>
  <si>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</si>
  <si>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</si>
  <si>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</si>
  <si>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</si>
  <si>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</si>
  <si>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</si>
  <si>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</si>
  <si>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</si>
  <si>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</si>
  <si>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</si>
  <si>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</si>
  <si>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</si>
  <si>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</si>
  <si>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</si>
  <si>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</si>
  <si>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</si>
  <si>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</si>
  <si>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</si>
  <si>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</si>
  <si>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</si>
  <si>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</si>
  <si>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</si>
  <si>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</si>
  <si>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</si>
  <si>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</si>
  <si>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</si>
  <si>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</si>
  <si>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</si>
  <si>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</si>
  <si>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</si>
  <si>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</si>
  <si>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</si>
  <si>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</si>
  <si>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</si>
  <si>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</si>
  <si>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</si>
  <si>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</si>
  <si>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</si>
  <si>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</si>
  <si>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</si>
  <si>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</si>
  <si>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</si>
  <si>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</si>
  <si>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</si>
  <si>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</si>
  <si>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</si>
  <si>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</si>
  <si>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</si>
  <si>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</si>
  <si>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</si>
  <si>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</si>
  <si>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</si>
  <si>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</si>
  <si>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</si>
  <si>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</si>
  <si>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</si>
  <si>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</si>
  <si>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</si>
  <si>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</si>
  <si>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</si>
  <si>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</si>
  <si>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</si>
  <si>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</si>
  <si>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</si>
  <si>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</si>
  <si>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</si>
  <si>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</si>
  <si>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</si>
  <si>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</si>
  <si>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</si>
  <si>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</si>
  <si>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</si>
  <si>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</si>
  <si>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</si>
  <si>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</si>
  <si>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</si>
  <si>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</si>
  <si>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</si>
  <si>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</si>
  <si>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</si>
  <si>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</si>
  <si>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</si>
  <si>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</si>
  <si>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</si>
  <si>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</si>
  <si>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</si>
  <si>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</si>
  <si>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</si>
  <si>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</si>
  <si>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</si>
  <si>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</si>
  <si>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</si>
  <si>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 1.37</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</si>
  <si>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</si>
  <si>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</si>
  <si>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</si>
  <si>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</si>
  <si>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</si>
  <si>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</si>
  <si>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</si>
  <si>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</si>
  <si>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</si>
  <si>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</si>
  <si>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</si>
  <si>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</si>
  <si>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</si>
  <si>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</si>
  <si>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</si>
  <si>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</si>
  <si>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</si>
  <si>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</si>
  <si>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</si>
  <si>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</si>
  <si>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</si>
  <si>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</si>
  <si>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</si>
  <si>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</si>
  <si>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</si>
  <si>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</si>
  <si>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</si>
  <si>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</si>
  <si>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</si>
  <si>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</si>
  <si>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</si>
  <si>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</si>
  <si>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</si>
  <si>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</si>
  <si>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</si>
  <si>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</si>
  <si>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</si>
  <si>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</si>
  <si>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</si>
  <si>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</si>
  <si>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</si>
  <si>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</si>
  <si>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</si>
  <si>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</si>
  <si>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</si>
  <si>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</si>
  <si>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</si>
  <si>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</si>
  <si>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</si>
  <si>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</si>
  <si>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</si>
  <si>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</si>
  <si>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</si>
  <si>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</si>
  <si>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</si>
  <si>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</si>
  <si>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</si>
  <si>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</si>
  <si>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</si>
  <si>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</si>
  <si>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</si>
  <si>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</si>
  <si>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</si>
  <si>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</si>
  <si>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</si>
  <si>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</si>
  <si>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</si>
  <si>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</si>
  <si>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</si>
  <si>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</si>
  <si>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</si>
  <si>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</si>
  <si>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</si>
  <si>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</si>
  <si>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</si>
  <si>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</si>
  <si>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</si>
  <si>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</si>
  <si>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2.14</t>
  </si>
  <si>
    <t>▲ 2.19</t>
  </si>
  <si>
    <t>▲ 4.02</t>
  </si>
  <si>
    <t>その他会計（赤字）</t>
  </si>
  <si>
    <t>(公共施設整備基金(R06年度末現在))</t>
  </si>
  <si>
    <t>(名護市ふるさとまちづくり基金(R06年度末現在))</t>
  </si>
  <si>
    <t>(名護市調整交付金基金(R06年度末現在))</t>
    <rPh sb="1" eb="4">
      <t>ナゴシ</t>
    </rPh>
    <rPh sb="4" eb="6">
      <t>チョウセイ</t>
    </rPh>
    <rPh sb="6" eb="9">
      <t>コウフキン</t>
    </rPh>
    <rPh sb="9" eb="11">
      <t>キキン</t>
    </rPh>
    <phoneticPr fontId="37"/>
  </si>
</sst>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88662</c:v>
                </c:pt>
                <c:pt idx="1">
                  <c:v>87000</c:v>
                </c:pt>
                <c:pt idx="2">
                  <c:v>100713</c:v>
                </c:pt>
                <c:pt idx="3">
                  <c:v>128307</c:v>
                </c:pt>
                <c:pt idx="4">
                  <c:v>154629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785323640716e-002"/>
              <c:y val="7.516389010401478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6.81</c:v>
                </c:pt>
                <c:pt idx="1">
                  <c:v>10.73</c:v>
                </c:pt>
                <c:pt idx="2">
                  <c:v>8.9700000000000006</c:v>
                </c:pt>
                <c:pt idx="3">
                  <c:v>8.7899999999999991</c:v>
                </c:pt>
                <c:pt idx="4">
                  <c:v>8.98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20.02</c:v>
                </c:pt>
                <c:pt idx="1">
                  <c:v>21.54</c:v>
                </c:pt>
                <c:pt idx="2">
                  <c:v>22.58</c:v>
                </c:pt>
                <c:pt idx="3">
                  <c:v>15.39</c:v>
                </c:pt>
                <c:pt idx="4">
                  <c:v>15.85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1.97</c:v>
                </c:pt>
                <c:pt idx="1">
                  <c:v>6.86</c:v>
                </c:pt>
                <c:pt idx="2">
                  <c:v>-1.37</c:v>
                </c:pt>
                <c:pt idx="3">
                  <c:v>-7.73</c:v>
                </c:pt>
                <c:pt idx="4">
                  <c:v>2.38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5.e-002</c:v>
                </c:pt>
                <c:pt idx="4">
                  <c:v>#N/A</c:v>
                </c:pt>
                <c:pt idx="5">
                  <c:v>2.e-002</c:v>
                </c:pt>
                <c:pt idx="6">
                  <c:v>#N/A</c:v>
                </c:pt>
                <c:pt idx="7">
                  <c:v>1.e-002</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7.0000000000000007e-002</c:v>
                </c:pt>
                <c:pt idx="8">
                  <c:v>#N/A</c:v>
                </c:pt>
                <c:pt idx="9">
                  <c:v>0.11</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1.e-002</c:v>
                </c:pt>
                <c:pt idx="2">
                  <c:v>#N/A</c:v>
                </c:pt>
                <c:pt idx="3">
                  <c:v>0.36</c:v>
                </c:pt>
                <c:pt idx="4">
                  <c:v>#N/A</c:v>
                </c:pt>
                <c:pt idx="5">
                  <c:v>0.33</c:v>
                </c:pt>
                <c:pt idx="6">
                  <c:v>#N/A</c:v>
                </c:pt>
                <c:pt idx="7">
                  <c:v>0.2</c:v>
                </c:pt>
                <c:pt idx="8">
                  <c:v>#N/A</c:v>
                </c:pt>
                <c:pt idx="9">
                  <c:v>1.1499999999999999</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1.32</c:v>
                </c:pt>
                <c:pt idx="2">
                  <c:v>#N/A</c:v>
                </c:pt>
                <c:pt idx="3">
                  <c:v>1.54</c:v>
                </c:pt>
                <c:pt idx="4">
                  <c:v>#N/A</c:v>
                </c:pt>
                <c:pt idx="5">
                  <c:v>1.8199999999999998</c:v>
                </c:pt>
                <c:pt idx="6">
                  <c:v>#N/A</c:v>
                </c:pt>
                <c:pt idx="7">
                  <c:v>2.5499999999999998</c:v>
                </c:pt>
                <c:pt idx="8">
                  <c:v>#N/A</c:v>
                </c:pt>
                <c:pt idx="9">
                  <c:v>2.63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6.7</c:v>
                </c:pt>
                <c:pt idx="2">
                  <c:v>#N/A</c:v>
                </c:pt>
                <c:pt idx="3">
                  <c:v>10.68</c:v>
                </c:pt>
                <c:pt idx="4">
                  <c:v>#N/A</c:v>
                </c:pt>
                <c:pt idx="5">
                  <c:v>8.9600000000000009</c:v>
                </c:pt>
                <c:pt idx="6">
                  <c:v>#N/A</c:v>
                </c:pt>
                <c:pt idx="7">
                  <c:v>8.7899999999999991</c:v>
                </c:pt>
                <c:pt idx="8">
                  <c:v>#N/A</c:v>
                </c:pt>
                <c:pt idx="9">
                  <c:v>8.98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11.12</c:v>
                </c:pt>
                <c:pt idx="2">
                  <c:v>#N/A</c:v>
                </c:pt>
                <c:pt idx="3">
                  <c:v>11.15</c:v>
                </c:pt>
                <c:pt idx="4">
                  <c:v>#N/A</c:v>
                </c:pt>
                <c:pt idx="5">
                  <c:v>12.51</c:v>
                </c:pt>
                <c:pt idx="6">
                  <c:v>#N/A</c:v>
                </c:pt>
                <c:pt idx="7">
                  <c:v>13.09</c:v>
                </c:pt>
                <c:pt idx="8">
                  <c:v>#N/A</c:v>
                </c:pt>
                <c:pt idx="9">
                  <c:v>12.12</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2.14</c:v>
                </c:pt>
                <c:pt idx="1">
                  <c:v>#N/A</c:v>
                </c:pt>
                <c:pt idx="2">
                  <c:v>1.53</c:v>
                </c:pt>
                <c:pt idx="3">
                  <c:v>#N/A</c:v>
                </c:pt>
                <c:pt idx="4">
                  <c:v>2.19</c:v>
                </c:pt>
                <c:pt idx="5">
                  <c:v>#N/A</c:v>
                </c:pt>
                <c:pt idx="6">
                  <c:v>4.0199999999999996</c:v>
                </c:pt>
                <c:pt idx="7">
                  <c:v>#N/A</c:v>
                </c:pt>
                <c:pt idx="8">
                  <c:v>4.1399999999999997</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1705</c:v>
                </c:pt>
                <c:pt idx="5">
                  <c:v>1674</c:v>
                </c:pt>
                <c:pt idx="8">
                  <c:v>1638</c:v>
                </c:pt>
                <c:pt idx="11">
                  <c:v>1581</c:v>
                </c:pt>
                <c:pt idx="14">
                  <c:v>1576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1</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43</c:v>
                </c:pt>
                <c:pt idx="3">
                  <c:v>43</c:v>
                </c:pt>
                <c:pt idx="6">
                  <c:v>43</c:v>
                </c:pt>
                <c:pt idx="9">
                  <c:v>43</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14</c:v>
                </c:pt>
                <c:pt idx="6">
                  <c:v>14</c:v>
                </c:pt>
                <c:pt idx="9">
                  <c:v>14</c:v>
                </c:pt>
                <c:pt idx="12">
                  <c:v>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224</c:v>
                </c:pt>
                <c:pt idx="3">
                  <c:v>226</c:v>
                </c:pt>
                <c:pt idx="6">
                  <c:v>198</c:v>
                </c:pt>
                <c:pt idx="9">
                  <c:v>191</c:v>
                </c:pt>
                <c:pt idx="12">
                  <c:v>188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2354</c:v>
                </c:pt>
                <c:pt idx="3">
                  <c:v>2381</c:v>
                </c:pt>
                <c:pt idx="6">
                  <c:v>2442</c:v>
                </c:pt>
                <c:pt idx="9">
                  <c:v>2474</c:v>
                </c:pt>
                <c:pt idx="12">
                  <c:v>2496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931</c:v>
                </c:pt>
                <c:pt idx="2">
                  <c:v>#N/A</c:v>
                </c:pt>
                <c:pt idx="3">
                  <c:v>#N/A</c:v>
                </c:pt>
                <c:pt idx="4">
                  <c:v>991</c:v>
                </c:pt>
                <c:pt idx="5">
                  <c:v>#N/A</c:v>
                </c:pt>
                <c:pt idx="6">
                  <c:v>#N/A</c:v>
                </c:pt>
                <c:pt idx="7">
                  <c:v>1060</c:v>
                </c:pt>
                <c:pt idx="8">
                  <c:v>#N/A</c:v>
                </c:pt>
                <c:pt idx="9">
                  <c:v>#N/A</c:v>
                </c:pt>
                <c:pt idx="10">
                  <c:v>1141</c:v>
                </c:pt>
                <c:pt idx="11">
                  <c:v>#N/A</c:v>
                </c:pt>
                <c:pt idx="12">
                  <c:v>#N/A</c:v>
                </c:pt>
                <c:pt idx="13">
                  <c:v>1119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18043</c:v>
                </c:pt>
                <c:pt idx="5">
                  <c:v>17631</c:v>
                </c:pt>
                <c:pt idx="8">
                  <c:v>17346</c:v>
                </c:pt>
                <c:pt idx="11">
                  <c:v>17187</c:v>
                </c:pt>
                <c:pt idx="14">
                  <c:v>16461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2233</c:v>
                </c:pt>
                <c:pt idx="5">
                  <c:v>2116</c:v>
                </c:pt>
                <c:pt idx="8">
                  <c:v>2076</c:v>
                </c:pt>
                <c:pt idx="11">
                  <c:v>1876</c:v>
                </c:pt>
                <c:pt idx="14">
                  <c:v>1811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7205</c:v>
                </c:pt>
                <c:pt idx="5">
                  <c:v>8189</c:v>
                </c:pt>
                <c:pt idx="8">
                  <c:v>8527</c:v>
                </c:pt>
                <c:pt idx="11">
                  <c:v>6394</c:v>
                </c:pt>
                <c:pt idx="14">
                  <c:v>6122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296</c:v>
                </c:pt>
                <c:pt idx="3">
                  <c:v>0</c:v>
                </c:pt>
                <c:pt idx="6">
                  <c:v>0</c:v>
                </c:pt>
                <c:pt idx="9">
                  <c:v>0</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c:v>
                </c:pt>
                <c:pt idx="3">
                  <c:v>26</c:v>
                </c:pt>
                <c:pt idx="6">
                  <c:v>18</c:v>
                </c:pt>
                <c:pt idx="9">
                  <c:v>11</c:v>
                </c:pt>
                <c:pt idx="12">
                  <c:v>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2379</c:v>
                </c:pt>
                <c:pt idx="3">
                  <c:v>2452</c:v>
                </c:pt>
                <c:pt idx="6">
                  <c:v>2500</c:v>
                </c:pt>
                <c:pt idx="9">
                  <c:v>2591</c:v>
                </c:pt>
                <c:pt idx="12">
                  <c:v>2696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137</c:v>
                </c:pt>
                <c:pt idx="3">
                  <c:v>109</c:v>
                </c:pt>
                <c:pt idx="6">
                  <c:v>43</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29178</c:v>
                </c:pt>
                <c:pt idx="3">
                  <c:v>28986</c:v>
                </c:pt>
                <c:pt idx="6">
                  <c:v>28307</c:v>
                </c:pt>
                <c:pt idx="9">
                  <c:v>28071</c:v>
                </c:pt>
                <c:pt idx="12">
                  <c:v>27861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4542</c:v>
                </c:pt>
                <c:pt idx="2">
                  <c:v>#N/A</c:v>
                </c:pt>
                <c:pt idx="3">
                  <c:v>#N/A</c:v>
                </c:pt>
                <c:pt idx="4">
                  <c:v>3636</c:v>
                </c:pt>
                <c:pt idx="5">
                  <c:v>#N/A</c:v>
                </c:pt>
                <c:pt idx="6">
                  <c:v>#N/A</c:v>
                </c:pt>
                <c:pt idx="7">
                  <c:v>2919</c:v>
                </c:pt>
                <c:pt idx="8">
                  <c:v>#N/A</c:v>
                </c:pt>
                <c:pt idx="9">
                  <c:v>#N/A</c:v>
                </c:pt>
                <c:pt idx="10">
                  <c:v>5216</c:v>
                </c:pt>
                <c:pt idx="11">
                  <c:v>#N/A</c:v>
                </c:pt>
                <c:pt idx="12">
                  <c:v>#N/A</c:v>
                </c:pt>
                <c:pt idx="13">
                  <c:v>6166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4030</c:v>
                </c:pt>
                <c:pt idx="1">
                  <c:v>2716</c:v>
                </c:pt>
                <c:pt idx="2">
                  <c:v>3013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791</c:v>
                </c:pt>
                <c:pt idx="1">
                  <c:v>854</c:v>
                </c:pt>
                <c:pt idx="2">
                  <c:v>656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7292</c:v>
                </c:pt>
                <c:pt idx="1">
                  <c:v>6431</c:v>
                </c:pt>
                <c:pt idx="2">
                  <c:v>6126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沖縄県名護市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分子の構造のうち、算入公債費等は前年度比0.3％の減となった一方で、公営企業債の元利償還金に対する繰入金の前年度比0.2％減、債務負担行為に基づく支出額の皆減により、実質公債費率は前年度より減少している。
　現在整備中の学校教育施設等に加え、市庁舎の建て替えについても検討を始めており、今後も大型公共事業が予定されていることから、地方債発行額が増加すると考えられ、今後も事業を厳選し、地方債発行を計画的かつ効果的に行うことで、実質公債費比率の上昇を抑制す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沖縄県名護市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将来負担額については、公営企業債等繰入見込額以外は前年度より減となっており、主に一般会計に係る地方債現在高の減（210百円減、0.7％減）により、将来負担額全体として0.4％の減となっている。一方、充当可能財源等については、特に基準財政需要額算入見込額が4.2％減となっており、将来負担比率（分子）が前年度より増加した要因である。
　地方債の現在高の減少は、R6年度の地方債発行額より償還額が多かったことが要因だが、今後、葬祭場、武道場の建設や、</a:t>
          </a:r>
          <a:r>
            <a:rPr kumimoji="1" lang="ja-JP" altLang="en-US" sz="1300">
              <a:latin typeface="ＭＳ ゴシック"/>
              <a:ea typeface="ＭＳ ゴシック"/>
            </a:rPr>
            <a:t>市庁舎の建て替え等大型公共事業が予定されていることから</a:t>
          </a:r>
          <a:r>
            <a:rPr kumimoji="1" lang="ja-JP" altLang="en-US" sz="1300">
              <a:latin typeface="ＭＳ ゴシック"/>
              <a:ea typeface="ＭＳ ゴシック"/>
            </a:rPr>
            <a:t>等公共施設の建設に係る地方債の発行により、現在高は増加するものと見込まれる。
　今後も引き続き起債事業の厳選及び交付税措置のない地方債の発行抑制を図るとともに、充当可能財源の増加を図り、将来負担比率の上昇抑制に努める。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沖縄県名護市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基金全体としては、前年度比2.1％減となった。主な要因として、名護市金融・情報通信産業施設運営費及び真喜屋小学校長寿命化改良事業等の財源に充てるための公共施設整備基金の取崩しが挙げられる。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それぞれの基金の目的に沿って適切に管理することとしており、各基金の方針は下記のとおりである。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・再編交付金基金：名護市再編交付金基金条例施行規則で定める事業を実施するための基金（久辺三区地域コミュニティ事業など）
・公共施設整備基金：市庁舎、市民会館、公園及び教育施設等市が行う公共施設の整備を実施するための基金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再編交付金基金については、後年度の事業に充てるための財源として1,315百万円を積み立てた一方で、幼保助成事業や学校給食事業等の財源に充てるため1,333百万円を取り崩したことにより、取崩額が積立額を上回り、前年度比0.5％減となった。
　公共施設整備基金については、11百万円を積み立てた一方で、名護市金融・情報通信産業施設運営費や真喜屋小学校長寿命化改良事業の財源に充てるため427百万円を取り崩したことにより、前年度比22.6％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・再編交付金基金：名護市再編交付金基金条例施行規則で定める事業を実施するために積み立てた基金について、後年度において取崩しを行い、当該事業の財源とすることとしている。
・公共施設整備基金：前年度において歳入歳出の決算上剰余金が生じた場合に、財政調整基金へ積み立てるが、その残額の一部を積み立てることとしている。また、企業誘致関連施設の使用料等の一部も積み立て、これらの施設の整備等の財源とすることとしている。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前年度比10.9％増となった。主な理由としては、こども子育て費の新設による基準財政需要額の増等で普通交付税が増額したことに伴い実質収支額が増加したことで、積立額が取崩額を上回ったことが挙げら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財政調整基金は、前年度において歳入歳出の決算上剰余金が生じた場合に、その剰余金の50％以上を積み立てるものとしている。
　また、取り崩しについては、歳入歳出予算の財源が不足した場合や緊急に実施することとなった事業の財源に充てるときなどに取り崩すものとしている。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減債基金は前年度比23.2％減となった。臨時財政対策債の償還に充当したことによる。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現在は、基金から発生する利子のほか、普通交付税の再算定において臨時財政対策債償還基金費が措置された場合、当該金額を積み立てることとしている。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沖縄県名護市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64,734
63,721
210.80
55,838,683
53,675,077
1,708,001
19,009,900
27,860,741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35.0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latin typeface="ＭＳ Ｐゴシック"/>
              <a:ea typeface="ＭＳ Ｐゴシック"/>
            </a:rPr>
            <a:t>公立大学の授業料等減免対象学生数の増による教育費の増加及びこども子育て費の新設に伴う基準財政需要額の増（前年度比+9.2%）が、固定資産税及び地方特例交付金の増などによる基準財政収入額の増（前年度比＋2.0％）を上回ったため、財政力指数（単年度）は前年度より0.03ポイント減少した。財政力指数（3ヵ年平均）は前年度と同様となっている。今後も子育てがしやすい環境の整備、若者が集うまちづくり、企業誘致・支援策を実施することで人口増加、雇用創出を促進し、安定的な税財源の確保を図るとともに、引き続き滞納整理の徹底などにより徴収率の向上に努める。また、経費の節減や事務事業の見直しの徹底などにより財政の健全化を図る。</a:t>
          </a:r>
          <a:endParaRPr kumimoji="1" lang="ja-JP" altLang="en-US" sz="11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905"/>
    <xdr:sp macro="" textlink="">
      <xdr:nvSpPr>
        <xdr:cNvPr id="54" name="テキスト ボックス 53"/>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905"/>
    <xdr:sp macro="" textlink="">
      <xdr:nvSpPr>
        <xdr:cNvPr id="56" name="テキスト ボックス 55"/>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905"/>
    <xdr:sp macro="" textlink="">
      <xdr:nvSpPr>
        <xdr:cNvPr id="58" name="テキスト ボックス 57"/>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128905</xdr:rowOff>
    </xdr:from>
    <xdr:to xmlns:xdr="http://schemas.openxmlformats.org/drawingml/2006/spreadsheetDrawing">
      <xdr:col>23</xdr:col>
      <xdr:colOff>133350</xdr:colOff>
      <xdr:row>45</xdr:row>
      <xdr:rowOff>154940</xdr:rowOff>
    </xdr:to>
    <xdr:cxnSp macro="">
      <xdr:nvCxnSpPr>
        <xdr:cNvPr id="64" name="直線コネクタ 63"/>
        <xdr:cNvCxnSpPr/>
      </xdr:nvCxnSpPr>
      <xdr:spPr>
        <a:xfrm flipV="1">
          <a:off x="4953000" y="6301105"/>
          <a:ext cx="0" cy="1569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126365</xdr:rowOff>
    </xdr:from>
    <xdr:ext cx="762000" cy="259080"/>
    <xdr:sp macro="" textlink="">
      <xdr:nvSpPr>
        <xdr:cNvPr id="65" name="財政力最小値テキスト"/>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154940</xdr:rowOff>
    </xdr:from>
    <xdr:to xmlns:xdr="http://schemas.openxmlformats.org/drawingml/2006/spreadsheetDrawing">
      <xdr:col>24</xdr:col>
      <xdr:colOff>12700</xdr:colOff>
      <xdr:row>45</xdr:row>
      <xdr:rowOff>154940</xdr:rowOff>
    </xdr:to>
    <xdr:cxnSp macro="">
      <xdr:nvCxnSpPr>
        <xdr:cNvPr id="66" name="直線コネクタ 65"/>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43815</xdr:rowOff>
    </xdr:from>
    <xdr:ext cx="762000" cy="255905"/>
    <xdr:sp macro="" textlink="">
      <xdr:nvSpPr>
        <xdr:cNvPr id="67" name="財政力最大値テキスト"/>
        <xdr:cNvSpPr txBox="1"/>
      </xdr:nvSpPr>
      <xdr:spPr>
        <a:xfrm>
          <a:off x="5041900" y="6044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128905</xdr:rowOff>
    </xdr:from>
    <xdr:to xmlns:xdr="http://schemas.openxmlformats.org/drawingml/2006/spreadsheetDrawing">
      <xdr:col>24</xdr:col>
      <xdr:colOff>12700</xdr:colOff>
      <xdr:row>36</xdr:row>
      <xdr:rowOff>128905</xdr:rowOff>
    </xdr:to>
    <xdr:cxnSp macro="">
      <xdr:nvCxnSpPr>
        <xdr:cNvPr id="68" name="直線コネクタ 67"/>
        <xdr:cNvCxnSpPr/>
      </xdr:nvCxnSpPr>
      <xdr:spPr>
        <a:xfrm>
          <a:off x="4864100" y="630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144780</xdr:rowOff>
    </xdr:from>
    <xdr:to xmlns:xdr="http://schemas.openxmlformats.org/drawingml/2006/spreadsheetDrawing">
      <xdr:col>23</xdr:col>
      <xdr:colOff>133350</xdr:colOff>
      <xdr:row>44</xdr:row>
      <xdr:rowOff>144780</xdr:rowOff>
    </xdr:to>
    <xdr:cxnSp macro="">
      <xdr:nvCxnSpPr>
        <xdr:cNvPr id="69" name="直線コネクタ 68"/>
        <xdr:cNvCxnSpPr/>
      </xdr:nvCxnSpPr>
      <xdr:spPr>
        <a:xfrm>
          <a:off x="4114800" y="76885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122555</xdr:rowOff>
    </xdr:from>
    <xdr:ext cx="762000" cy="255905"/>
    <xdr:sp macro="" textlink="">
      <xdr:nvSpPr>
        <xdr:cNvPr id="70" name="財政力平均値テキスト"/>
        <xdr:cNvSpPr txBox="1"/>
      </xdr:nvSpPr>
      <xdr:spPr>
        <a:xfrm>
          <a:off x="5041900" y="69805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106045</xdr:rowOff>
    </xdr:from>
    <xdr:to xmlns:xdr="http://schemas.openxmlformats.org/drawingml/2006/spreadsheetDrawing">
      <xdr:col>23</xdr:col>
      <xdr:colOff>184150</xdr:colOff>
      <xdr:row>42</xdr:row>
      <xdr:rowOff>36195</xdr:rowOff>
    </xdr:to>
    <xdr:sp macro="" textlink="">
      <xdr:nvSpPr>
        <xdr:cNvPr id="71" name="フローチャート: 判断 70"/>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144780</xdr:rowOff>
    </xdr:from>
    <xdr:to xmlns:xdr="http://schemas.openxmlformats.org/drawingml/2006/spreadsheetDrawing">
      <xdr:col>19</xdr:col>
      <xdr:colOff>133350</xdr:colOff>
      <xdr:row>44</xdr:row>
      <xdr:rowOff>144780</xdr:rowOff>
    </xdr:to>
    <xdr:cxnSp macro="">
      <xdr:nvCxnSpPr>
        <xdr:cNvPr id="72" name="直線コネクタ 71"/>
        <xdr:cNvCxnSpPr/>
      </xdr:nvCxnSpPr>
      <xdr:spPr>
        <a:xfrm>
          <a:off x="3225800" y="7688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106045</xdr:rowOff>
    </xdr:from>
    <xdr:to xmlns:xdr="http://schemas.openxmlformats.org/drawingml/2006/spreadsheetDrawing">
      <xdr:col>19</xdr:col>
      <xdr:colOff>184150</xdr:colOff>
      <xdr:row>42</xdr:row>
      <xdr:rowOff>36195</xdr:rowOff>
    </xdr:to>
    <xdr:sp macro="" textlink="">
      <xdr:nvSpPr>
        <xdr:cNvPr id="73" name="フローチャート: 判断 72"/>
        <xdr:cNvSpPr/>
      </xdr:nvSpPr>
      <xdr:spPr>
        <a:xfrm>
          <a:off x="4064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46355</xdr:rowOff>
    </xdr:from>
    <xdr:ext cx="736600" cy="259080"/>
    <xdr:sp macro="" textlink="">
      <xdr:nvSpPr>
        <xdr:cNvPr id="74" name="テキスト ボックス 73"/>
        <xdr:cNvSpPr txBox="1"/>
      </xdr:nvSpPr>
      <xdr:spPr>
        <a:xfrm>
          <a:off x="3733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144780</xdr:rowOff>
    </xdr:from>
    <xdr:to xmlns:xdr="http://schemas.openxmlformats.org/drawingml/2006/spreadsheetDrawing">
      <xdr:col>15</xdr:col>
      <xdr:colOff>82550</xdr:colOff>
      <xdr:row>44</xdr:row>
      <xdr:rowOff>144780</xdr:rowOff>
    </xdr:to>
    <xdr:cxnSp macro="">
      <xdr:nvCxnSpPr>
        <xdr:cNvPr id="75" name="直線コネクタ 74"/>
        <xdr:cNvCxnSpPr/>
      </xdr:nvCxnSpPr>
      <xdr:spPr>
        <a:xfrm>
          <a:off x="2336800" y="7688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86360</xdr:rowOff>
    </xdr:from>
    <xdr:to xmlns:xdr="http://schemas.openxmlformats.org/drawingml/2006/spreadsheetDrawing">
      <xdr:col>15</xdr:col>
      <xdr:colOff>133350</xdr:colOff>
      <xdr:row>42</xdr:row>
      <xdr:rowOff>15875</xdr:rowOff>
    </xdr:to>
    <xdr:sp macro="" textlink="">
      <xdr:nvSpPr>
        <xdr:cNvPr id="76" name="フローチャート: 判断 75"/>
        <xdr:cNvSpPr/>
      </xdr:nvSpPr>
      <xdr:spPr>
        <a:xfrm>
          <a:off x="3175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26035</xdr:rowOff>
    </xdr:from>
    <xdr:ext cx="762000" cy="259080"/>
    <xdr:sp macro="" textlink="">
      <xdr:nvSpPr>
        <xdr:cNvPr id="77" name="テキスト ボックス 76"/>
        <xdr:cNvSpPr txBox="1"/>
      </xdr:nvSpPr>
      <xdr:spPr>
        <a:xfrm>
          <a:off x="2844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125095</xdr:rowOff>
    </xdr:from>
    <xdr:to xmlns:xdr="http://schemas.openxmlformats.org/drawingml/2006/spreadsheetDrawing">
      <xdr:col>11</xdr:col>
      <xdr:colOff>31750</xdr:colOff>
      <xdr:row>44</xdr:row>
      <xdr:rowOff>144780</xdr:rowOff>
    </xdr:to>
    <xdr:cxnSp macro="">
      <xdr:nvCxnSpPr>
        <xdr:cNvPr id="78" name="直線コネクタ 77"/>
        <xdr:cNvCxnSpPr/>
      </xdr:nvCxnSpPr>
      <xdr:spPr>
        <a:xfrm>
          <a:off x="1447800" y="76688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65405</xdr:rowOff>
    </xdr:from>
    <xdr:to xmlns:xdr="http://schemas.openxmlformats.org/drawingml/2006/spreadsheetDrawing">
      <xdr:col>11</xdr:col>
      <xdr:colOff>82550</xdr:colOff>
      <xdr:row>41</xdr:row>
      <xdr:rowOff>167005</xdr:rowOff>
    </xdr:to>
    <xdr:sp macro="" textlink="">
      <xdr:nvSpPr>
        <xdr:cNvPr id="79" name="フローチャート: 判断 78"/>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6350</xdr:rowOff>
    </xdr:from>
    <xdr:ext cx="762000" cy="255905"/>
    <xdr:sp macro="" textlink="">
      <xdr:nvSpPr>
        <xdr:cNvPr id="80" name="テキスト ボックス 79"/>
        <xdr:cNvSpPr txBox="1"/>
      </xdr:nvSpPr>
      <xdr:spPr>
        <a:xfrm>
          <a:off x="1955800" y="6864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104775</xdr:rowOff>
    </xdr:from>
    <xdr:to xmlns:xdr="http://schemas.openxmlformats.org/drawingml/2006/spreadsheetDrawing">
      <xdr:col>7</xdr:col>
      <xdr:colOff>31750</xdr:colOff>
      <xdr:row>44</xdr:row>
      <xdr:rowOff>34925</xdr:rowOff>
    </xdr:to>
    <xdr:sp macro="" textlink="">
      <xdr:nvSpPr>
        <xdr:cNvPr id="81" name="フローチャート: 判断 80"/>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45085</xdr:rowOff>
    </xdr:from>
    <xdr:ext cx="762000" cy="258445"/>
    <xdr:sp macro="" textlink="">
      <xdr:nvSpPr>
        <xdr:cNvPr id="82" name="テキスト ボックス 81"/>
        <xdr:cNvSpPr txBox="1"/>
      </xdr:nvSpPr>
      <xdr:spPr>
        <a:xfrm>
          <a:off x="1066800" y="7245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93980</xdr:rowOff>
    </xdr:from>
    <xdr:to xmlns:xdr="http://schemas.openxmlformats.org/drawingml/2006/spreadsheetDrawing">
      <xdr:col>23</xdr:col>
      <xdr:colOff>184150</xdr:colOff>
      <xdr:row>45</xdr:row>
      <xdr:rowOff>24130</xdr:rowOff>
    </xdr:to>
    <xdr:sp macro="" textlink="">
      <xdr:nvSpPr>
        <xdr:cNvPr id="88" name="楕円 87"/>
        <xdr:cNvSpPr/>
      </xdr:nvSpPr>
      <xdr:spPr>
        <a:xfrm>
          <a:off x="4902200" y="76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66040</xdr:rowOff>
    </xdr:from>
    <xdr:ext cx="762000" cy="255905"/>
    <xdr:sp macro="" textlink="">
      <xdr:nvSpPr>
        <xdr:cNvPr id="89" name="財政力該当値テキスト"/>
        <xdr:cNvSpPr txBox="1"/>
      </xdr:nvSpPr>
      <xdr:spPr>
        <a:xfrm>
          <a:off x="5041900" y="76098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93980</xdr:rowOff>
    </xdr:from>
    <xdr:to xmlns:xdr="http://schemas.openxmlformats.org/drawingml/2006/spreadsheetDrawing">
      <xdr:col>19</xdr:col>
      <xdr:colOff>184150</xdr:colOff>
      <xdr:row>45</xdr:row>
      <xdr:rowOff>24130</xdr:rowOff>
    </xdr:to>
    <xdr:sp macro="" textlink="">
      <xdr:nvSpPr>
        <xdr:cNvPr id="90" name="楕円 89"/>
        <xdr:cNvSpPr/>
      </xdr:nvSpPr>
      <xdr:spPr>
        <a:xfrm>
          <a:off x="4064000" y="76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45</xdr:row>
      <xdr:rowOff>8890</xdr:rowOff>
    </xdr:from>
    <xdr:ext cx="736600" cy="255905"/>
    <xdr:sp macro="" textlink="">
      <xdr:nvSpPr>
        <xdr:cNvPr id="91" name="テキスト ボックス 90"/>
        <xdr:cNvSpPr txBox="1"/>
      </xdr:nvSpPr>
      <xdr:spPr>
        <a:xfrm>
          <a:off x="3733800" y="77241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93980</xdr:rowOff>
    </xdr:from>
    <xdr:to xmlns:xdr="http://schemas.openxmlformats.org/drawingml/2006/spreadsheetDrawing">
      <xdr:col>15</xdr:col>
      <xdr:colOff>133350</xdr:colOff>
      <xdr:row>45</xdr:row>
      <xdr:rowOff>24130</xdr:rowOff>
    </xdr:to>
    <xdr:sp macro="" textlink="">
      <xdr:nvSpPr>
        <xdr:cNvPr id="92" name="楕円 91"/>
        <xdr:cNvSpPr/>
      </xdr:nvSpPr>
      <xdr:spPr>
        <a:xfrm>
          <a:off x="3175000" y="76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45</xdr:row>
      <xdr:rowOff>8890</xdr:rowOff>
    </xdr:from>
    <xdr:ext cx="762000" cy="255905"/>
    <xdr:sp macro="" textlink="">
      <xdr:nvSpPr>
        <xdr:cNvPr id="93" name="テキスト ボックス 92"/>
        <xdr:cNvSpPr txBox="1"/>
      </xdr:nvSpPr>
      <xdr:spPr>
        <a:xfrm>
          <a:off x="2844800" y="77241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93980</xdr:rowOff>
    </xdr:from>
    <xdr:to xmlns:xdr="http://schemas.openxmlformats.org/drawingml/2006/spreadsheetDrawing">
      <xdr:col>11</xdr:col>
      <xdr:colOff>82550</xdr:colOff>
      <xdr:row>45</xdr:row>
      <xdr:rowOff>24130</xdr:rowOff>
    </xdr:to>
    <xdr:sp macro="" textlink="">
      <xdr:nvSpPr>
        <xdr:cNvPr id="94" name="楕円 93"/>
        <xdr:cNvSpPr/>
      </xdr:nvSpPr>
      <xdr:spPr>
        <a:xfrm>
          <a:off x="2286000" y="76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45</xdr:row>
      <xdr:rowOff>8890</xdr:rowOff>
    </xdr:from>
    <xdr:ext cx="762000" cy="255905"/>
    <xdr:sp macro="" textlink="">
      <xdr:nvSpPr>
        <xdr:cNvPr id="95" name="テキスト ボックス 94"/>
        <xdr:cNvSpPr txBox="1"/>
      </xdr:nvSpPr>
      <xdr:spPr>
        <a:xfrm>
          <a:off x="1955800" y="77241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74930</xdr:rowOff>
    </xdr:from>
    <xdr:to xmlns:xdr="http://schemas.openxmlformats.org/drawingml/2006/spreadsheetDrawing">
      <xdr:col>7</xdr:col>
      <xdr:colOff>31750</xdr:colOff>
      <xdr:row>45</xdr:row>
      <xdr:rowOff>4445</xdr:rowOff>
    </xdr:to>
    <xdr:sp macro="" textlink="">
      <xdr:nvSpPr>
        <xdr:cNvPr id="96" name="楕円 95"/>
        <xdr:cNvSpPr/>
      </xdr:nvSpPr>
      <xdr:spPr>
        <a:xfrm>
          <a:off x="1397000" y="7618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160655</xdr:rowOff>
    </xdr:from>
    <xdr:ext cx="762000" cy="259080"/>
    <xdr:sp macro="" textlink="">
      <xdr:nvSpPr>
        <xdr:cNvPr id="97" name="テキスト ボックス 96"/>
        <xdr:cNvSpPr txBox="1"/>
      </xdr:nvSpPr>
      <xdr:spPr>
        <a:xfrm>
          <a:off x="10668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9" name="テキスト ボックス 98"/>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100" name="テキスト ボックス 99"/>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度は95.6％と前年度比2.5％減となったが、これは歳入の経常一般財源が普通交付税の増等により前年度と比べ8.7％増となっていることが主な要因である。歳出については、人件費や補助費等が増となっており、一般財源等充当経常経費が前年度比5.6％増となっていることから、今後も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3" name="テキスト ボックス 112"/>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5905"/>
    <xdr:sp macro="" textlink="">
      <xdr:nvSpPr>
        <xdr:cNvPr id="115" name="テキスト ボックス 114"/>
        <xdr:cNvSpPr txBox="1"/>
      </xdr:nvSpPr>
      <xdr:spPr>
        <a:xfrm>
          <a:off x="0" y="11256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148590</xdr:rowOff>
    </xdr:from>
    <xdr:to xmlns:xdr="http://schemas.openxmlformats.org/drawingml/2006/spreadsheetDrawing">
      <xdr:col>23</xdr:col>
      <xdr:colOff>133350</xdr:colOff>
      <xdr:row>67</xdr:row>
      <xdr:rowOff>19685</xdr:rowOff>
    </xdr:to>
    <xdr:cxnSp macro="">
      <xdr:nvCxnSpPr>
        <xdr:cNvPr id="123" name="直線コネクタ 122"/>
        <xdr:cNvCxnSpPr/>
      </xdr:nvCxnSpPr>
      <xdr:spPr>
        <a:xfrm flipV="1">
          <a:off x="4953000" y="10264140"/>
          <a:ext cx="0" cy="1242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163195</xdr:rowOff>
    </xdr:from>
    <xdr:ext cx="762000" cy="259080"/>
    <xdr:sp macro="" textlink="">
      <xdr:nvSpPr>
        <xdr:cNvPr id="124" name="財政構造の弾力性最小値テキスト"/>
        <xdr:cNvSpPr txBox="1"/>
      </xdr:nvSpPr>
      <xdr:spPr>
        <a:xfrm>
          <a:off x="5041900" y="1147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19685</xdr:rowOff>
    </xdr:from>
    <xdr:to xmlns:xdr="http://schemas.openxmlformats.org/drawingml/2006/spreadsheetDrawing">
      <xdr:col>24</xdr:col>
      <xdr:colOff>12700</xdr:colOff>
      <xdr:row>67</xdr:row>
      <xdr:rowOff>19685</xdr:rowOff>
    </xdr:to>
    <xdr:cxnSp macro="">
      <xdr:nvCxnSpPr>
        <xdr:cNvPr id="125" name="直線コネクタ 124"/>
        <xdr:cNvCxnSpPr/>
      </xdr:nvCxnSpPr>
      <xdr:spPr>
        <a:xfrm>
          <a:off x="4864100" y="1150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63500</xdr:rowOff>
    </xdr:from>
    <xdr:ext cx="762000" cy="255905"/>
    <xdr:sp macro="" textlink="">
      <xdr:nvSpPr>
        <xdr:cNvPr id="126" name="財政構造の弾力性最大値テキスト"/>
        <xdr:cNvSpPr txBox="1"/>
      </xdr:nvSpPr>
      <xdr:spPr>
        <a:xfrm>
          <a:off x="5041900" y="10007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148590</xdr:rowOff>
    </xdr:from>
    <xdr:to xmlns:xdr="http://schemas.openxmlformats.org/drawingml/2006/spreadsheetDrawing">
      <xdr:col>24</xdr:col>
      <xdr:colOff>12700</xdr:colOff>
      <xdr:row>59</xdr:row>
      <xdr:rowOff>148590</xdr:rowOff>
    </xdr:to>
    <xdr:cxnSp macro="">
      <xdr:nvCxnSpPr>
        <xdr:cNvPr id="127" name="直線コネクタ 126"/>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160020</xdr:rowOff>
    </xdr:from>
    <xdr:to xmlns:xdr="http://schemas.openxmlformats.org/drawingml/2006/spreadsheetDrawing">
      <xdr:col>23</xdr:col>
      <xdr:colOff>133350</xdr:colOff>
      <xdr:row>65</xdr:row>
      <xdr:rowOff>139065</xdr:rowOff>
    </xdr:to>
    <xdr:cxnSp macro="">
      <xdr:nvCxnSpPr>
        <xdr:cNvPr id="128" name="直線コネクタ 127"/>
        <xdr:cNvCxnSpPr/>
      </xdr:nvCxnSpPr>
      <xdr:spPr>
        <a:xfrm flipV="1">
          <a:off x="4114800" y="11132820"/>
          <a:ext cx="8382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35560</xdr:rowOff>
    </xdr:from>
    <xdr:ext cx="762000" cy="259080"/>
    <xdr:sp macro="" textlink="">
      <xdr:nvSpPr>
        <xdr:cNvPr id="129" name="財政構造の弾力性平均値テキスト"/>
        <xdr:cNvSpPr txBox="1"/>
      </xdr:nvSpPr>
      <xdr:spPr>
        <a:xfrm>
          <a:off x="5041900" y="10836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18415</xdr:rowOff>
    </xdr:from>
    <xdr:to xmlns:xdr="http://schemas.openxmlformats.org/drawingml/2006/spreadsheetDrawing">
      <xdr:col>23</xdr:col>
      <xdr:colOff>184150</xdr:colOff>
      <xdr:row>64</xdr:row>
      <xdr:rowOff>120650</xdr:rowOff>
    </xdr:to>
    <xdr:sp macro="" textlink="">
      <xdr:nvSpPr>
        <xdr:cNvPr id="130" name="フローチャート: 判断 129"/>
        <xdr:cNvSpPr/>
      </xdr:nvSpPr>
      <xdr:spPr>
        <a:xfrm>
          <a:off x="4902200" y="10991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75565</xdr:rowOff>
    </xdr:from>
    <xdr:to xmlns:xdr="http://schemas.openxmlformats.org/drawingml/2006/spreadsheetDrawing">
      <xdr:col>19</xdr:col>
      <xdr:colOff>133350</xdr:colOff>
      <xdr:row>65</xdr:row>
      <xdr:rowOff>139065</xdr:rowOff>
    </xdr:to>
    <xdr:cxnSp macro="">
      <xdr:nvCxnSpPr>
        <xdr:cNvPr id="131" name="直線コネクタ 130"/>
        <xdr:cNvCxnSpPr/>
      </xdr:nvCxnSpPr>
      <xdr:spPr>
        <a:xfrm>
          <a:off x="3225800" y="11048365"/>
          <a:ext cx="8890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160020</xdr:rowOff>
    </xdr:from>
    <xdr:to xmlns:xdr="http://schemas.openxmlformats.org/drawingml/2006/spreadsheetDrawing">
      <xdr:col>19</xdr:col>
      <xdr:colOff>184150</xdr:colOff>
      <xdr:row>64</xdr:row>
      <xdr:rowOff>90170</xdr:rowOff>
    </xdr:to>
    <xdr:sp macro="" textlink="">
      <xdr:nvSpPr>
        <xdr:cNvPr id="132" name="フローチャート: 判断 131"/>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100330</xdr:rowOff>
    </xdr:from>
    <xdr:ext cx="736600" cy="255905"/>
    <xdr:sp macro="" textlink="">
      <xdr:nvSpPr>
        <xdr:cNvPr id="133" name="テキスト ボックス 132"/>
        <xdr:cNvSpPr txBox="1"/>
      </xdr:nvSpPr>
      <xdr:spPr>
        <a:xfrm>
          <a:off x="3733800" y="107302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86995</xdr:rowOff>
    </xdr:from>
    <xdr:to xmlns:xdr="http://schemas.openxmlformats.org/drawingml/2006/spreadsheetDrawing">
      <xdr:col>15</xdr:col>
      <xdr:colOff>82550</xdr:colOff>
      <xdr:row>64</xdr:row>
      <xdr:rowOff>75565</xdr:rowOff>
    </xdr:to>
    <xdr:cxnSp macro="">
      <xdr:nvCxnSpPr>
        <xdr:cNvPr id="134" name="直線コネクタ 133"/>
        <xdr:cNvCxnSpPr/>
      </xdr:nvCxnSpPr>
      <xdr:spPr>
        <a:xfrm>
          <a:off x="2336800" y="10716895"/>
          <a:ext cx="88900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69215</xdr:rowOff>
    </xdr:from>
    <xdr:to xmlns:xdr="http://schemas.openxmlformats.org/drawingml/2006/spreadsheetDrawing">
      <xdr:col>15</xdr:col>
      <xdr:colOff>133350</xdr:colOff>
      <xdr:row>63</xdr:row>
      <xdr:rowOff>170815</xdr:rowOff>
    </xdr:to>
    <xdr:sp macro="" textlink="">
      <xdr:nvSpPr>
        <xdr:cNvPr id="135" name="フローチャート: 判断 134"/>
        <xdr:cNvSpPr/>
      </xdr:nvSpPr>
      <xdr:spPr>
        <a:xfrm>
          <a:off x="3175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10160</xdr:rowOff>
    </xdr:from>
    <xdr:ext cx="762000" cy="259080"/>
    <xdr:sp macro="" textlink="">
      <xdr:nvSpPr>
        <xdr:cNvPr id="136" name="テキスト ボックス 135"/>
        <xdr:cNvSpPr txBox="1"/>
      </xdr:nvSpPr>
      <xdr:spPr>
        <a:xfrm>
          <a:off x="28448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86995</xdr:rowOff>
    </xdr:from>
    <xdr:to xmlns:xdr="http://schemas.openxmlformats.org/drawingml/2006/spreadsheetDrawing">
      <xdr:col>11</xdr:col>
      <xdr:colOff>31750</xdr:colOff>
      <xdr:row>63</xdr:row>
      <xdr:rowOff>156845</xdr:rowOff>
    </xdr:to>
    <xdr:cxnSp macro="">
      <xdr:nvCxnSpPr>
        <xdr:cNvPr id="137" name="直線コネクタ 136"/>
        <xdr:cNvCxnSpPr/>
      </xdr:nvCxnSpPr>
      <xdr:spPr>
        <a:xfrm flipV="1">
          <a:off x="1447800" y="10716895"/>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24130</xdr:rowOff>
    </xdr:from>
    <xdr:to xmlns:xdr="http://schemas.openxmlformats.org/drawingml/2006/spreadsheetDrawing">
      <xdr:col>11</xdr:col>
      <xdr:colOff>82550</xdr:colOff>
      <xdr:row>62</xdr:row>
      <xdr:rowOff>125730</xdr:rowOff>
    </xdr:to>
    <xdr:sp macro="" textlink="">
      <xdr:nvSpPr>
        <xdr:cNvPr id="138" name="フローチャート: 判断 137"/>
        <xdr:cNvSpPr/>
      </xdr:nvSpPr>
      <xdr:spPr>
        <a:xfrm>
          <a:off x="2286000" y="1065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135890</xdr:rowOff>
    </xdr:from>
    <xdr:ext cx="762000" cy="259080"/>
    <xdr:sp macro="" textlink="">
      <xdr:nvSpPr>
        <xdr:cNvPr id="139" name="テキスト ボックス 138"/>
        <xdr:cNvSpPr txBox="1"/>
      </xdr:nvSpPr>
      <xdr:spPr>
        <a:xfrm>
          <a:off x="1955800" y="1042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69215</xdr:rowOff>
    </xdr:from>
    <xdr:to xmlns:xdr="http://schemas.openxmlformats.org/drawingml/2006/spreadsheetDrawing">
      <xdr:col>7</xdr:col>
      <xdr:colOff>31750</xdr:colOff>
      <xdr:row>63</xdr:row>
      <xdr:rowOff>170815</xdr:rowOff>
    </xdr:to>
    <xdr:sp macro="" textlink="">
      <xdr:nvSpPr>
        <xdr:cNvPr id="140" name="フローチャート: 判断 139"/>
        <xdr:cNvSpPr/>
      </xdr:nvSpPr>
      <xdr:spPr>
        <a:xfrm>
          <a:off x="1397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10160</xdr:rowOff>
    </xdr:from>
    <xdr:ext cx="762000" cy="259080"/>
    <xdr:sp macro="" textlink="">
      <xdr:nvSpPr>
        <xdr:cNvPr id="141" name="テキスト ボックス 140"/>
        <xdr:cNvSpPr txBox="1"/>
      </xdr:nvSpPr>
      <xdr:spPr>
        <a:xfrm>
          <a:off x="10668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2" name="テキスト ボックス 141"/>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3" name="テキスト ボックス 142"/>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4" name="テキスト ボックス 143"/>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5" name="テキスト ボックス 144"/>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46" name="テキスト ボックス 145"/>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109220</xdr:rowOff>
    </xdr:from>
    <xdr:to xmlns:xdr="http://schemas.openxmlformats.org/drawingml/2006/spreadsheetDrawing">
      <xdr:col>23</xdr:col>
      <xdr:colOff>184150</xdr:colOff>
      <xdr:row>65</xdr:row>
      <xdr:rowOff>39370</xdr:rowOff>
    </xdr:to>
    <xdr:sp macro="" textlink="">
      <xdr:nvSpPr>
        <xdr:cNvPr id="147" name="楕円 146"/>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81280</xdr:rowOff>
    </xdr:from>
    <xdr:ext cx="762000" cy="259080"/>
    <xdr:sp macro="" textlink="">
      <xdr:nvSpPr>
        <xdr:cNvPr id="148" name="財政構造の弾力性該当値テキスト"/>
        <xdr:cNvSpPr txBox="1"/>
      </xdr:nvSpPr>
      <xdr:spPr>
        <a:xfrm>
          <a:off x="5041900" y="1105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88265</xdr:rowOff>
    </xdr:from>
    <xdr:to xmlns:xdr="http://schemas.openxmlformats.org/drawingml/2006/spreadsheetDrawing">
      <xdr:col>19</xdr:col>
      <xdr:colOff>184150</xdr:colOff>
      <xdr:row>66</xdr:row>
      <xdr:rowOff>18415</xdr:rowOff>
    </xdr:to>
    <xdr:sp macro="" textlink="">
      <xdr:nvSpPr>
        <xdr:cNvPr id="149" name="楕円 148"/>
        <xdr:cNvSpPr/>
      </xdr:nvSpPr>
      <xdr:spPr>
        <a:xfrm>
          <a:off x="4064000" y="112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3810</xdr:rowOff>
    </xdr:from>
    <xdr:ext cx="736600" cy="259080"/>
    <xdr:sp macro="" textlink="">
      <xdr:nvSpPr>
        <xdr:cNvPr id="150" name="テキスト ボックス 149"/>
        <xdr:cNvSpPr txBox="1"/>
      </xdr:nvSpPr>
      <xdr:spPr>
        <a:xfrm>
          <a:off x="3733800" y="11319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24765</xdr:rowOff>
    </xdr:from>
    <xdr:to xmlns:xdr="http://schemas.openxmlformats.org/drawingml/2006/spreadsheetDrawing">
      <xdr:col>15</xdr:col>
      <xdr:colOff>133350</xdr:colOff>
      <xdr:row>64</xdr:row>
      <xdr:rowOff>126365</xdr:rowOff>
    </xdr:to>
    <xdr:sp macro="" textlink="">
      <xdr:nvSpPr>
        <xdr:cNvPr id="151" name="楕円 150"/>
        <xdr:cNvSpPr/>
      </xdr:nvSpPr>
      <xdr:spPr>
        <a:xfrm>
          <a:off x="3175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111125</xdr:rowOff>
    </xdr:from>
    <xdr:ext cx="762000" cy="255905"/>
    <xdr:sp macro="" textlink="">
      <xdr:nvSpPr>
        <xdr:cNvPr id="152" name="テキスト ボックス 151"/>
        <xdr:cNvSpPr txBox="1"/>
      </xdr:nvSpPr>
      <xdr:spPr>
        <a:xfrm>
          <a:off x="2844800" y="110839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36195</xdr:rowOff>
    </xdr:from>
    <xdr:to xmlns:xdr="http://schemas.openxmlformats.org/drawingml/2006/spreadsheetDrawing">
      <xdr:col>11</xdr:col>
      <xdr:colOff>82550</xdr:colOff>
      <xdr:row>62</xdr:row>
      <xdr:rowOff>137795</xdr:rowOff>
    </xdr:to>
    <xdr:sp macro="" textlink="">
      <xdr:nvSpPr>
        <xdr:cNvPr id="153" name="楕円 152"/>
        <xdr:cNvSpPr/>
      </xdr:nvSpPr>
      <xdr:spPr>
        <a:xfrm>
          <a:off x="2286000" y="106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122555</xdr:rowOff>
    </xdr:from>
    <xdr:ext cx="762000" cy="255905"/>
    <xdr:sp macro="" textlink="">
      <xdr:nvSpPr>
        <xdr:cNvPr id="154" name="テキスト ボックス 153"/>
        <xdr:cNvSpPr txBox="1"/>
      </xdr:nvSpPr>
      <xdr:spPr>
        <a:xfrm>
          <a:off x="1955800" y="10752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106045</xdr:rowOff>
    </xdr:from>
    <xdr:to xmlns:xdr="http://schemas.openxmlformats.org/drawingml/2006/spreadsheetDrawing">
      <xdr:col>7</xdr:col>
      <xdr:colOff>31750</xdr:colOff>
      <xdr:row>64</xdr:row>
      <xdr:rowOff>36195</xdr:rowOff>
    </xdr:to>
    <xdr:sp macro="" textlink="">
      <xdr:nvSpPr>
        <xdr:cNvPr id="155" name="楕円 154"/>
        <xdr:cNvSpPr/>
      </xdr:nvSpPr>
      <xdr:spPr>
        <a:xfrm>
          <a:off x="1397000" y="109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20955</xdr:rowOff>
    </xdr:from>
    <xdr:ext cx="762000" cy="255905"/>
    <xdr:sp macro="" textlink="">
      <xdr:nvSpPr>
        <xdr:cNvPr id="156" name="テキスト ボックス 155"/>
        <xdr:cNvSpPr txBox="1"/>
      </xdr:nvSpPr>
      <xdr:spPr>
        <a:xfrm>
          <a:off x="1066800" y="109937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59" name="テキスト ボックス 158"/>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[188,697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前年度と比べ8.5％増となっており、人事院勧告に伴う職員及び会計年度任用職員の給与改正（引き上げ）を行ったことが要因である。物件費は3.9％増となっており、その要因として、ふるさとまちづくり寄附金推進事業における寄附額の増加に伴う委託料の増や、デジタル基盤改革支援整備事業に係る委託料の増が挙げられる。今後も引き続き業務内容・発注仕様の見直しを図り、物件費の低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0" name="テキスト ボックス 169"/>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3" name="直線コネクタ 172"/>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5905"/>
    <xdr:sp macro="" textlink="">
      <xdr:nvSpPr>
        <xdr:cNvPr id="174" name="テキスト ボックス 173"/>
        <xdr:cNvSpPr txBox="1"/>
      </xdr:nvSpPr>
      <xdr:spPr>
        <a:xfrm>
          <a:off x="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5" name="直線コネクタ 174"/>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5905"/>
    <xdr:sp macro="" textlink="">
      <xdr:nvSpPr>
        <xdr:cNvPr id="176" name="テキスト ボックス 175"/>
        <xdr:cNvSpPr txBox="1"/>
      </xdr:nvSpPr>
      <xdr:spPr>
        <a:xfrm>
          <a:off x="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7" name="直線コネクタ 176"/>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78" name="テキスト ボックス 177"/>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79" name="直線コネクタ 178"/>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0" name="テキスト ボックス 179"/>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1" name="直線コネクタ 180"/>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2" name="テキスト ボックス 181"/>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3" name="直線コネクタ 182"/>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4" name="テキスト ボックス 183"/>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86" name="テキスト ボックス 185"/>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29210</xdr:rowOff>
    </xdr:from>
    <xdr:to xmlns:xdr="http://schemas.openxmlformats.org/drawingml/2006/spreadsheetDrawing">
      <xdr:col>23</xdr:col>
      <xdr:colOff>133350</xdr:colOff>
      <xdr:row>89</xdr:row>
      <xdr:rowOff>117475</xdr:rowOff>
    </xdr:to>
    <xdr:cxnSp macro="">
      <xdr:nvCxnSpPr>
        <xdr:cNvPr id="188" name="直線コネクタ 187"/>
        <xdr:cNvCxnSpPr/>
      </xdr:nvCxnSpPr>
      <xdr:spPr>
        <a:xfrm flipV="1">
          <a:off x="4953000" y="13745210"/>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89535</xdr:rowOff>
    </xdr:from>
    <xdr:ext cx="762000" cy="255905"/>
    <xdr:sp macro="" textlink="">
      <xdr:nvSpPr>
        <xdr:cNvPr id="189" name="人件費・物件費等の状況最小値テキスト"/>
        <xdr:cNvSpPr txBox="1"/>
      </xdr:nvSpPr>
      <xdr:spPr>
        <a:xfrm>
          <a:off x="5041900" y="153485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117475</xdr:rowOff>
    </xdr:from>
    <xdr:to xmlns:xdr="http://schemas.openxmlformats.org/drawingml/2006/spreadsheetDrawing">
      <xdr:col>24</xdr:col>
      <xdr:colOff>12700</xdr:colOff>
      <xdr:row>89</xdr:row>
      <xdr:rowOff>117475</xdr:rowOff>
    </xdr:to>
    <xdr:cxnSp macro="">
      <xdr:nvCxnSpPr>
        <xdr:cNvPr id="190" name="直線コネクタ 189"/>
        <xdr:cNvCxnSpPr/>
      </xdr:nvCxnSpPr>
      <xdr:spPr>
        <a:xfrm>
          <a:off x="4864100" y="1537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114935</xdr:rowOff>
    </xdr:from>
    <xdr:ext cx="762000" cy="259080"/>
    <xdr:sp macro="" textlink="">
      <xdr:nvSpPr>
        <xdr:cNvPr id="191" name="人件費・物件費等の状況最大値テキスト"/>
        <xdr:cNvSpPr txBox="1"/>
      </xdr:nvSpPr>
      <xdr:spPr>
        <a:xfrm>
          <a:off x="5041900" y="1348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29210</xdr:rowOff>
    </xdr:from>
    <xdr:to xmlns:xdr="http://schemas.openxmlformats.org/drawingml/2006/spreadsheetDrawing">
      <xdr:col>24</xdr:col>
      <xdr:colOff>12700</xdr:colOff>
      <xdr:row>80</xdr:row>
      <xdr:rowOff>29210</xdr:rowOff>
    </xdr:to>
    <xdr:cxnSp macro="">
      <xdr:nvCxnSpPr>
        <xdr:cNvPr id="192" name="直線コネクタ 191"/>
        <xdr:cNvCxnSpPr/>
      </xdr:nvCxnSpPr>
      <xdr:spPr>
        <a:xfrm>
          <a:off x="4864100" y="13745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122555</xdr:rowOff>
    </xdr:from>
    <xdr:to xmlns:xdr="http://schemas.openxmlformats.org/drawingml/2006/spreadsheetDrawing">
      <xdr:col>23</xdr:col>
      <xdr:colOff>133350</xdr:colOff>
      <xdr:row>81</xdr:row>
      <xdr:rowOff>161290</xdr:rowOff>
    </xdr:to>
    <xdr:cxnSp macro="">
      <xdr:nvCxnSpPr>
        <xdr:cNvPr id="193" name="直線コネクタ 192"/>
        <xdr:cNvCxnSpPr/>
      </xdr:nvCxnSpPr>
      <xdr:spPr>
        <a:xfrm>
          <a:off x="4114800" y="1401000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156845</xdr:rowOff>
    </xdr:from>
    <xdr:ext cx="762000" cy="255905"/>
    <xdr:sp macro="" textlink="">
      <xdr:nvSpPr>
        <xdr:cNvPr id="194" name="人件費・物件費等の状況平均値テキスト"/>
        <xdr:cNvSpPr txBox="1"/>
      </xdr:nvSpPr>
      <xdr:spPr>
        <a:xfrm>
          <a:off x="5041900" y="137013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140335</xdr:rowOff>
    </xdr:from>
    <xdr:to xmlns:xdr="http://schemas.openxmlformats.org/drawingml/2006/spreadsheetDrawing">
      <xdr:col>23</xdr:col>
      <xdr:colOff>184150</xdr:colOff>
      <xdr:row>81</xdr:row>
      <xdr:rowOff>70485</xdr:rowOff>
    </xdr:to>
    <xdr:sp macro="" textlink="">
      <xdr:nvSpPr>
        <xdr:cNvPr id="195" name="フローチャート: 判断 194"/>
        <xdr:cNvSpPr/>
      </xdr:nvSpPr>
      <xdr:spPr>
        <a:xfrm>
          <a:off x="4902200" y="138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122555</xdr:rowOff>
    </xdr:from>
    <xdr:to xmlns:xdr="http://schemas.openxmlformats.org/drawingml/2006/spreadsheetDrawing">
      <xdr:col>19</xdr:col>
      <xdr:colOff>133350</xdr:colOff>
      <xdr:row>81</xdr:row>
      <xdr:rowOff>132080</xdr:rowOff>
    </xdr:to>
    <xdr:cxnSp macro="">
      <xdr:nvCxnSpPr>
        <xdr:cNvPr id="196" name="直線コネクタ 195"/>
        <xdr:cNvCxnSpPr/>
      </xdr:nvCxnSpPr>
      <xdr:spPr>
        <a:xfrm flipV="1">
          <a:off x="3225800" y="140100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101600</xdr:rowOff>
    </xdr:from>
    <xdr:to xmlns:xdr="http://schemas.openxmlformats.org/drawingml/2006/spreadsheetDrawing">
      <xdr:col>19</xdr:col>
      <xdr:colOff>184150</xdr:colOff>
      <xdr:row>81</xdr:row>
      <xdr:rowOff>31750</xdr:rowOff>
    </xdr:to>
    <xdr:sp macro="" textlink="">
      <xdr:nvSpPr>
        <xdr:cNvPr id="197" name="フローチャート: 判断 196"/>
        <xdr:cNvSpPr/>
      </xdr:nvSpPr>
      <xdr:spPr>
        <a:xfrm>
          <a:off x="40640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41910</xdr:rowOff>
    </xdr:from>
    <xdr:ext cx="736600" cy="255905"/>
    <xdr:sp macro="" textlink="">
      <xdr:nvSpPr>
        <xdr:cNvPr id="198" name="テキスト ボックス 197"/>
        <xdr:cNvSpPr txBox="1"/>
      </xdr:nvSpPr>
      <xdr:spPr>
        <a:xfrm>
          <a:off x="3733800" y="135864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80010</xdr:rowOff>
    </xdr:from>
    <xdr:to xmlns:xdr="http://schemas.openxmlformats.org/drawingml/2006/spreadsheetDrawing">
      <xdr:col>15</xdr:col>
      <xdr:colOff>82550</xdr:colOff>
      <xdr:row>81</xdr:row>
      <xdr:rowOff>132080</xdr:rowOff>
    </xdr:to>
    <xdr:cxnSp macro="">
      <xdr:nvCxnSpPr>
        <xdr:cNvPr id="199" name="直線コネクタ 198"/>
        <xdr:cNvCxnSpPr/>
      </xdr:nvCxnSpPr>
      <xdr:spPr>
        <a:xfrm>
          <a:off x="2336800" y="1396746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102235</xdr:rowOff>
    </xdr:from>
    <xdr:to xmlns:xdr="http://schemas.openxmlformats.org/drawingml/2006/spreadsheetDrawing">
      <xdr:col>15</xdr:col>
      <xdr:colOff>133350</xdr:colOff>
      <xdr:row>81</xdr:row>
      <xdr:rowOff>32385</xdr:rowOff>
    </xdr:to>
    <xdr:sp macro="" textlink="">
      <xdr:nvSpPr>
        <xdr:cNvPr id="200" name="フローチャート: 判断 199"/>
        <xdr:cNvSpPr/>
      </xdr:nvSpPr>
      <xdr:spPr>
        <a:xfrm>
          <a:off x="3175000" y="138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43180</xdr:rowOff>
    </xdr:from>
    <xdr:ext cx="762000" cy="255905"/>
    <xdr:sp macro="" textlink="">
      <xdr:nvSpPr>
        <xdr:cNvPr id="201" name="テキスト ボックス 200"/>
        <xdr:cNvSpPr txBox="1"/>
      </xdr:nvSpPr>
      <xdr:spPr>
        <a:xfrm>
          <a:off x="2844800" y="135877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54610</xdr:rowOff>
    </xdr:from>
    <xdr:to xmlns:xdr="http://schemas.openxmlformats.org/drawingml/2006/spreadsheetDrawing">
      <xdr:col>11</xdr:col>
      <xdr:colOff>31750</xdr:colOff>
      <xdr:row>81</xdr:row>
      <xdr:rowOff>80010</xdr:rowOff>
    </xdr:to>
    <xdr:cxnSp macro="">
      <xdr:nvCxnSpPr>
        <xdr:cNvPr id="202" name="直線コネクタ 201"/>
        <xdr:cNvCxnSpPr/>
      </xdr:nvCxnSpPr>
      <xdr:spPr>
        <a:xfrm>
          <a:off x="1447800" y="139420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88900</xdr:rowOff>
    </xdr:from>
    <xdr:to xmlns:xdr="http://schemas.openxmlformats.org/drawingml/2006/spreadsheetDrawing">
      <xdr:col>11</xdr:col>
      <xdr:colOff>82550</xdr:colOff>
      <xdr:row>81</xdr:row>
      <xdr:rowOff>19050</xdr:rowOff>
    </xdr:to>
    <xdr:sp macro="" textlink="">
      <xdr:nvSpPr>
        <xdr:cNvPr id="203" name="フローチャート: 判断 202"/>
        <xdr:cNvSpPr/>
      </xdr:nvSpPr>
      <xdr:spPr>
        <a:xfrm>
          <a:off x="2286000" y="1380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29210</xdr:rowOff>
    </xdr:from>
    <xdr:ext cx="762000" cy="255905"/>
    <xdr:sp macro="" textlink="">
      <xdr:nvSpPr>
        <xdr:cNvPr id="204" name="テキスト ボックス 203"/>
        <xdr:cNvSpPr txBox="1"/>
      </xdr:nvSpPr>
      <xdr:spPr>
        <a:xfrm>
          <a:off x="1955800" y="13573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169545</xdr:rowOff>
    </xdr:from>
    <xdr:to xmlns:xdr="http://schemas.openxmlformats.org/drawingml/2006/spreadsheetDrawing">
      <xdr:col>7</xdr:col>
      <xdr:colOff>31750</xdr:colOff>
      <xdr:row>81</xdr:row>
      <xdr:rowOff>99695</xdr:rowOff>
    </xdr:to>
    <xdr:sp macro="" textlink="">
      <xdr:nvSpPr>
        <xdr:cNvPr id="205" name="フローチャート: 判断 204"/>
        <xdr:cNvSpPr/>
      </xdr:nvSpPr>
      <xdr:spPr>
        <a:xfrm>
          <a:off x="1397000" y="1388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109855</xdr:rowOff>
    </xdr:from>
    <xdr:ext cx="762000" cy="255905"/>
    <xdr:sp macro="" textlink="">
      <xdr:nvSpPr>
        <xdr:cNvPr id="206" name="テキスト ボックス 205"/>
        <xdr:cNvSpPr txBox="1"/>
      </xdr:nvSpPr>
      <xdr:spPr>
        <a:xfrm>
          <a:off x="1066800" y="136544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110490</xdr:rowOff>
    </xdr:from>
    <xdr:to xmlns:xdr="http://schemas.openxmlformats.org/drawingml/2006/spreadsheetDrawing">
      <xdr:col>23</xdr:col>
      <xdr:colOff>184150</xdr:colOff>
      <xdr:row>82</xdr:row>
      <xdr:rowOff>40640</xdr:rowOff>
    </xdr:to>
    <xdr:sp macro="" textlink="">
      <xdr:nvSpPr>
        <xdr:cNvPr id="212" name="楕円 211"/>
        <xdr:cNvSpPr/>
      </xdr:nvSpPr>
      <xdr:spPr>
        <a:xfrm>
          <a:off x="4902200" y="139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82550</xdr:rowOff>
    </xdr:from>
    <xdr:ext cx="762000" cy="259080"/>
    <xdr:sp macro="" textlink="">
      <xdr:nvSpPr>
        <xdr:cNvPr id="213" name="人件費・物件費等の状況該当値テキスト"/>
        <xdr:cNvSpPr txBox="1"/>
      </xdr:nvSpPr>
      <xdr:spPr>
        <a:xfrm>
          <a:off x="5041900" y="1397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71755</xdr:rowOff>
    </xdr:from>
    <xdr:to xmlns:xdr="http://schemas.openxmlformats.org/drawingml/2006/spreadsheetDrawing">
      <xdr:col>19</xdr:col>
      <xdr:colOff>184150</xdr:colOff>
      <xdr:row>82</xdr:row>
      <xdr:rowOff>1905</xdr:rowOff>
    </xdr:to>
    <xdr:sp macro="" textlink="">
      <xdr:nvSpPr>
        <xdr:cNvPr id="214" name="楕円 213"/>
        <xdr:cNvSpPr/>
      </xdr:nvSpPr>
      <xdr:spPr>
        <a:xfrm>
          <a:off x="4064000" y="139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158115</xdr:rowOff>
    </xdr:from>
    <xdr:ext cx="736600" cy="255905"/>
    <xdr:sp macro="" textlink="">
      <xdr:nvSpPr>
        <xdr:cNvPr id="215" name="テキスト ボックス 214"/>
        <xdr:cNvSpPr txBox="1"/>
      </xdr:nvSpPr>
      <xdr:spPr>
        <a:xfrm>
          <a:off x="3733800" y="140455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81280</xdr:rowOff>
    </xdr:from>
    <xdr:to xmlns:xdr="http://schemas.openxmlformats.org/drawingml/2006/spreadsheetDrawing">
      <xdr:col>15</xdr:col>
      <xdr:colOff>133350</xdr:colOff>
      <xdr:row>82</xdr:row>
      <xdr:rowOff>11430</xdr:rowOff>
    </xdr:to>
    <xdr:sp macro="" textlink="">
      <xdr:nvSpPr>
        <xdr:cNvPr id="216" name="楕円 215"/>
        <xdr:cNvSpPr/>
      </xdr:nvSpPr>
      <xdr:spPr>
        <a:xfrm>
          <a:off x="3175000" y="139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167640</xdr:rowOff>
    </xdr:from>
    <xdr:ext cx="762000" cy="255905"/>
    <xdr:sp macro="" textlink="">
      <xdr:nvSpPr>
        <xdr:cNvPr id="217" name="テキスト ボックス 216"/>
        <xdr:cNvSpPr txBox="1"/>
      </xdr:nvSpPr>
      <xdr:spPr>
        <a:xfrm>
          <a:off x="2844800" y="140550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29210</xdr:rowOff>
    </xdr:from>
    <xdr:to xmlns:xdr="http://schemas.openxmlformats.org/drawingml/2006/spreadsheetDrawing">
      <xdr:col>11</xdr:col>
      <xdr:colOff>82550</xdr:colOff>
      <xdr:row>81</xdr:row>
      <xdr:rowOff>130810</xdr:rowOff>
    </xdr:to>
    <xdr:sp macro="" textlink="">
      <xdr:nvSpPr>
        <xdr:cNvPr id="218" name="楕円 217"/>
        <xdr:cNvSpPr/>
      </xdr:nvSpPr>
      <xdr:spPr>
        <a:xfrm>
          <a:off x="2286000" y="1391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115570</xdr:rowOff>
    </xdr:from>
    <xdr:ext cx="762000" cy="259080"/>
    <xdr:sp macro="" textlink="">
      <xdr:nvSpPr>
        <xdr:cNvPr id="219" name="テキスト ボックス 218"/>
        <xdr:cNvSpPr txBox="1"/>
      </xdr:nvSpPr>
      <xdr:spPr>
        <a:xfrm>
          <a:off x="1955800" y="1400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3810</xdr:rowOff>
    </xdr:from>
    <xdr:to xmlns:xdr="http://schemas.openxmlformats.org/drawingml/2006/spreadsheetDrawing">
      <xdr:col>7</xdr:col>
      <xdr:colOff>31750</xdr:colOff>
      <xdr:row>81</xdr:row>
      <xdr:rowOff>105410</xdr:rowOff>
    </xdr:to>
    <xdr:sp macro="" textlink="">
      <xdr:nvSpPr>
        <xdr:cNvPr id="220" name="楕円 219"/>
        <xdr:cNvSpPr/>
      </xdr:nvSpPr>
      <xdr:spPr>
        <a:xfrm>
          <a:off x="1397000" y="13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90805</xdr:rowOff>
    </xdr:from>
    <xdr:ext cx="762000" cy="258445"/>
    <xdr:sp macro="" textlink="">
      <xdr:nvSpPr>
        <xdr:cNvPr id="221" name="テキスト ボックス 220"/>
        <xdr:cNvSpPr txBox="1"/>
      </xdr:nvSpPr>
      <xdr:spPr>
        <a:xfrm>
          <a:off x="1066800" y="13978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4" name="テキスト ボックス 223"/>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類似団体、全国市、いずれの平均も下回っている。今後も国及び県の動向等を注視しつつ、各種手当の見直しを行うなど、より一層の給与の適正化に努める。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5905"/>
    <xdr:sp macro="" textlink="">
      <xdr:nvSpPr>
        <xdr:cNvPr id="238" name="テキスト ボックス 237"/>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5905"/>
    <xdr:sp macro="" textlink="">
      <xdr:nvSpPr>
        <xdr:cNvPr id="240" name="テキスト ボックス 239"/>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50" name="テキスト ボックス 249"/>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164465</xdr:rowOff>
    </xdr:from>
    <xdr:to xmlns:xdr="http://schemas.openxmlformats.org/drawingml/2006/spreadsheetDrawing">
      <xdr:col>81</xdr:col>
      <xdr:colOff>44450</xdr:colOff>
      <xdr:row>89</xdr:row>
      <xdr:rowOff>121285</xdr:rowOff>
    </xdr:to>
    <xdr:cxnSp macro="">
      <xdr:nvCxnSpPr>
        <xdr:cNvPr id="252" name="直線コネクタ 251"/>
        <xdr:cNvCxnSpPr/>
      </xdr:nvCxnSpPr>
      <xdr:spPr>
        <a:xfrm flipV="1">
          <a:off x="17018000" y="1370901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93345</xdr:rowOff>
    </xdr:from>
    <xdr:ext cx="762000" cy="259080"/>
    <xdr:sp macro="" textlink="">
      <xdr:nvSpPr>
        <xdr:cNvPr id="253" name="給与水準   （国との比較）最小値テキスト"/>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121285</xdr:rowOff>
    </xdr:from>
    <xdr:to xmlns:xdr="http://schemas.openxmlformats.org/drawingml/2006/spreadsheetDrawing">
      <xdr:col>81</xdr:col>
      <xdr:colOff>133350</xdr:colOff>
      <xdr:row>89</xdr:row>
      <xdr:rowOff>121285</xdr:rowOff>
    </xdr:to>
    <xdr:cxnSp macro="">
      <xdr:nvCxnSpPr>
        <xdr:cNvPr id="254" name="直線コネクタ 253"/>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79375</xdr:rowOff>
    </xdr:from>
    <xdr:ext cx="762000" cy="258445"/>
    <xdr:sp macro="" textlink="">
      <xdr:nvSpPr>
        <xdr:cNvPr id="255" name="給与水準   （国との比較）最大値テキスト"/>
        <xdr:cNvSpPr txBox="1"/>
      </xdr:nvSpPr>
      <xdr:spPr>
        <a:xfrm>
          <a:off x="17106900" y="1345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164465</xdr:rowOff>
    </xdr:from>
    <xdr:to xmlns:xdr="http://schemas.openxmlformats.org/drawingml/2006/spreadsheetDrawing">
      <xdr:col>81</xdr:col>
      <xdr:colOff>133350</xdr:colOff>
      <xdr:row>79</xdr:row>
      <xdr:rowOff>164465</xdr:rowOff>
    </xdr:to>
    <xdr:cxnSp macro="">
      <xdr:nvCxnSpPr>
        <xdr:cNvPr id="256" name="直線コネクタ 255"/>
        <xdr:cNvCxnSpPr/>
      </xdr:nvCxnSpPr>
      <xdr:spPr>
        <a:xfrm>
          <a:off x="1692910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80</xdr:row>
      <xdr:rowOff>78740</xdr:rowOff>
    </xdr:from>
    <xdr:to xmlns:xdr="http://schemas.openxmlformats.org/drawingml/2006/spreadsheetDrawing">
      <xdr:col>81</xdr:col>
      <xdr:colOff>44450</xdr:colOff>
      <xdr:row>80</xdr:row>
      <xdr:rowOff>147955</xdr:rowOff>
    </xdr:to>
    <xdr:cxnSp macro="">
      <xdr:nvCxnSpPr>
        <xdr:cNvPr id="257" name="直線コネクタ 256"/>
        <xdr:cNvCxnSpPr/>
      </xdr:nvCxnSpPr>
      <xdr:spPr>
        <a:xfrm>
          <a:off x="16179800" y="1379474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3810</xdr:rowOff>
    </xdr:from>
    <xdr:ext cx="762000" cy="259080"/>
    <xdr:sp macro="" textlink="">
      <xdr:nvSpPr>
        <xdr:cNvPr id="258" name="給与水準   （国との比較）平均値テキスト"/>
        <xdr:cNvSpPr txBox="1"/>
      </xdr:nvSpPr>
      <xdr:spPr>
        <a:xfrm>
          <a:off x="17106900" y="14405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31750</xdr:rowOff>
    </xdr:from>
    <xdr:to xmlns:xdr="http://schemas.openxmlformats.org/drawingml/2006/spreadsheetDrawing">
      <xdr:col>81</xdr:col>
      <xdr:colOff>95250</xdr:colOff>
      <xdr:row>84</xdr:row>
      <xdr:rowOff>133350</xdr:rowOff>
    </xdr:to>
    <xdr:sp macro="" textlink="">
      <xdr:nvSpPr>
        <xdr:cNvPr id="259" name="フローチャート: 判断 258"/>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80</xdr:row>
      <xdr:rowOff>78740</xdr:rowOff>
    </xdr:from>
    <xdr:to xmlns:xdr="http://schemas.openxmlformats.org/drawingml/2006/spreadsheetDrawing">
      <xdr:col>77</xdr:col>
      <xdr:colOff>44450</xdr:colOff>
      <xdr:row>80</xdr:row>
      <xdr:rowOff>130810</xdr:rowOff>
    </xdr:to>
    <xdr:cxnSp macro="">
      <xdr:nvCxnSpPr>
        <xdr:cNvPr id="260" name="直線コネクタ 259"/>
        <xdr:cNvCxnSpPr/>
      </xdr:nvCxnSpPr>
      <xdr:spPr>
        <a:xfrm flipV="1">
          <a:off x="15290800" y="137947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31750</xdr:rowOff>
    </xdr:from>
    <xdr:to xmlns:xdr="http://schemas.openxmlformats.org/drawingml/2006/spreadsheetDrawing">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118110</xdr:rowOff>
    </xdr:from>
    <xdr:ext cx="736600" cy="259080"/>
    <xdr:sp macro="" textlink="">
      <xdr:nvSpPr>
        <xdr:cNvPr id="262" name="テキスト ボックス 261"/>
        <xdr:cNvSpPr txBox="1"/>
      </xdr:nvSpPr>
      <xdr:spPr>
        <a:xfrm>
          <a:off x="15798800" y="1451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80</xdr:row>
      <xdr:rowOff>130810</xdr:rowOff>
    </xdr:from>
    <xdr:to xmlns:xdr="http://schemas.openxmlformats.org/drawingml/2006/spreadsheetDrawing">
      <xdr:col>72</xdr:col>
      <xdr:colOff>203200</xdr:colOff>
      <xdr:row>80</xdr:row>
      <xdr:rowOff>165100</xdr:rowOff>
    </xdr:to>
    <xdr:cxnSp macro="">
      <xdr:nvCxnSpPr>
        <xdr:cNvPr id="263" name="直線コネクタ 262"/>
        <xdr:cNvCxnSpPr/>
      </xdr:nvCxnSpPr>
      <xdr:spPr>
        <a:xfrm flipV="1">
          <a:off x="14401800" y="138468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31750</xdr:rowOff>
    </xdr:from>
    <xdr:to xmlns:xdr="http://schemas.openxmlformats.org/drawingml/2006/spreadsheetDrawing">
      <xdr:col>73</xdr:col>
      <xdr:colOff>44450</xdr:colOff>
      <xdr:row>84</xdr:row>
      <xdr:rowOff>133350</xdr:rowOff>
    </xdr:to>
    <xdr:sp macro="" textlink="">
      <xdr:nvSpPr>
        <xdr:cNvPr id="264" name="フローチャート: 判断 263"/>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118110</xdr:rowOff>
    </xdr:from>
    <xdr:ext cx="762000" cy="259080"/>
    <xdr:sp macro="" textlink="">
      <xdr:nvSpPr>
        <xdr:cNvPr id="265" name="テキスト ボックス 264"/>
        <xdr:cNvSpPr txBox="1"/>
      </xdr:nvSpPr>
      <xdr:spPr>
        <a:xfrm>
          <a:off x="14909800" y="145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80</xdr:row>
      <xdr:rowOff>165100</xdr:rowOff>
    </xdr:from>
    <xdr:to xmlns:xdr="http://schemas.openxmlformats.org/drawingml/2006/spreadsheetDrawing">
      <xdr:col>68</xdr:col>
      <xdr:colOff>152400</xdr:colOff>
      <xdr:row>81</xdr:row>
      <xdr:rowOff>80010</xdr:rowOff>
    </xdr:to>
    <xdr:cxnSp macro="">
      <xdr:nvCxnSpPr>
        <xdr:cNvPr id="266" name="直線コネクタ 265"/>
        <xdr:cNvCxnSpPr/>
      </xdr:nvCxnSpPr>
      <xdr:spPr>
        <a:xfrm flipV="1">
          <a:off x="13512800" y="1388110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48895</xdr:rowOff>
    </xdr:from>
    <xdr:to xmlns:xdr="http://schemas.openxmlformats.org/drawingml/2006/spreadsheetDrawing">
      <xdr:col>68</xdr:col>
      <xdr:colOff>203200</xdr:colOff>
      <xdr:row>84</xdr:row>
      <xdr:rowOff>150495</xdr:rowOff>
    </xdr:to>
    <xdr:sp macro="" textlink="">
      <xdr:nvSpPr>
        <xdr:cNvPr id="267" name="フローチャート: 判断 266"/>
        <xdr:cNvSpPr/>
      </xdr:nvSpPr>
      <xdr:spPr>
        <a:xfrm>
          <a:off x="14351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135255</xdr:rowOff>
    </xdr:from>
    <xdr:ext cx="762000" cy="255905"/>
    <xdr:sp macro="" textlink="">
      <xdr:nvSpPr>
        <xdr:cNvPr id="268" name="テキスト ボックス 267"/>
        <xdr:cNvSpPr txBox="1"/>
      </xdr:nvSpPr>
      <xdr:spPr>
        <a:xfrm>
          <a:off x="14020800" y="145370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168910</xdr:rowOff>
    </xdr:from>
    <xdr:to xmlns:xdr="http://schemas.openxmlformats.org/drawingml/2006/spreadsheetDrawing">
      <xdr:col>64</xdr:col>
      <xdr:colOff>152400</xdr:colOff>
      <xdr:row>84</xdr:row>
      <xdr:rowOff>99060</xdr:rowOff>
    </xdr:to>
    <xdr:sp macro="" textlink="">
      <xdr:nvSpPr>
        <xdr:cNvPr id="269" name="フローチャート: 判断 268"/>
        <xdr:cNvSpPr/>
      </xdr:nvSpPr>
      <xdr:spPr>
        <a:xfrm>
          <a:off x="13462000" y="1439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83820</xdr:rowOff>
    </xdr:from>
    <xdr:ext cx="762000" cy="259080"/>
    <xdr:sp macro="" textlink="">
      <xdr:nvSpPr>
        <xdr:cNvPr id="270" name="テキスト ボックス 269"/>
        <xdr:cNvSpPr txBox="1"/>
      </xdr:nvSpPr>
      <xdr:spPr>
        <a:xfrm>
          <a:off x="13131800" y="1448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80</xdr:row>
      <xdr:rowOff>97790</xdr:rowOff>
    </xdr:from>
    <xdr:to xmlns:xdr="http://schemas.openxmlformats.org/drawingml/2006/spreadsheetDrawing">
      <xdr:col>81</xdr:col>
      <xdr:colOff>95250</xdr:colOff>
      <xdr:row>81</xdr:row>
      <xdr:rowOff>27305</xdr:rowOff>
    </xdr:to>
    <xdr:sp macro="" textlink="">
      <xdr:nvSpPr>
        <xdr:cNvPr id="276" name="楕円 275"/>
        <xdr:cNvSpPr/>
      </xdr:nvSpPr>
      <xdr:spPr>
        <a:xfrm>
          <a:off x="16967200" y="13813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79</xdr:row>
      <xdr:rowOff>113665</xdr:rowOff>
    </xdr:from>
    <xdr:ext cx="762000" cy="258445"/>
    <xdr:sp macro="" textlink="">
      <xdr:nvSpPr>
        <xdr:cNvPr id="277" name="給与水準   （国との比較）該当値テキスト"/>
        <xdr:cNvSpPr txBox="1"/>
      </xdr:nvSpPr>
      <xdr:spPr>
        <a:xfrm>
          <a:off x="171069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80</xdr:row>
      <xdr:rowOff>27940</xdr:rowOff>
    </xdr:from>
    <xdr:to xmlns:xdr="http://schemas.openxmlformats.org/drawingml/2006/spreadsheetDrawing">
      <xdr:col>77</xdr:col>
      <xdr:colOff>95250</xdr:colOff>
      <xdr:row>80</xdr:row>
      <xdr:rowOff>129540</xdr:rowOff>
    </xdr:to>
    <xdr:sp macro="" textlink="">
      <xdr:nvSpPr>
        <xdr:cNvPr id="278" name="楕円 277"/>
        <xdr:cNvSpPr/>
      </xdr:nvSpPr>
      <xdr:spPr>
        <a:xfrm>
          <a:off x="16129000" y="137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78</xdr:row>
      <xdr:rowOff>139700</xdr:rowOff>
    </xdr:from>
    <xdr:ext cx="736600" cy="259080"/>
    <xdr:sp macro="" textlink="">
      <xdr:nvSpPr>
        <xdr:cNvPr id="279" name="テキスト ボックス 278"/>
        <xdr:cNvSpPr txBox="1"/>
      </xdr:nvSpPr>
      <xdr:spPr>
        <a:xfrm>
          <a:off x="15798800" y="13512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80</xdr:row>
      <xdr:rowOff>80010</xdr:rowOff>
    </xdr:from>
    <xdr:to xmlns:xdr="http://schemas.openxmlformats.org/drawingml/2006/spreadsheetDrawing">
      <xdr:col>73</xdr:col>
      <xdr:colOff>44450</xdr:colOff>
      <xdr:row>81</xdr:row>
      <xdr:rowOff>10160</xdr:rowOff>
    </xdr:to>
    <xdr:sp macro="" textlink="">
      <xdr:nvSpPr>
        <xdr:cNvPr id="280" name="楕円 279"/>
        <xdr:cNvSpPr/>
      </xdr:nvSpPr>
      <xdr:spPr>
        <a:xfrm>
          <a:off x="15240000" y="137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79</xdr:row>
      <xdr:rowOff>20320</xdr:rowOff>
    </xdr:from>
    <xdr:ext cx="762000" cy="255905"/>
    <xdr:sp macro="" textlink="">
      <xdr:nvSpPr>
        <xdr:cNvPr id="281" name="テキスト ボックス 280"/>
        <xdr:cNvSpPr txBox="1"/>
      </xdr:nvSpPr>
      <xdr:spPr>
        <a:xfrm>
          <a:off x="14909800" y="13564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80</xdr:row>
      <xdr:rowOff>114300</xdr:rowOff>
    </xdr:from>
    <xdr:to xmlns:xdr="http://schemas.openxmlformats.org/drawingml/2006/spreadsheetDrawing">
      <xdr:col>68</xdr:col>
      <xdr:colOff>203200</xdr:colOff>
      <xdr:row>81</xdr:row>
      <xdr:rowOff>44450</xdr:rowOff>
    </xdr:to>
    <xdr:sp macro="" textlink="">
      <xdr:nvSpPr>
        <xdr:cNvPr id="282" name="楕円 281"/>
        <xdr:cNvSpPr/>
      </xdr:nvSpPr>
      <xdr:spPr>
        <a:xfrm>
          <a:off x="1435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79</xdr:row>
      <xdr:rowOff>54610</xdr:rowOff>
    </xdr:from>
    <xdr:ext cx="762000" cy="255905"/>
    <xdr:sp macro="" textlink="">
      <xdr:nvSpPr>
        <xdr:cNvPr id="283" name="テキスト ボックス 282"/>
        <xdr:cNvSpPr txBox="1"/>
      </xdr:nvSpPr>
      <xdr:spPr>
        <a:xfrm>
          <a:off x="14020800" y="13599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81</xdr:row>
      <xdr:rowOff>29210</xdr:rowOff>
    </xdr:from>
    <xdr:to xmlns:xdr="http://schemas.openxmlformats.org/drawingml/2006/spreadsheetDrawing">
      <xdr:col>64</xdr:col>
      <xdr:colOff>152400</xdr:colOff>
      <xdr:row>81</xdr:row>
      <xdr:rowOff>130810</xdr:rowOff>
    </xdr:to>
    <xdr:sp macro="" textlink="">
      <xdr:nvSpPr>
        <xdr:cNvPr id="284" name="楕円 283"/>
        <xdr:cNvSpPr/>
      </xdr:nvSpPr>
      <xdr:spPr>
        <a:xfrm>
          <a:off x="13462000" y="1391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79</xdr:row>
      <xdr:rowOff>140970</xdr:rowOff>
    </xdr:from>
    <xdr:ext cx="762000" cy="259080"/>
    <xdr:sp macro="" textlink="">
      <xdr:nvSpPr>
        <xdr:cNvPr id="285" name="テキスト ボックス 284"/>
        <xdr:cNvSpPr txBox="1"/>
      </xdr:nvSpPr>
      <xdr:spPr>
        <a:xfrm>
          <a:off x="131318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7" name="テキスト ボックス 286"/>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8" name="テキスト ボックス 287"/>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職員数は前年度から6名増となり、人口が増加しているものの1,000人当たり職員数は0.07人微増となっている。組織機構等の見直しや業務の外部委託等を推進し、引き続き定員適正化に努める。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301" name="テキスト ボックス 300"/>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5905"/>
    <xdr:sp macro="" textlink="">
      <xdr:nvSpPr>
        <xdr:cNvPr id="309" name="テキスト ボックス 308"/>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5905"/>
    <xdr:sp macro="" textlink="">
      <xdr:nvSpPr>
        <xdr:cNvPr id="311" name="テキスト ボックス 310"/>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74930</xdr:rowOff>
    </xdr:from>
    <xdr:to xmlns:xdr="http://schemas.openxmlformats.org/drawingml/2006/spreadsheetDrawing">
      <xdr:col>81</xdr:col>
      <xdr:colOff>44450</xdr:colOff>
      <xdr:row>67</xdr:row>
      <xdr:rowOff>112395</xdr:rowOff>
    </xdr:to>
    <xdr:cxnSp macro="">
      <xdr:nvCxnSpPr>
        <xdr:cNvPr id="315" name="直線コネクタ 314"/>
        <xdr:cNvCxnSpPr/>
      </xdr:nvCxnSpPr>
      <xdr:spPr>
        <a:xfrm flipV="1">
          <a:off x="17018000" y="10019030"/>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84455</xdr:rowOff>
    </xdr:from>
    <xdr:ext cx="762000" cy="259080"/>
    <xdr:sp macro="" textlink="">
      <xdr:nvSpPr>
        <xdr:cNvPr id="316" name="定員管理の状況最小値テキスト"/>
        <xdr:cNvSpPr txBox="1"/>
      </xdr:nvSpPr>
      <xdr:spPr>
        <a:xfrm>
          <a:off x="17106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112395</xdr:rowOff>
    </xdr:from>
    <xdr:to xmlns:xdr="http://schemas.openxmlformats.org/drawingml/2006/spreadsheetDrawing">
      <xdr:col>81</xdr:col>
      <xdr:colOff>133350</xdr:colOff>
      <xdr:row>67</xdr:row>
      <xdr:rowOff>112395</xdr:rowOff>
    </xdr:to>
    <xdr:cxnSp macro="">
      <xdr:nvCxnSpPr>
        <xdr:cNvPr id="317" name="直線コネクタ 316"/>
        <xdr:cNvCxnSpPr/>
      </xdr:nvCxnSpPr>
      <xdr:spPr>
        <a:xfrm>
          <a:off x="16929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161290</xdr:rowOff>
    </xdr:from>
    <xdr:ext cx="762000" cy="259080"/>
    <xdr:sp macro="" textlink="">
      <xdr:nvSpPr>
        <xdr:cNvPr id="318" name="定員管理の状況最大値テキスト"/>
        <xdr:cNvSpPr txBox="1"/>
      </xdr:nvSpPr>
      <xdr:spPr>
        <a:xfrm>
          <a:off x="17106900" y="976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74930</xdr:rowOff>
    </xdr:from>
    <xdr:to xmlns:xdr="http://schemas.openxmlformats.org/drawingml/2006/spreadsheetDrawing">
      <xdr:col>81</xdr:col>
      <xdr:colOff>133350</xdr:colOff>
      <xdr:row>58</xdr:row>
      <xdr:rowOff>74930</xdr:rowOff>
    </xdr:to>
    <xdr:cxnSp macro="">
      <xdr:nvCxnSpPr>
        <xdr:cNvPr id="319" name="直線コネクタ 318"/>
        <xdr:cNvCxnSpPr/>
      </xdr:nvCxnSpPr>
      <xdr:spPr>
        <a:xfrm>
          <a:off x="169291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150495</xdr:rowOff>
    </xdr:from>
    <xdr:to xmlns:xdr="http://schemas.openxmlformats.org/drawingml/2006/spreadsheetDrawing">
      <xdr:col>81</xdr:col>
      <xdr:colOff>44450</xdr:colOff>
      <xdr:row>63</xdr:row>
      <xdr:rowOff>164465</xdr:rowOff>
    </xdr:to>
    <xdr:cxnSp macro="">
      <xdr:nvCxnSpPr>
        <xdr:cNvPr id="320" name="直線コネクタ 319"/>
        <xdr:cNvCxnSpPr/>
      </xdr:nvCxnSpPr>
      <xdr:spPr>
        <a:xfrm>
          <a:off x="16179800" y="1095184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43180</xdr:rowOff>
    </xdr:from>
    <xdr:ext cx="762000" cy="255905"/>
    <xdr:sp macro="" textlink="">
      <xdr:nvSpPr>
        <xdr:cNvPr id="321" name="定員管理の状況平均値テキスト"/>
        <xdr:cNvSpPr txBox="1"/>
      </xdr:nvSpPr>
      <xdr:spPr>
        <a:xfrm>
          <a:off x="17106900" y="1033018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26670</xdr:rowOff>
    </xdr:from>
    <xdr:to xmlns:xdr="http://schemas.openxmlformats.org/drawingml/2006/spreadsheetDrawing">
      <xdr:col>81</xdr:col>
      <xdr:colOff>95250</xdr:colOff>
      <xdr:row>61</xdr:row>
      <xdr:rowOff>128270</xdr:rowOff>
    </xdr:to>
    <xdr:sp macro="" textlink="">
      <xdr:nvSpPr>
        <xdr:cNvPr id="322" name="フローチャート: 判断 321"/>
        <xdr:cNvSpPr/>
      </xdr:nvSpPr>
      <xdr:spPr>
        <a:xfrm>
          <a:off x="169672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150495</xdr:rowOff>
    </xdr:from>
    <xdr:to xmlns:xdr="http://schemas.openxmlformats.org/drawingml/2006/spreadsheetDrawing">
      <xdr:col>77</xdr:col>
      <xdr:colOff>44450</xdr:colOff>
      <xdr:row>63</xdr:row>
      <xdr:rowOff>160655</xdr:rowOff>
    </xdr:to>
    <xdr:cxnSp macro="">
      <xdr:nvCxnSpPr>
        <xdr:cNvPr id="323" name="直線コネクタ 322"/>
        <xdr:cNvCxnSpPr/>
      </xdr:nvCxnSpPr>
      <xdr:spPr>
        <a:xfrm flipV="1">
          <a:off x="15290800" y="109518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8255</xdr:rowOff>
    </xdr:from>
    <xdr:to xmlns:xdr="http://schemas.openxmlformats.org/drawingml/2006/spreadsheetDrawing">
      <xdr:col>77</xdr:col>
      <xdr:colOff>95250</xdr:colOff>
      <xdr:row>61</xdr:row>
      <xdr:rowOff>109855</xdr:rowOff>
    </xdr:to>
    <xdr:sp macro="" textlink="">
      <xdr:nvSpPr>
        <xdr:cNvPr id="324" name="フローチャート: 判断 323"/>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120650</xdr:rowOff>
    </xdr:from>
    <xdr:ext cx="736600" cy="255905"/>
    <xdr:sp macro="" textlink="">
      <xdr:nvSpPr>
        <xdr:cNvPr id="325" name="テキスト ボックス 324"/>
        <xdr:cNvSpPr txBox="1"/>
      </xdr:nvSpPr>
      <xdr:spPr>
        <a:xfrm>
          <a:off x="15798800" y="102362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130175</xdr:rowOff>
    </xdr:from>
    <xdr:to xmlns:xdr="http://schemas.openxmlformats.org/drawingml/2006/spreadsheetDrawing">
      <xdr:col>72</xdr:col>
      <xdr:colOff>203200</xdr:colOff>
      <xdr:row>63</xdr:row>
      <xdr:rowOff>160655</xdr:rowOff>
    </xdr:to>
    <xdr:cxnSp macro="">
      <xdr:nvCxnSpPr>
        <xdr:cNvPr id="326" name="直線コネクタ 325"/>
        <xdr:cNvCxnSpPr/>
      </xdr:nvCxnSpPr>
      <xdr:spPr>
        <a:xfrm>
          <a:off x="14401800" y="1093152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163830</xdr:rowOff>
    </xdr:from>
    <xdr:to xmlns:xdr="http://schemas.openxmlformats.org/drawingml/2006/spreadsheetDrawing">
      <xdr:col>73</xdr:col>
      <xdr:colOff>44450</xdr:colOff>
      <xdr:row>61</xdr:row>
      <xdr:rowOff>93980</xdr:rowOff>
    </xdr:to>
    <xdr:sp macro="" textlink="">
      <xdr:nvSpPr>
        <xdr:cNvPr id="327" name="フローチャート: 判断 326"/>
        <xdr:cNvSpPr/>
      </xdr:nvSpPr>
      <xdr:spPr>
        <a:xfrm>
          <a:off x="15240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104140</xdr:rowOff>
    </xdr:from>
    <xdr:ext cx="762000" cy="259080"/>
    <xdr:sp macro="" textlink="">
      <xdr:nvSpPr>
        <xdr:cNvPr id="328" name="テキスト ボックス 327"/>
        <xdr:cNvSpPr txBox="1"/>
      </xdr:nvSpPr>
      <xdr:spPr>
        <a:xfrm>
          <a:off x="14909800" y="1021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130175</xdr:rowOff>
    </xdr:from>
    <xdr:to xmlns:xdr="http://schemas.openxmlformats.org/drawingml/2006/spreadsheetDrawing">
      <xdr:col>68</xdr:col>
      <xdr:colOff>152400</xdr:colOff>
      <xdr:row>63</xdr:row>
      <xdr:rowOff>140335</xdr:rowOff>
    </xdr:to>
    <xdr:cxnSp macro="">
      <xdr:nvCxnSpPr>
        <xdr:cNvPr id="329" name="直線コネクタ 328"/>
        <xdr:cNvCxnSpPr/>
      </xdr:nvCxnSpPr>
      <xdr:spPr>
        <a:xfrm flipV="1">
          <a:off x="13512800" y="109315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157480</xdr:rowOff>
    </xdr:from>
    <xdr:to xmlns:xdr="http://schemas.openxmlformats.org/drawingml/2006/spreadsheetDrawing">
      <xdr:col>68</xdr:col>
      <xdr:colOff>203200</xdr:colOff>
      <xdr:row>61</xdr:row>
      <xdr:rowOff>87630</xdr:rowOff>
    </xdr:to>
    <xdr:sp macro="" textlink="">
      <xdr:nvSpPr>
        <xdr:cNvPr id="330" name="フローチャート: 判断 329"/>
        <xdr:cNvSpPr/>
      </xdr:nvSpPr>
      <xdr:spPr>
        <a:xfrm>
          <a:off x="14351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97790</xdr:rowOff>
    </xdr:from>
    <xdr:ext cx="762000" cy="255905"/>
    <xdr:sp macro="" textlink="">
      <xdr:nvSpPr>
        <xdr:cNvPr id="331" name="テキスト ボックス 330"/>
        <xdr:cNvSpPr txBox="1"/>
      </xdr:nvSpPr>
      <xdr:spPr>
        <a:xfrm>
          <a:off x="14020800" y="10213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154940</xdr:rowOff>
    </xdr:from>
    <xdr:to xmlns:xdr="http://schemas.openxmlformats.org/drawingml/2006/spreadsheetDrawing">
      <xdr:col>64</xdr:col>
      <xdr:colOff>152400</xdr:colOff>
      <xdr:row>63</xdr:row>
      <xdr:rowOff>84455</xdr:rowOff>
    </xdr:to>
    <xdr:sp macro="" textlink="">
      <xdr:nvSpPr>
        <xdr:cNvPr id="332" name="フローチャート: 判断 331"/>
        <xdr:cNvSpPr/>
      </xdr:nvSpPr>
      <xdr:spPr>
        <a:xfrm>
          <a:off x="13462000" y="10784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94615</xdr:rowOff>
    </xdr:from>
    <xdr:ext cx="762000" cy="259080"/>
    <xdr:sp macro="" textlink="">
      <xdr:nvSpPr>
        <xdr:cNvPr id="333" name="テキスト ボックス 332"/>
        <xdr:cNvSpPr txBox="1"/>
      </xdr:nvSpPr>
      <xdr:spPr>
        <a:xfrm>
          <a:off x="13131800" y="10553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4" name="テキスト ボックス 333"/>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5" name="テキスト ボックス 334"/>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6" name="テキスト ボックス 335"/>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7" name="テキスト ボックス 336"/>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38" name="テキスト ボックス 337"/>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113665</xdr:rowOff>
    </xdr:from>
    <xdr:to xmlns:xdr="http://schemas.openxmlformats.org/drawingml/2006/spreadsheetDrawing">
      <xdr:col>81</xdr:col>
      <xdr:colOff>95250</xdr:colOff>
      <xdr:row>64</xdr:row>
      <xdr:rowOff>43815</xdr:rowOff>
    </xdr:to>
    <xdr:sp macro="" textlink="">
      <xdr:nvSpPr>
        <xdr:cNvPr id="339" name="楕円 338"/>
        <xdr:cNvSpPr/>
      </xdr:nvSpPr>
      <xdr:spPr>
        <a:xfrm>
          <a:off x="16967200" y="109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86360</xdr:rowOff>
    </xdr:from>
    <xdr:ext cx="762000" cy="255905"/>
    <xdr:sp macro="" textlink="">
      <xdr:nvSpPr>
        <xdr:cNvPr id="340" name="定員管理の状況該当値テキスト"/>
        <xdr:cNvSpPr txBox="1"/>
      </xdr:nvSpPr>
      <xdr:spPr>
        <a:xfrm>
          <a:off x="17106900" y="10887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99695</xdr:rowOff>
    </xdr:from>
    <xdr:to xmlns:xdr="http://schemas.openxmlformats.org/drawingml/2006/spreadsheetDrawing">
      <xdr:col>77</xdr:col>
      <xdr:colOff>95250</xdr:colOff>
      <xdr:row>64</xdr:row>
      <xdr:rowOff>29845</xdr:rowOff>
    </xdr:to>
    <xdr:sp macro="" textlink="">
      <xdr:nvSpPr>
        <xdr:cNvPr id="341" name="楕円 340"/>
        <xdr:cNvSpPr/>
      </xdr:nvSpPr>
      <xdr:spPr>
        <a:xfrm>
          <a:off x="16129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14605</xdr:rowOff>
    </xdr:from>
    <xdr:ext cx="736600" cy="259080"/>
    <xdr:sp macro="" textlink="">
      <xdr:nvSpPr>
        <xdr:cNvPr id="342" name="テキスト ボックス 341"/>
        <xdr:cNvSpPr txBox="1"/>
      </xdr:nvSpPr>
      <xdr:spPr>
        <a:xfrm>
          <a:off x="15798800" y="10987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109855</xdr:rowOff>
    </xdr:from>
    <xdr:to xmlns:xdr="http://schemas.openxmlformats.org/drawingml/2006/spreadsheetDrawing">
      <xdr:col>73</xdr:col>
      <xdr:colOff>44450</xdr:colOff>
      <xdr:row>64</xdr:row>
      <xdr:rowOff>40640</xdr:rowOff>
    </xdr:to>
    <xdr:sp macro="" textlink="">
      <xdr:nvSpPr>
        <xdr:cNvPr id="343" name="楕円 342"/>
        <xdr:cNvSpPr/>
      </xdr:nvSpPr>
      <xdr:spPr>
        <a:xfrm>
          <a:off x="15240000" y="10911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24765</xdr:rowOff>
    </xdr:from>
    <xdr:ext cx="762000" cy="259080"/>
    <xdr:sp macro="" textlink="">
      <xdr:nvSpPr>
        <xdr:cNvPr id="344" name="テキスト ボックス 343"/>
        <xdr:cNvSpPr txBox="1"/>
      </xdr:nvSpPr>
      <xdr:spPr>
        <a:xfrm>
          <a:off x="14909800" y="10997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79375</xdr:rowOff>
    </xdr:from>
    <xdr:to xmlns:xdr="http://schemas.openxmlformats.org/drawingml/2006/spreadsheetDrawing">
      <xdr:col>68</xdr:col>
      <xdr:colOff>203200</xdr:colOff>
      <xdr:row>64</xdr:row>
      <xdr:rowOff>9525</xdr:rowOff>
    </xdr:to>
    <xdr:sp macro="" textlink="">
      <xdr:nvSpPr>
        <xdr:cNvPr id="345" name="楕円 344"/>
        <xdr:cNvSpPr/>
      </xdr:nvSpPr>
      <xdr:spPr>
        <a:xfrm>
          <a:off x="143510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166370</xdr:rowOff>
    </xdr:from>
    <xdr:ext cx="762000" cy="255905"/>
    <xdr:sp macro="" textlink="">
      <xdr:nvSpPr>
        <xdr:cNvPr id="346" name="テキスト ボックス 345"/>
        <xdr:cNvSpPr txBox="1"/>
      </xdr:nvSpPr>
      <xdr:spPr>
        <a:xfrm>
          <a:off x="14020800" y="10967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89535</xdr:rowOff>
    </xdr:from>
    <xdr:to xmlns:xdr="http://schemas.openxmlformats.org/drawingml/2006/spreadsheetDrawing">
      <xdr:col>64</xdr:col>
      <xdr:colOff>152400</xdr:colOff>
      <xdr:row>64</xdr:row>
      <xdr:rowOff>19685</xdr:rowOff>
    </xdr:to>
    <xdr:sp macro="" textlink="">
      <xdr:nvSpPr>
        <xdr:cNvPr id="347" name="楕円 346"/>
        <xdr:cNvSpPr/>
      </xdr:nvSpPr>
      <xdr:spPr>
        <a:xfrm>
          <a:off x="13462000" y="108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4445</xdr:rowOff>
    </xdr:from>
    <xdr:ext cx="762000" cy="259080"/>
    <xdr:sp macro="" textlink="">
      <xdr:nvSpPr>
        <xdr:cNvPr id="348" name="テキスト ボックス 347"/>
        <xdr:cNvSpPr txBox="1"/>
      </xdr:nvSpPr>
      <xdr:spPr>
        <a:xfrm>
          <a:off x="13131800" y="10977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51" name="テキスト ボックス 350"/>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単年度の実質公債費比率は6.3％で、前年度より0.7％減となっている。これは、分子のうち、公営企業元利償還金への一般会計繰出金等類似経費が減少したこと、分母のうち普通交付税額の増加が要因として挙げられる。しかしながら、R3年度の単年度の実質公債費比率が5.92とR6年度に比べ低かったため、３年平均では6.6％で、前年度比</a:t>
          </a:r>
          <a:r>
            <a:rPr kumimoji="1" lang="ja-JP" altLang="en-US" sz="1200">
              <a:latin typeface="ＭＳ Ｐゴシック"/>
              <a:ea typeface="ＭＳ Ｐゴシック"/>
            </a:rPr>
            <a:t>0.2％の増となっている。今後も葬祭場建設や武道場建設、</a:t>
          </a:r>
          <a:r>
            <a:rPr kumimoji="1" lang="ja-JP" altLang="en-US" sz="1200">
              <a:latin typeface="ＭＳ ゴシック"/>
              <a:ea typeface="ＭＳ ゴシック"/>
            </a:rPr>
            <a:t>市庁舎の建て替え</a:t>
          </a:r>
          <a:r>
            <a:rPr kumimoji="1" lang="ja-JP" altLang="en-US" sz="1200">
              <a:latin typeface="ＭＳ Ｐゴシック"/>
              <a:ea typeface="ＭＳ Ｐゴシック"/>
            </a:rPr>
            <a:t>等、大型の公共事業が予定されていることから、地方債発行額が増加すると考えられ、実質公債費比率の上昇が懸念される。引き続き、起債事業の厳選及び地方債の発行抑制を図る。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905"/>
    <xdr:sp macro="" textlink="">
      <xdr:nvSpPr>
        <xdr:cNvPr id="368" name="テキスト ボックス 367"/>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70" name="テキスト ボックス 369"/>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905"/>
    <xdr:sp macro="" textlink="">
      <xdr:nvSpPr>
        <xdr:cNvPr id="372" name="テキスト ボックス 371"/>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38100</xdr:rowOff>
    </xdr:from>
    <xdr:to xmlns:xdr="http://schemas.openxmlformats.org/drawingml/2006/spreadsheetDrawing">
      <xdr:col>81</xdr:col>
      <xdr:colOff>44450</xdr:colOff>
      <xdr:row>44</xdr:row>
      <xdr:rowOff>149225</xdr:rowOff>
    </xdr:to>
    <xdr:cxnSp macro="">
      <xdr:nvCxnSpPr>
        <xdr:cNvPr id="376" name="直線コネクタ 375"/>
        <xdr:cNvCxnSpPr/>
      </xdr:nvCxnSpPr>
      <xdr:spPr>
        <a:xfrm flipV="1">
          <a:off x="17018000" y="6381750"/>
          <a:ext cx="0" cy="1311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121285</xdr:rowOff>
    </xdr:from>
    <xdr:ext cx="762000" cy="255905"/>
    <xdr:sp macro="" textlink="">
      <xdr:nvSpPr>
        <xdr:cNvPr id="377" name="公債費負担の状況最小値テキスト"/>
        <xdr:cNvSpPr txBox="1"/>
      </xdr:nvSpPr>
      <xdr:spPr>
        <a:xfrm>
          <a:off x="17106900" y="7665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149225</xdr:rowOff>
    </xdr:from>
    <xdr:to xmlns:xdr="http://schemas.openxmlformats.org/drawingml/2006/spreadsheetDrawing">
      <xdr:col>81</xdr:col>
      <xdr:colOff>133350</xdr:colOff>
      <xdr:row>44</xdr:row>
      <xdr:rowOff>149225</xdr:rowOff>
    </xdr:to>
    <xdr:cxnSp macro="">
      <xdr:nvCxnSpPr>
        <xdr:cNvPr id="378" name="直線コネクタ 377"/>
        <xdr:cNvCxnSpPr/>
      </xdr:nvCxnSpPr>
      <xdr:spPr>
        <a:xfrm>
          <a:off x="16929100" y="769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124460</xdr:rowOff>
    </xdr:from>
    <xdr:ext cx="762000" cy="259080"/>
    <xdr:sp macro="" textlink="">
      <xdr:nvSpPr>
        <xdr:cNvPr id="379" name="公債費負担の状況最大値テキスト"/>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38100</xdr:rowOff>
    </xdr:from>
    <xdr:to xmlns:xdr="http://schemas.openxmlformats.org/drawingml/2006/spreadsheetDrawing">
      <xdr:col>81</xdr:col>
      <xdr:colOff>133350</xdr:colOff>
      <xdr:row>37</xdr:row>
      <xdr:rowOff>38100</xdr:rowOff>
    </xdr:to>
    <xdr:cxnSp macro="">
      <xdr:nvCxnSpPr>
        <xdr:cNvPr id="380" name="直線コネクタ 379"/>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67945</xdr:rowOff>
    </xdr:from>
    <xdr:to xmlns:xdr="http://schemas.openxmlformats.org/drawingml/2006/spreadsheetDrawing">
      <xdr:col>81</xdr:col>
      <xdr:colOff>44450</xdr:colOff>
      <xdr:row>41</xdr:row>
      <xdr:rowOff>84455</xdr:rowOff>
    </xdr:to>
    <xdr:cxnSp macro="">
      <xdr:nvCxnSpPr>
        <xdr:cNvPr id="381" name="直線コネクタ 380"/>
        <xdr:cNvCxnSpPr/>
      </xdr:nvCxnSpPr>
      <xdr:spPr>
        <a:xfrm>
          <a:off x="16179800" y="709739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149225</xdr:rowOff>
    </xdr:from>
    <xdr:ext cx="762000" cy="259080"/>
    <xdr:sp macro="" textlink="">
      <xdr:nvSpPr>
        <xdr:cNvPr id="382" name="公債費負担の状況平均値テキスト"/>
        <xdr:cNvSpPr txBox="1"/>
      </xdr:nvSpPr>
      <xdr:spPr>
        <a:xfrm>
          <a:off x="17106900" y="683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132715</xdr:rowOff>
    </xdr:from>
    <xdr:to xmlns:xdr="http://schemas.openxmlformats.org/drawingml/2006/spreadsheetDrawing">
      <xdr:col>81</xdr:col>
      <xdr:colOff>95250</xdr:colOff>
      <xdr:row>41</xdr:row>
      <xdr:rowOff>63500</xdr:rowOff>
    </xdr:to>
    <xdr:sp macro="" textlink="">
      <xdr:nvSpPr>
        <xdr:cNvPr id="383" name="フローチャート: 判断 382"/>
        <xdr:cNvSpPr/>
      </xdr:nvSpPr>
      <xdr:spPr>
        <a:xfrm>
          <a:off x="169672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43815</xdr:rowOff>
    </xdr:from>
    <xdr:to xmlns:xdr="http://schemas.openxmlformats.org/drawingml/2006/spreadsheetDrawing">
      <xdr:col>77</xdr:col>
      <xdr:colOff>44450</xdr:colOff>
      <xdr:row>41</xdr:row>
      <xdr:rowOff>67945</xdr:rowOff>
    </xdr:to>
    <xdr:cxnSp macro="">
      <xdr:nvCxnSpPr>
        <xdr:cNvPr id="384" name="直線コネクタ 383"/>
        <xdr:cNvCxnSpPr/>
      </xdr:nvCxnSpPr>
      <xdr:spPr>
        <a:xfrm>
          <a:off x="15290800" y="707326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140335</xdr:rowOff>
    </xdr:from>
    <xdr:to xmlns:xdr="http://schemas.openxmlformats.org/drawingml/2006/spreadsheetDrawing">
      <xdr:col>77</xdr:col>
      <xdr:colOff>95250</xdr:colOff>
      <xdr:row>41</xdr:row>
      <xdr:rowOff>70485</xdr:rowOff>
    </xdr:to>
    <xdr:sp macro="" textlink="">
      <xdr:nvSpPr>
        <xdr:cNvPr id="385" name="フローチャート: 判断 384"/>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80645</xdr:rowOff>
    </xdr:from>
    <xdr:ext cx="736600" cy="259080"/>
    <xdr:sp macro="" textlink="">
      <xdr:nvSpPr>
        <xdr:cNvPr id="386" name="テキスト ボックス 385"/>
        <xdr:cNvSpPr txBox="1"/>
      </xdr:nvSpPr>
      <xdr:spPr>
        <a:xfrm>
          <a:off x="15798800" y="6767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12065</xdr:rowOff>
    </xdr:from>
    <xdr:to xmlns:xdr="http://schemas.openxmlformats.org/drawingml/2006/spreadsheetDrawing">
      <xdr:col>72</xdr:col>
      <xdr:colOff>203200</xdr:colOff>
      <xdr:row>41</xdr:row>
      <xdr:rowOff>43815</xdr:rowOff>
    </xdr:to>
    <xdr:cxnSp macro="">
      <xdr:nvCxnSpPr>
        <xdr:cNvPr id="387" name="直線コネクタ 386"/>
        <xdr:cNvCxnSpPr/>
      </xdr:nvCxnSpPr>
      <xdr:spPr>
        <a:xfrm>
          <a:off x="14401800" y="704151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140335</xdr:rowOff>
    </xdr:from>
    <xdr:to xmlns:xdr="http://schemas.openxmlformats.org/drawingml/2006/spreadsheetDrawing">
      <xdr:col>73</xdr:col>
      <xdr:colOff>44450</xdr:colOff>
      <xdr:row>41</xdr:row>
      <xdr:rowOff>70485</xdr:rowOff>
    </xdr:to>
    <xdr:sp macro="" textlink="">
      <xdr:nvSpPr>
        <xdr:cNvPr id="388" name="フローチャート: 判断 387"/>
        <xdr:cNvSpPr/>
      </xdr:nvSpPr>
      <xdr:spPr>
        <a:xfrm>
          <a:off x="15240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80645</xdr:rowOff>
    </xdr:from>
    <xdr:ext cx="762000" cy="259080"/>
    <xdr:sp macro="" textlink="">
      <xdr:nvSpPr>
        <xdr:cNvPr id="389" name="テキスト ボックス 388"/>
        <xdr:cNvSpPr txBox="1"/>
      </xdr:nvSpPr>
      <xdr:spPr>
        <a:xfrm>
          <a:off x="14909800" y="676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12065</xdr:rowOff>
    </xdr:from>
    <xdr:to xmlns:xdr="http://schemas.openxmlformats.org/drawingml/2006/spreadsheetDrawing">
      <xdr:col>68</xdr:col>
      <xdr:colOff>152400</xdr:colOff>
      <xdr:row>41</xdr:row>
      <xdr:rowOff>12065</xdr:rowOff>
    </xdr:to>
    <xdr:cxnSp macro="">
      <xdr:nvCxnSpPr>
        <xdr:cNvPr id="390" name="直線コネクタ 389"/>
        <xdr:cNvCxnSpPr/>
      </xdr:nvCxnSpPr>
      <xdr:spPr>
        <a:xfrm>
          <a:off x="13512800" y="7041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132715</xdr:rowOff>
    </xdr:from>
    <xdr:to xmlns:xdr="http://schemas.openxmlformats.org/drawingml/2006/spreadsheetDrawing">
      <xdr:col>68</xdr:col>
      <xdr:colOff>203200</xdr:colOff>
      <xdr:row>41</xdr:row>
      <xdr:rowOff>63500</xdr:rowOff>
    </xdr:to>
    <xdr:sp macro="" textlink="">
      <xdr:nvSpPr>
        <xdr:cNvPr id="391" name="フローチャート: 判断 390"/>
        <xdr:cNvSpPr/>
      </xdr:nvSpPr>
      <xdr:spPr>
        <a:xfrm>
          <a:off x="14351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73025</xdr:rowOff>
    </xdr:from>
    <xdr:ext cx="762000" cy="259080"/>
    <xdr:sp macro="" textlink="">
      <xdr:nvSpPr>
        <xdr:cNvPr id="392" name="テキスト ボックス 391"/>
        <xdr:cNvSpPr txBox="1"/>
      </xdr:nvSpPr>
      <xdr:spPr>
        <a:xfrm>
          <a:off x="14020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106045</xdr:rowOff>
    </xdr:from>
    <xdr:to xmlns:xdr="http://schemas.openxmlformats.org/drawingml/2006/spreadsheetDrawing">
      <xdr:col>64</xdr:col>
      <xdr:colOff>152400</xdr:colOff>
      <xdr:row>42</xdr:row>
      <xdr:rowOff>36195</xdr:rowOff>
    </xdr:to>
    <xdr:sp macro="" textlink="">
      <xdr:nvSpPr>
        <xdr:cNvPr id="393" name="フローチャート: 判断 392"/>
        <xdr:cNvSpPr/>
      </xdr:nvSpPr>
      <xdr:spPr>
        <a:xfrm>
          <a:off x="13462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20955</xdr:rowOff>
    </xdr:from>
    <xdr:ext cx="762000" cy="255905"/>
    <xdr:sp macro="" textlink="">
      <xdr:nvSpPr>
        <xdr:cNvPr id="394" name="テキスト ボックス 393"/>
        <xdr:cNvSpPr txBox="1"/>
      </xdr:nvSpPr>
      <xdr:spPr>
        <a:xfrm>
          <a:off x="13131800" y="72218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33655</xdr:rowOff>
    </xdr:from>
    <xdr:to xmlns:xdr="http://schemas.openxmlformats.org/drawingml/2006/spreadsheetDrawing">
      <xdr:col>81</xdr:col>
      <xdr:colOff>95250</xdr:colOff>
      <xdr:row>41</xdr:row>
      <xdr:rowOff>135255</xdr:rowOff>
    </xdr:to>
    <xdr:sp macro="" textlink="">
      <xdr:nvSpPr>
        <xdr:cNvPr id="400" name="楕円 399"/>
        <xdr:cNvSpPr/>
      </xdr:nvSpPr>
      <xdr:spPr>
        <a:xfrm>
          <a:off x="16967200" y="70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6350</xdr:rowOff>
    </xdr:from>
    <xdr:ext cx="762000" cy="255905"/>
    <xdr:sp macro="" textlink="">
      <xdr:nvSpPr>
        <xdr:cNvPr id="401" name="公債費負担の状況該当値テキスト"/>
        <xdr:cNvSpPr txBox="1"/>
      </xdr:nvSpPr>
      <xdr:spPr>
        <a:xfrm>
          <a:off x="17106900" y="7035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17780</xdr:rowOff>
    </xdr:from>
    <xdr:to xmlns:xdr="http://schemas.openxmlformats.org/drawingml/2006/spreadsheetDrawing">
      <xdr:col>77</xdr:col>
      <xdr:colOff>95250</xdr:colOff>
      <xdr:row>41</xdr:row>
      <xdr:rowOff>118745</xdr:rowOff>
    </xdr:to>
    <xdr:sp macro="" textlink="">
      <xdr:nvSpPr>
        <xdr:cNvPr id="402" name="楕円 401"/>
        <xdr:cNvSpPr/>
      </xdr:nvSpPr>
      <xdr:spPr>
        <a:xfrm>
          <a:off x="161290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103505</xdr:rowOff>
    </xdr:from>
    <xdr:ext cx="736600" cy="259080"/>
    <xdr:sp macro="" textlink="">
      <xdr:nvSpPr>
        <xdr:cNvPr id="403" name="テキスト ボックス 402"/>
        <xdr:cNvSpPr txBox="1"/>
      </xdr:nvSpPr>
      <xdr:spPr>
        <a:xfrm>
          <a:off x="15798800" y="7132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164465</xdr:rowOff>
    </xdr:from>
    <xdr:to xmlns:xdr="http://schemas.openxmlformats.org/drawingml/2006/spreadsheetDrawing">
      <xdr:col>73</xdr:col>
      <xdr:colOff>44450</xdr:colOff>
      <xdr:row>41</xdr:row>
      <xdr:rowOff>94615</xdr:rowOff>
    </xdr:to>
    <xdr:sp macro="" textlink="">
      <xdr:nvSpPr>
        <xdr:cNvPr id="404" name="楕円 403"/>
        <xdr:cNvSpPr/>
      </xdr:nvSpPr>
      <xdr:spPr>
        <a:xfrm>
          <a:off x="152400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79375</xdr:rowOff>
    </xdr:from>
    <xdr:ext cx="762000" cy="258445"/>
    <xdr:sp macro="" textlink="">
      <xdr:nvSpPr>
        <xdr:cNvPr id="405" name="テキスト ボックス 404"/>
        <xdr:cNvSpPr txBox="1"/>
      </xdr:nvSpPr>
      <xdr:spPr>
        <a:xfrm>
          <a:off x="14909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132715</xdr:rowOff>
    </xdr:from>
    <xdr:to xmlns:xdr="http://schemas.openxmlformats.org/drawingml/2006/spreadsheetDrawing">
      <xdr:col>68</xdr:col>
      <xdr:colOff>203200</xdr:colOff>
      <xdr:row>41</xdr:row>
      <xdr:rowOff>63500</xdr:rowOff>
    </xdr:to>
    <xdr:sp macro="" textlink="">
      <xdr:nvSpPr>
        <xdr:cNvPr id="406" name="楕円 405"/>
        <xdr:cNvSpPr/>
      </xdr:nvSpPr>
      <xdr:spPr>
        <a:xfrm>
          <a:off x="143510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47625</xdr:rowOff>
    </xdr:from>
    <xdr:ext cx="762000" cy="259080"/>
    <xdr:sp macro="" textlink="">
      <xdr:nvSpPr>
        <xdr:cNvPr id="407" name="テキスト ボックス 406"/>
        <xdr:cNvSpPr txBox="1"/>
      </xdr:nvSpPr>
      <xdr:spPr>
        <a:xfrm>
          <a:off x="14020800" y="707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132715</xdr:rowOff>
    </xdr:from>
    <xdr:to xmlns:xdr="http://schemas.openxmlformats.org/drawingml/2006/spreadsheetDrawing">
      <xdr:col>64</xdr:col>
      <xdr:colOff>152400</xdr:colOff>
      <xdr:row>41</xdr:row>
      <xdr:rowOff>63500</xdr:rowOff>
    </xdr:to>
    <xdr:sp macro="" textlink="">
      <xdr:nvSpPr>
        <xdr:cNvPr id="408" name="楕円 407"/>
        <xdr:cNvSpPr/>
      </xdr:nvSpPr>
      <xdr:spPr>
        <a:xfrm>
          <a:off x="134620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73025</xdr:rowOff>
    </xdr:from>
    <xdr:ext cx="762000" cy="259080"/>
    <xdr:sp macro="" textlink="">
      <xdr:nvSpPr>
        <xdr:cNvPr id="409" name="テキスト ボックス 408"/>
        <xdr:cNvSpPr txBox="1"/>
      </xdr:nvSpPr>
      <xdr:spPr>
        <a:xfrm>
          <a:off x="13131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12" name="テキスト ボックス 411"/>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将来負担比率が前年度比2.9％増加している理由として、充当可能基金が前年度比4.3％減となっており、充当可能財源全体でも前年度比4.2％の減となっていることが挙げられる。
　今後も引き続き起債事業の厳選及び交付税措置のない地方債の発行抑制を図るとともに、充当可能財源の増加を図り、将来負担比率の上昇抑制に努める。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23" name="テキスト ボックス 422"/>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5905"/>
    <xdr:sp macro="" textlink="">
      <xdr:nvSpPr>
        <xdr:cNvPr id="427" name="テキスト ボックス 426"/>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5905"/>
    <xdr:sp macro="" textlink="">
      <xdr:nvSpPr>
        <xdr:cNvPr id="429" name="テキスト ボックス 428"/>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15240</xdr:rowOff>
    </xdr:to>
    <xdr:cxnSp macro="">
      <xdr:nvCxnSpPr>
        <xdr:cNvPr id="440" name="直線コネクタ 439"/>
        <xdr:cNvCxnSpPr/>
      </xdr:nvCxnSpPr>
      <xdr:spPr>
        <a:xfrm flipV="1">
          <a:off x="17018000" y="2313305"/>
          <a:ext cx="0" cy="1473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159385</xdr:rowOff>
    </xdr:from>
    <xdr:ext cx="762000" cy="258445"/>
    <xdr:sp macro="" textlink="">
      <xdr:nvSpPr>
        <xdr:cNvPr id="441" name="将来負担の状況最小値テキスト"/>
        <xdr:cNvSpPr txBox="1"/>
      </xdr:nvSpPr>
      <xdr:spPr>
        <a:xfrm>
          <a:off x="17106900" y="375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15240</xdr:rowOff>
    </xdr:from>
    <xdr:to xmlns:xdr="http://schemas.openxmlformats.org/drawingml/2006/spreadsheetDrawing">
      <xdr:col>81</xdr:col>
      <xdr:colOff>133350</xdr:colOff>
      <xdr:row>22</xdr:row>
      <xdr:rowOff>15240</xdr:rowOff>
    </xdr:to>
    <xdr:cxnSp macro="">
      <xdr:nvCxnSpPr>
        <xdr:cNvPr id="442" name="直線コネクタ 441"/>
        <xdr:cNvCxnSpPr/>
      </xdr:nvCxnSpPr>
      <xdr:spPr>
        <a:xfrm>
          <a:off x="16929100" y="378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3"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110490</xdr:rowOff>
    </xdr:from>
    <xdr:to xmlns:xdr="http://schemas.openxmlformats.org/drawingml/2006/spreadsheetDrawing">
      <xdr:col>81</xdr:col>
      <xdr:colOff>44450</xdr:colOff>
      <xdr:row>15</xdr:row>
      <xdr:rowOff>143510</xdr:rowOff>
    </xdr:to>
    <xdr:cxnSp macro="">
      <xdr:nvCxnSpPr>
        <xdr:cNvPr id="445" name="直線コネクタ 444"/>
        <xdr:cNvCxnSpPr/>
      </xdr:nvCxnSpPr>
      <xdr:spPr>
        <a:xfrm>
          <a:off x="16179800" y="268224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113665</xdr:rowOff>
    </xdr:from>
    <xdr:ext cx="762000" cy="258445"/>
    <xdr:sp macro="" textlink="">
      <xdr:nvSpPr>
        <xdr:cNvPr id="446" name="将来負担の状況平均値テキスト"/>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74930</xdr:rowOff>
    </xdr:from>
    <xdr:to xmlns:xdr="http://schemas.openxmlformats.org/drawingml/2006/spreadsheetDrawing">
      <xdr:col>81</xdr:col>
      <xdr:colOff>95250</xdr:colOff>
      <xdr:row>14</xdr:row>
      <xdr:rowOff>5080</xdr:rowOff>
    </xdr:to>
    <xdr:sp macro="" textlink="">
      <xdr:nvSpPr>
        <xdr:cNvPr id="447" name="フローチャート: 判断 446"/>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117475</xdr:rowOff>
    </xdr:from>
    <xdr:to xmlns:xdr="http://schemas.openxmlformats.org/drawingml/2006/spreadsheetDrawing">
      <xdr:col>77</xdr:col>
      <xdr:colOff>44450</xdr:colOff>
      <xdr:row>15</xdr:row>
      <xdr:rowOff>110490</xdr:rowOff>
    </xdr:to>
    <xdr:cxnSp macro="">
      <xdr:nvCxnSpPr>
        <xdr:cNvPr id="448" name="直線コネクタ 447"/>
        <xdr:cNvCxnSpPr/>
      </xdr:nvCxnSpPr>
      <xdr:spPr>
        <a:xfrm>
          <a:off x="15290800" y="2517775"/>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81915</xdr:rowOff>
    </xdr:from>
    <xdr:to xmlns:xdr="http://schemas.openxmlformats.org/drawingml/2006/spreadsheetDrawing">
      <xdr:col>77</xdr:col>
      <xdr:colOff>95250</xdr:colOff>
      <xdr:row>14</xdr:row>
      <xdr:rowOff>12065</xdr:rowOff>
    </xdr:to>
    <xdr:sp macro="" textlink="">
      <xdr:nvSpPr>
        <xdr:cNvPr id="449" name="フローチャート: 判断 448"/>
        <xdr:cNvSpPr/>
      </xdr:nvSpPr>
      <xdr:spPr>
        <a:xfrm>
          <a:off x="161290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22225</xdr:rowOff>
    </xdr:from>
    <xdr:ext cx="736600" cy="258445"/>
    <xdr:sp macro="" textlink="">
      <xdr:nvSpPr>
        <xdr:cNvPr id="450" name="テキスト ボックス 449"/>
        <xdr:cNvSpPr txBox="1"/>
      </xdr:nvSpPr>
      <xdr:spPr>
        <a:xfrm>
          <a:off x="15798800" y="2079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117475</xdr:rowOff>
    </xdr:from>
    <xdr:to xmlns:xdr="http://schemas.openxmlformats.org/drawingml/2006/spreadsheetDrawing">
      <xdr:col>72</xdr:col>
      <xdr:colOff>203200</xdr:colOff>
      <xdr:row>14</xdr:row>
      <xdr:rowOff>162560</xdr:rowOff>
    </xdr:to>
    <xdr:cxnSp macro="">
      <xdr:nvCxnSpPr>
        <xdr:cNvPr id="451" name="直線コネクタ 450"/>
        <xdr:cNvCxnSpPr/>
      </xdr:nvCxnSpPr>
      <xdr:spPr>
        <a:xfrm flipV="1">
          <a:off x="14401800" y="25177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86360</xdr:rowOff>
    </xdr:from>
    <xdr:to xmlns:xdr="http://schemas.openxmlformats.org/drawingml/2006/spreadsheetDrawing">
      <xdr:col>73</xdr:col>
      <xdr:colOff>44450</xdr:colOff>
      <xdr:row>14</xdr:row>
      <xdr:rowOff>16510</xdr:rowOff>
    </xdr:to>
    <xdr:sp macro="" textlink="">
      <xdr:nvSpPr>
        <xdr:cNvPr id="452" name="フローチャート: 判断 451"/>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26670</xdr:rowOff>
    </xdr:from>
    <xdr:ext cx="762000" cy="259080"/>
    <xdr:sp macro="" textlink="">
      <xdr:nvSpPr>
        <xdr:cNvPr id="453" name="テキスト ボックス 452"/>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162560</xdr:rowOff>
    </xdr:from>
    <xdr:to xmlns:xdr="http://schemas.openxmlformats.org/drawingml/2006/spreadsheetDrawing">
      <xdr:col>68</xdr:col>
      <xdr:colOff>152400</xdr:colOff>
      <xdr:row>15</xdr:row>
      <xdr:rowOff>72390</xdr:rowOff>
    </xdr:to>
    <xdr:cxnSp macro="">
      <xdr:nvCxnSpPr>
        <xdr:cNvPr id="454" name="直線コネクタ 453"/>
        <xdr:cNvCxnSpPr/>
      </xdr:nvCxnSpPr>
      <xdr:spPr>
        <a:xfrm flipV="1">
          <a:off x="13512800" y="256286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162560</xdr:rowOff>
    </xdr:from>
    <xdr:to xmlns:xdr="http://schemas.openxmlformats.org/drawingml/2006/spreadsheetDrawing">
      <xdr:col>68</xdr:col>
      <xdr:colOff>203200</xdr:colOff>
      <xdr:row>14</xdr:row>
      <xdr:rowOff>92710</xdr:rowOff>
    </xdr:to>
    <xdr:sp macro="" textlink="">
      <xdr:nvSpPr>
        <xdr:cNvPr id="455" name="フローチャート: 判断 454"/>
        <xdr:cNvSpPr/>
      </xdr:nvSpPr>
      <xdr:spPr>
        <a:xfrm>
          <a:off x="14351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102870</xdr:rowOff>
    </xdr:from>
    <xdr:ext cx="762000" cy="259080"/>
    <xdr:sp macro="" textlink="">
      <xdr:nvSpPr>
        <xdr:cNvPr id="456" name="テキスト ボックス 455"/>
        <xdr:cNvSpPr txBox="1"/>
      </xdr:nvSpPr>
      <xdr:spPr>
        <a:xfrm>
          <a:off x="14020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10160</xdr:rowOff>
    </xdr:from>
    <xdr:to xmlns:xdr="http://schemas.openxmlformats.org/drawingml/2006/spreadsheetDrawing">
      <xdr:col>64</xdr:col>
      <xdr:colOff>152400</xdr:colOff>
      <xdr:row>15</xdr:row>
      <xdr:rowOff>111760</xdr:rowOff>
    </xdr:to>
    <xdr:sp macro="" textlink="">
      <xdr:nvSpPr>
        <xdr:cNvPr id="457" name="フローチャート: 判断 456"/>
        <xdr:cNvSpPr/>
      </xdr:nvSpPr>
      <xdr:spPr>
        <a:xfrm>
          <a:off x="13462000" y="2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121920</xdr:rowOff>
    </xdr:from>
    <xdr:ext cx="762000" cy="255905"/>
    <xdr:sp macro="" textlink="">
      <xdr:nvSpPr>
        <xdr:cNvPr id="458" name="テキスト ボックス 457"/>
        <xdr:cNvSpPr txBox="1"/>
      </xdr:nvSpPr>
      <xdr:spPr>
        <a:xfrm>
          <a:off x="13131800" y="23507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92710</xdr:rowOff>
    </xdr:from>
    <xdr:to xmlns:xdr="http://schemas.openxmlformats.org/drawingml/2006/spreadsheetDrawing">
      <xdr:col>81</xdr:col>
      <xdr:colOff>95250</xdr:colOff>
      <xdr:row>16</xdr:row>
      <xdr:rowOff>22860</xdr:rowOff>
    </xdr:to>
    <xdr:sp macro="" textlink="">
      <xdr:nvSpPr>
        <xdr:cNvPr id="464" name="楕円 463"/>
        <xdr:cNvSpPr/>
      </xdr:nvSpPr>
      <xdr:spPr>
        <a:xfrm>
          <a:off x="16967200" y="266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64770</xdr:rowOff>
    </xdr:from>
    <xdr:ext cx="762000" cy="255905"/>
    <xdr:sp macro="" textlink="">
      <xdr:nvSpPr>
        <xdr:cNvPr id="465" name="将来負担の状況該当値テキスト"/>
        <xdr:cNvSpPr txBox="1"/>
      </xdr:nvSpPr>
      <xdr:spPr>
        <a:xfrm>
          <a:off x="17106900" y="2636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59690</xdr:rowOff>
    </xdr:from>
    <xdr:to xmlns:xdr="http://schemas.openxmlformats.org/drawingml/2006/spreadsheetDrawing">
      <xdr:col>77</xdr:col>
      <xdr:colOff>95250</xdr:colOff>
      <xdr:row>15</xdr:row>
      <xdr:rowOff>161290</xdr:rowOff>
    </xdr:to>
    <xdr:sp macro="" textlink="">
      <xdr:nvSpPr>
        <xdr:cNvPr id="466" name="楕円 465"/>
        <xdr:cNvSpPr/>
      </xdr:nvSpPr>
      <xdr:spPr>
        <a:xfrm>
          <a:off x="16129000" y="26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146050</xdr:rowOff>
    </xdr:from>
    <xdr:ext cx="736600" cy="255905"/>
    <xdr:sp macro="" textlink="">
      <xdr:nvSpPr>
        <xdr:cNvPr id="467" name="テキスト ボックス 466"/>
        <xdr:cNvSpPr txBox="1"/>
      </xdr:nvSpPr>
      <xdr:spPr>
        <a:xfrm>
          <a:off x="15798800" y="27178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66675</xdr:rowOff>
    </xdr:from>
    <xdr:to xmlns:xdr="http://schemas.openxmlformats.org/drawingml/2006/spreadsheetDrawing">
      <xdr:col>73</xdr:col>
      <xdr:colOff>44450</xdr:colOff>
      <xdr:row>14</xdr:row>
      <xdr:rowOff>168275</xdr:rowOff>
    </xdr:to>
    <xdr:sp macro="" textlink="">
      <xdr:nvSpPr>
        <xdr:cNvPr id="468" name="楕円 467"/>
        <xdr:cNvSpPr/>
      </xdr:nvSpPr>
      <xdr:spPr>
        <a:xfrm>
          <a:off x="15240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153035</xdr:rowOff>
    </xdr:from>
    <xdr:ext cx="762000" cy="259080"/>
    <xdr:sp macro="" textlink="">
      <xdr:nvSpPr>
        <xdr:cNvPr id="469" name="テキスト ボックス 468"/>
        <xdr:cNvSpPr txBox="1"/>
      </xdr:nvSpPr>
      <xdr:spPr>
        <a:xfrm>
          <a:off x="14909800" y="2553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111760</xdr:rowOff>
    </xdr:from>
    <xdr:to xmlns:xdr="http://schemas.openxmlformats.org/drawingml/2006/spreadsheetDrawing">
      <xdr:col>68</xdr:col>
      <xdr:colOff>203200</xdr:colOff>
      <xdr:row>15</xdr:row>
      <xdr:rowOff>41910</xdr:rowOff>
    </xdr:to>
    <xdr:sp macro="" textlink="">
      <xdr:nvSpPr>
        <xdr:cNvPr id="470" name="楕円 469"/>
        <xdr:cNvSpPr/>
      </xdr:nvSpPr>
      <xdr:spPr>
        <a:xfrm>
          <a:off x="14351000" y="251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26670</xdr:rowOff>
    </xdr:from>
    <xdr:ext cx="762000" cy="259080"/>
    <xdr:sp macro="" textlink="">
      <xdr:nvSpPr>
        <xdr:cNvPr id="471" name="テキスト ボックス 470"/>
        <xdr:cNvSpPr txBox="1"/>
      </xdr:nvSpPr>
      <xdr:spPr>
        <a:xfrm>
          <a:off x="14020800" y="259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21590</xdr:rowOff>
    </xdr:from>
    <xdr:to xmlns:xdr="http://schemas.openxmlformats.org/drawingml/2006/spreadsheetDrawing">
      <xdr:col>64</xdr:col>
      <xdr:colOff>152400</xdr:colOff>
      <xdr:row>15</xdr:row>
      <xdr:rowOff>123190</xdr:rowOff>
    </xdr:to>
    <xdr:sp macro="" textlink="">
      <xdr:nvSpPr>
        <xdr:cNvPr id="472" name="楕円 471"/>
        <xdr:cNvSpPr/>
      </xdr:nvSpPr>
      <xdr:spPr>
        <a:xfrm>
          <a:off x="13462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107950</xdr:rowOff>
    </xdr:from>
    <xdr:ext cx="762000" cy="259080"/>
    <xdr:sp macro="" textlink="">
      <xdr:nvSpPr>
        <xdr:cNvPr id="473" name="テキスト ボックス 472"/>
        <xdr:cNvSpPr txBox="1"/>
      </xdr:nvSpPr>
      <xdr:spPr>
        <a:xfrm>
          <a:off x="13131800" y="267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沖縄県名護市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64,734
63,721
210.80
55,838,683
53,675,077
1,708,001
19,009,900
27,860,741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35.0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給与改正（引き上げ）により人件費の経常経費は前年度比7.4％増となった一方、分母である経常一般財源等も前年度より8.4％増となっていることから、人件費にかかる経常収支比率は前年度より0.3％の減となっている。経常経費の増については、人事院勧告に伴う職員及び会計年度任用職員の給与改正（引き上げ）を行ったことが要因であると考えられる。経常一般税源等の増については、地方交付税が前年度比14.8％増となったことが主な要因となっている。今後も組織機構等の見直しや業務の外部委託等を推進し、定員適正化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4825" cy="255905"/>
    <xdr:sp macro="" textlink="">
      <xdr:nvSpPr>
        <xdr:cNvPr id="49" name="テキスト ボックス 48"/>
        <xdr:cNvSpPr txBox="1"/>
      </xdr:nvSpPr>
      <xdr:spPr>
        <a:xfrm>
          <a:off x="254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4825" cy="255905"/>
    <xdr:sp macro="" textlink="">
      <xdr:nvSpPr>
        <xdr:cNvPr id="51" name="テキスト ボックス 50"/>
        <xdr:cNvSpPr txBox="1"/>
      </xdr:nvSpPr>
      <xdr:spPr>
        <a:xfrm>
          <a:off x="254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4825" cy="255905"/>
    <xdr:sp macro="" textlink="">
      <xdr:nvSpPr>
        <xdr:cNvPr id="53" name="テキスト ボックス 52"/>
        <xdr:cNvSpPr txBox="1"/>
      </xdr:nvSpPr>
      <xdr:spPr>
        <a:xfrm>
          <a:off x="254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4825" cy="255905"/>
    <xdr:sp macro="" textlink="">
      <xdr:nvSpPr>
        <xdr:cNvPr id="55" name="テキスト ボックス 54"/>
        <xdr:cNvSpPr txBox="1"/>
      </xdr:nvSpPr>
      <xdr:spPr>
        <a:xfrm>
          <a:off x="254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7" name="テキスト ボックス 56"/>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38100</xdr:rowOff>
    </xdr:from>
    <xdr:to xmlns:xdr="http://schemas.openxmlformats.org/drawingml/2006/spreadsheetDrawing">
      <xdr:col>24</xdr:col>
      <xdr:colOff>25400</xdr:colOff>
      <xdr:row>40</xdr:row>
      <xdr:rowOff>154940</xdr:rowOff>
    </xdr:to>
    <xdr:cxnSp macro="">
      <xdr:nvCxnSpPr>
        <xdr:cNvPr id="59" name="直線コネクタ 58"/>
        <xdr:cNvCxnSpPr/>
      </xdr:nvCxnSpPr>
      <xdr:spPr>
        <a:xfrm flipV="1">
          <a:off x="482600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126365</xdr:rowOff>
    </xdr:from>
    <xdr:ext cx="762000" cy="259080"/>
    <xdr:sp macro="" textlink="">
      <xdr:nvSpPr>
        <xdr:cNvPr id="60" name="人件費最小値テキスト"/>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154940</xdr:rowOff>
    </xdr:from>
    <xdr:to xmlns:xdr="http://schemas.openxmlformats.org/drawingml/2006/spreadsheetDrawing">
      <xdr:col>24</xdr:col>
      <xdr:colOff>114300</xdr:colOff>
      <xdr:row>40</xdr:row>
      <xdr:rowOff>154940</xdr:rowOff>
    </xdr:to>
    <xdr:cxnSp macro="">
      <xdr:nvCxnSpPr>
        <xdr:cNvPr id="61" name="直線コネクタ 60"/>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124460</xdr:rowOff>
    </xdr:from>
    <xdr:ext cx="762000" cy="259080"/>
    <xdr:sp macro="" textlink="">
      <xdr:nvSpPr>
        <xdr:cNvPr id="62" name="人件費最大値テキスト"/>
        <xdr:cNvSpPr txBox="1"/>
      </xdr:nvSpPr>
      <xdr:spPr>
        <a:xfrm>
          <a:off x="491490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38100</xdr:rowOff>
    </xdr:from>
    <xdr:to xmlns:xdr="http://schemas.openxmlformats.org/drawingml/2006/spreadsheetDrawing">
      <xdr:col>24</xdr:col>
      <xdr:colOff>114300</xdr:colOff>
      <xdr:row>35</xdr:row>
      <xdr:rowOff>38100</xdr:rowOff>
    </xdr:to>
    <xdr:cxnSp macro="">
      <xdr:nvCxnSpPr>
        <xdr:cNvPr id="63" name="直線コネクタ 62"/>
        <xdr:cNvCxnSpPr/>
      </xdr:nvCxnSpPr>
      <xdr:spPr>
        <a:xfrm>
          <a:off x="4737100" y="603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12700</xdr:rowOff>
    </xdr:from>
    <xdr:to xmlns:xdr="http://schemas.openxmlformats.org/drawingml/2006/spreadsheetDrawing">
      <xdr:col>24</xdr:col>
      <xdr:colOff>25400</xdr:colOff>
      <xdr:row>38</xdr:row>
      <xdr:rowOff>21590</xdr:rowOff>
    </xdr:to>
    <xdr:cxnSp macro="">
      <xdr:nvCxnSpPr>
        <xdr:cNvPr id="64" name="直線コネクタ 63"/>
        <xdr:cNvCxnSpPr/>
      </xdr:nvCxnSpPr>
      <xdr:spPr>
        <a:xfrm flipV="1">
          <a:off x="3987800" y="65278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44450</xdr:rowOff>
    </xdr:from>
    <xdr:ext cx="762000" cy="259080"/>
    <xdr:sp macro="" textlink="">
      <xdr:nvSpPr>
        <xdr:cNvPr id="65" name="人件費平均値テキスト"/>
        <xdr:cNvSpPr txBox="1"/>
      </xdr:nvSpPr>
      <xdr:spPr>
        <a:xfrm>
          <a:off x="4914900" y="6216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27940</xdr:rowOff>
    </xdr:from>
    <xdr:to xmlns:xdr="http://schemas.openxmlformats.org/drawingml/2006/spreadsheetDrawing">
      <xdr:col>24</xdr:col>
      <xdr:colOff>76200</xdr:colOff>
      <xdr:row>37</xdr:row>
      <xdr:rowOff>129540</xdr:rowOff>
    </xdr:to>
    <xdr:sp macro="" textlink="">
      <xdr:nvSpPr>
        <xdr:cNvPr id="66" name="フローチャート: 判断 65"/>
        <xdr:cNvSpPr/>
      </xdr:nvSpPr>
      <xdr:spPr>
        <a:xfrm>
          <a:off x="47752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120650</xdr:rowOff>
    </xdr:from>
    <xdr:to xmlns:xdr="http://schemas.openxmlformats.org/drawingml/2006/spreadsheetDrawing">
      <xdr:col>19</xdr:col>
      <xdr:colOff>187325</xdr:colOff>
      <xdr:row>38</xdr:row>
      <xdr:rowOff>21590</xdr:rowOff>
    </xdr:to>
    <xdr:cxnSp macro="">
      <xdr:nvCxnSpPr>
        <xdr:cNvPr id="67" name="直線コネクタ 66"/>
        <xdr:cNvCxnSpPr/>
      </xdr:nvCxnSpPr>
      <xdr:spPr>
        <a:xfrm>
          <a:off x="3098800" y="646430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93980</xdr:rowOff>
    </xdr:from>
    <xdr:ext cx="733425" cy="259080"/>
    <xdr:sp macro="" textlink="">
      <xdr:nvSpPr>
        <xdr:cNvPr id="69" name="テキスト ボックス 68"/>
        <xdr:cNvSpPr txBox="1"/>
      </xdr:nvSpPr>
      <xdr:spPr>
        <a:xfrm>
          <a:off x="3606800" y="60947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55880</xdr:rowOff>
    </xdr:from>
    <xdr:to xmlns:xdr="http://schemas.openxmlformats.org/drawingml/2006/spreadsheetDrawing">
      <xdr:col>15</xdr:col>
      <xdr:colOff>98425</xdr:colOff>
      <xdr:row>37</xdr:row>
      <xdr:rowOff>120650</xdr:rowOff>
    </xdr:to>
    <xdr:cxnSp macro="">
      <xdr:nvCxnSpPr>
        <xdr:cNvPr id="70" name="直線コネクタ 69"/>
        <xdr:cNvCxnSpPr/>
      </xdr:nvCxnSpPr>
      <xdr:spPr>
        <a:xfrm>
          <a:off x="2209800" y="639953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149225</xdr:rowOff>
    </xdr:from>
    <xdr:to xmlns:xdr="http://schemas.openxmlformats.org/drawingml/2006/spreadsheetDrawing">
      <xdr:col>15</xdr:col>
      <xdr:colOff>149225</xdr:colOff>
      <xdr:row>37</xdr:row>
      <xdr:rowOff>79375</xdr:rowOff>
    </xdr:to>
    <xdr:sp macro="" textlink="">
      <xdr:nvSpPr>
        <xdr:cNvPr id="71" name="フローチャート: 判断 70"/>
        <xdr:cNvSpPr/>
      </xdr:nvSpPr>
      <xdr:spPr>
        <a:xfrm>
          <a:off x="3048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89535</xdr:rowOff>
    </xdr:from>
    <xdr:ext cx="762000" cy="255905"/>
    <xdr:sp macro="" textlink="">
      <xdr:nvSpPr>
        <xdr:cNvPr id="72" name="テキスト ボックス 71"/>
        <xdr:cNvSpPr txBox="1"/>
      </xdr:nvSpPr>
      <xdr:spPr>
        <a:xfrm>
          <a:off x="2717800" y="60902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55880</xdr:rowOff>
    </xdr:from>
    <xdr:to xmlns:xdr="http://schemas.openxmlformats.org/drawingml/2006/spreadsheetDrawing">
      <xdr:col>11</xdr:col>
      <xdr:colOff>9525</xdr:colOff>
      <xdr:row>37</xdr:row>
      <xdr:rowOff>83820</xdr:rowOff>
    </xdr:to>
    <xdr:cxnSp macro="">
      <xdr:nvCxnSpPr>
        <xdr:cNvPr id="73" name="直線コネクタ 72"/>
        <xdr:cNvCxnSpPr/>
      </xdr:nvCxnSpPr>
      <xdr:spPr>
        <a:xfrm flipV="1">
          <a:off x="1320800" y="63995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62230</xdr:rowOff>
    </xdr:from>
    <xdr:ext cx="758825" cy="259080"/>
    <xdr:sp macro="" textlink="">
      <xdr:nvSpPr>
        <xdr:cNvPr id="75" name="テキスト ボックス 74"/>
        <xdr:cNvSpPr txBox="1"/>
      </xdr:nvSpPr>
      <xdr:spPr>
        <a:xfrm>
          <a:off x="1828800" y="60629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23495</xdr:rowOff>
    </xdr:from>
    <xdr:to xmlns:xdr="http://schemas.openxmlformats.org/drawingml/2006/spreadsheetDrawing">
      <xdr:col>6</xdr:col>
      <xdr:colOff>171450</xdr:colOff>
      <xdr:row>37</xdr:row>
      <xdr:rowOff>125095</xdr:rowOff>
    </xdr:to>
    <xdr:sp macro="" textlink="">
      <xdr:nvSpPr>
        <xdr:cNvPr id="76" name="フローチャート: 判断 75"/>
        <xdr:cNvSpPr/>
      </xdr:nvSpPr>
      <xdr:spPr>
        <a:xfrm>
          <a:off x="12700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135255</xdr:rowOff>
    </xdr:from>
    <xdr:ext cx="758825" cy="255905"/>
    <xdr:sp macro="" textlink="">
      <xdr:nvSpPr>
        <xdr:cNvPr id="77" name="テキスト ボックス 76"/>
        <xdr:cNvSpPr txBox="1"/>
      </xdr:nvSpPr>
      <xdr:spPr>
        <a:xfrm>
          <a:off x="939800" y="61360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0" name="テキスト ボックス 79"/>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133350</xdr:rowOff>
    </xdr:from>
    <xdr:to xmlns:xdr="http://schemas.openxmlformats.org/drawingml/2006/spreadsheetDrawing">
      <xdr:col>24</xdr:col>
      <xdr:colOff>76200</xdr:colOff>
      <xdr:row>38</xdr:row>
      <xdr:rowOff>63500</xdr:rowOff>
    </xdr:to>
    <xdr:sp macro="" textlink="">
      <xdr:nvSpPr>
        <xdr:cNvPr id="83" name="楕円 82"/>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105410</xdr:rowOff>
    </xdr:from>
    <xdr:ext cx="762000" cy="259080"/>
    <xdr:sp macro="" textlink="">
      <xdr:nvSpPr>
        <xdr:cNvPr id="84" name="人件費該当値テキスト"/>
        <xdr:cNvSpPr txBox="1"/>
      </xdr:nvSpPr>
      <xdr:spPr>
        <a:xfrm>
          <a:off x="49149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142240</xdr:rowOff>
    </xdr:from>
    <xdr:to xmlns:xdr="http://schemas.openxmlformats.org/drawingml/2006/spreadsheetDrawing">
      <xdr:col>20</xdr:col>
      <xdr:colOff>38100</xdr:colOff>
      <xdr:row>38</xdr:row>
      <xdr:rowOff>72390</xdr:rowOff>
    </xdr:to>
    <xdr:sp macro="" textlink="">
      <xdr:nvSpPr>
        <xdr:cNvPr id="85" name="楕円 84"/>
        <xdr:cNvSpPr/>
      </xdr:nvSpPr>
      <xdr:spPr>
        <a:xfrm>
          <a:off x="39370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57150</xdr:rowOff>
    </xdr:from>
    <xdr:ext cx="733425" cy="259080"/>
    <xdr:sp macro="" textlink="">
      <xdr:nvSpPr>
        <xdr:cNvPr id="86" name="テキスト ボックス 85"/>
        <xdr:cNvSpPr txBox="1"/>
      </xdr:nvSpPr>
      <xdr:spPr>
        <a:xfrm>
          <a:off x="3606800" y="65722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69215</xdr:rowOff>
    </xdr:from>
    <xdr:to xmlns:xdr="http://schemas.openxmlformats.org/drawingml/2006/spreadsheetDrawing">
      <xdr:col>15</xdr:col>
      <xdr:colOff>149225</xdr:colOff>
      <xdr:row>37</xdr:row>
      <xdr:rowOff>170815</xdr:rowOff>
    </xdr:to>
    <xdr:sp macro="" textlink="">
      <xdr:nvSpPr>
        <xdr:cNvPr id="87" name="楕円 86"/>
        <xdr:cNvSpPr/>
      </xdr:nvSpPr>
      <xdr:spPr>
        <a:xfrm>
          <a:off x="3048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155575</xdr:rowOff>
    </xdr:from>
    <xdr:ext cx="762000" cy="255905"/>
    <xdr:sp macro="" textlink="">
      <xdr:nvSpPr>
        <xdr:cNvPr id="88" name="テキスト ボックス 87"/>
        <xdr:cNvSpPr txBox="1"/>
      </xdr:nvSpPr>
      <xdr:spPr>
        <a:xfrm>
          <a:off x="2717800" y="64992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5080</xdr:rowOff>
    </xdr:from>
    <xdr:to xmlns:xdr="http://schemas.openxmlformats.org/drawingml/2006/spreadsheetDrawing">
      <xdr:col>11</xdr:col>
      <xdr:colOff>60325</xdr:colOff>
      <xdr:row>37</xdr:row>
      <xdr:rowOff>106680</xdr:rowOff>
    </xdr:to>
    <xdr:sp macro="" textlink="">
      <xdr:nvSpPr>
        <xdr:cNvPr id="89" name="楕円 88"/>
        <xdr:cNvSpPr/>
      </xdr:nvSpPr>
      <xdr:spPr>
        <a:xfrm>
          <a:off x="2159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91440</xdr:rowOff>
    </xdr:from>
    <xdr:ext cx="758825" cy="259080"/>
    <xdr:sp macro="" textlink="">
      <xdr:nvSpPr>
        <xdr:cNvPr id="90" name="テキスト ボックス 89"/>
        <xdr:cNvSpPr txBox="1"/>
      </xdr:nvSpPr>
      <xdr:spPr>
        <a:xfrm>
          <a:off x="1828800" y="64350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33020</xdr:rowOff>
    </xdr:from>
    <xdr:to xmlns:xdr="http://schemas.openxmlformats.org/drawingml/2006/spreadsheetDrawing">
      <xdr:col>6</xdr:col>
      <xdr:colOff>171450</xdr:colOff>
      <xdr:row>37</xdr:row>
      <xdr:rowOff>134620</xdr:rowOff>
    </xdr:to>
    <xdr:sp macro="" textlink="">
      <xdr:nvSpPr>
        <xdr:cNvPr id="91" name="楕円 90"/>
        <xdr:cNvSpPr/>
      </xdr:nvSpPr>
      <xdr:spPr>
        <a:xfrm>
          <a:off x="12700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119380</xdr:rowOff>
    </xdr:from>
    <xdr:ext cx="758825" cy="259080"/>
    <xdr:sp macro="" textlink="">
      <xdr:nvSpPr>
        <xdr:cNvPr id="92" name="テキスト ボックス 91"/>
        <xdr:cNvSpPr txBox="1"/>
      </xdr:nvSpPr>
      <xdr:spPr>
        <a:xfrm>
          <a:off x="939800" y="64630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分母である経常一般財源等が前年度に比べ8.7%増となっているものの、経常経費も前年度と比べ7.7％増となっていることから、経常収支比率はほぼ横ばいとなっている。今後も内部管理費に係る経費削減に努め、また、業務内容・発注仕様の見直しを図り、物件費の低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4" name="テキスト ボックス 103"/>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6" name="テキスト ボックス 105"/>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4825" cy="255905"/>
    <xdr:sp macro="" textlink="">
      <xdr:nvSpPr>
        <xdr:cNvPr id="108" name="テキスト ボックス 107"/>
        <xdr:cNvSpPr txBox="1"/>
      </xdr:nvSpPr>
      <xdr:spPr>
        <a:xfrm>
          <a:off x="11938000" y="3699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4825" cy="255905"/>
    <xdr:sp macro="" textlink="">
      <xdr:nvSpPr>
        <xdr:cNvPr id="110" name="テキスト ボックス 109"/>
        <xdr:cNvSpPr txBox="1"/>
      </xdr:nvSpPr>
      <xdr:spPr>
        <a:xfrm>
          <a:off x="11938000" y="3413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4825" cy="255905"/>
    <xdr:sp macro="" textlink="">
      <xdr:nvSpPr>
        <xdr:cNvPr id="112" name="テキスト ボックス 111"/>
        <xdr:cNvSpPr txBox="1"/>
      </xdr:nvSpPr>
      <xdr:spPr>
        <a:xfrm>
          <a:off x="11938000" y="3128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macro="" textlink="">
      <xdr:nvSpPr>
        <xdr:cNvPr id="114" name="テキスト ボックス 113"/>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4825" cy="255905"/>
    <xdr:sp macro="" textlink="">
      <xdr:nvSpPr>
        <xdr:cNvPr id="116" name="テキスト ボックス 115"/>
        <xdr:cNvSpPr txBox="1"/>
      </xdr:nvSpPr>
      <xdr:spPr>
        <a:xfrm>
          <a:off x="11938000" y="2556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4825" cy="255905"/>
    <xdr:sp macro="" textlink="">
      <xdr:nvSpPr>
        <xdr:cNvPr id="118" name="テキスト ボックス 117"/>
        <xdr:cNvSpPr txBox="1"/>
      </xdr:nvSpPr>
      <xdr:spPr>
        <a:xfrm>
          <a:off x="11938000" y="227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4825" cy="255905"/>
    <xdr:sp macro="" textlink="">
      <xdr:nvSpPr>
        <xdr:cNvPr id="120" name="テキスト ボックス 119"/>
        <xdr:cNvSpPr txBox="1"/>
      </xdr:nvSpPr>
      <xdr:spPr>
        <a:xfrm>
          <a:off x="11938000" y="1985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2" name="テキスト ボックス 121"/>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155575</xdr:rowOff>
    </xdr:from>
    <xdr:to xmlns:xdr="http://schemas.openxmlformats.org/drawingml/2006/spreadsheetDrawing">
      <xdr:col>82</xdr:col>
      <xdr:colOff>107950</xdr:colOff>
      <xdr:row>21</xdr:row>
      <xdr:rowOff>41275</xdr:rowOff>
    </xdr:to>
    <xdr:cxnSp macro="">
      <xdr:nvCxnSpPr>
        <xdr:cNvPr id="124" name="直線コネクタ 123"/>
        <xdr:cNvCxnSpPr/>
      </xdr:nvCxnSpPr>
      <xdr:spPr>
        <a:xfrm flipV="1">
          <a:off x="1651000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13335</xdr:rowOff>
    </xdr:from>
    <xdr:ext cx="762000" cy="259080"/>
    <xdr:sp macro="" textlink="">
      <xdr:nvSpPr>
        <xdr:cNvPr id="125" name="物件費最小値テキスト"/>
        <xdr:cNvSpPr txBox="1"/>
      </xdr:nvSpPr>
      <xdr:spPr>
        <a:xfrm>
          <a:off x="16598900"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41275</xdr:rowOff>
    </xdr:from>
    <xdr:to xmlns:xdr="http://schemas.openxmlformats.org/drawingml/2006/spreadsheetDrawing">
      <xdr:col>82</xdr:col>
      <xdr:colOff>196850</xdr:colOff>
      <xdr:row>21</xdr:row>
      <xdr:rowOff>41275</xdr:rowOff>
    </xdr:to>
    <xdr:cxnSp macro="">
      <xdr:nvCxnSpPr>
        <xdr:cNvPr id="126" name="直線コネクタ 125"/>
        <xdr:cNvCxnSpPr/>
      </xdr:nvCxnSpPr>
      <xdr:spPr>
        <a:xfrm>
          <a:off x="16421100" y="3641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70485</xdr:rowOff>
    </xdr:from>
    <xdr:ext cx="762000" cy="259080"/>
    <xdr:sp macro="" textlink="">
      <xdr:nvSpPr>
        <xdr:cNvPr id="127" name="物件費最大値テキスト"/>
        <xdr:cNvSpPr txBox="1"/>
      </xdr:nvSpPr>
      <xdr:spPr>
        <a:xfrm>
          <a:off x="16598900"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155575</xdr:rowOff>
    </xdr:from>
    <xdr:to xmlns:xdr="http://schemas.openxmlformats.org/drawingml/2006/spreadsheetDrawing">
      <xdr:col>82</xdr:col>
      <xdr:colOff>196850</xdr:colOff>
      <xdr:row>12</xdr:row>
      <xdr:rowOff>155575</xdr:rowOff>
    </xdr:to>
    <xdr:cxnSp macro="">
      <xdr:nvCxnSpPr>
        <xdr:cNvPr id="128" name="直線コネクタ 127"/>
        <xdr:cNvCxnSpPr/>
      </xdr:nvCxnSpPr>
      <xdr:spPr>
        <a:xfrm>
          <a:off x="16421100" y="221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31750</xdr:rowOff>
    </xdr:from>
    <xdr:to xmlns:xdr="http://schemas.openxmlformats.org/drawingml/2006/spreadsheetDrawing">
      <xdr:col>82</xdr:col>
      <xdr:colOff>107950</xdr:colOff>
      <xdr:row>15</xdr:row>
      <xdr:rowOff>31750</xdr:rowOff>
    </xdr:to>
    <xdr:cxnSp macro="">
      <xdr:nvCxnSpPr>
        <xdr:cNvPr id="129" name="直線コネクタ 128"/>
        <xdr:cNvCxnSpPr/>
      </xdr:nvCxnSpPr>
      <xdr:spPr>
        <a:xfrm>
          <a:off x="15671800" y="2603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86360</xdr:rowOff>
    </xdr:from>
    <xdr:ext cx="762000" cy="255905"/>
    <xdr:sp macro="" textlink="">
      <xdr:nvSpPr>
        <xdr:cNvPr id="130" name="物件費平均値テキスト"/>
        <xdr:cNvSpPr txBox="1"/>
      </xdr:nvSpPr>
      <xdr:spPr>
        <a:xfrm>
          <a:off x="16598900" y="28295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31750</xdr:rowOff>
    </xdr:from>
    <xdr:to xmlns:xdr="http://schemas.openxmlformats.org/drawingml/2006/spreadsheetDrawing">
      <xdr:col>78</xdr:col>
      <xdr:colOff>69850</xdr:colOff>
      <xdr:row>15</xdr:row>
      <xdr:rowOff>41275</xdr:rowOff>
    </xdr:to>
    <xdr:cxnSp macro="">
      <xdr:nvCxnSpPr>
        <xdr:cNvPr id="132" name="直線コネクタ 131"/>
        <xdr:cNvCxnSpPr/>
      </xdr:nvCxnSpPr>
      <xdr:spPr>
        <a:xfrm flipV="1">
          <a:off x="14782800" y="26035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86360</xdr:rowOff>
    </xdr:from>
    <xdr:to xmlns:xdr="http://schemas.openxmlformats.org/drawingml/2006/spreadsheetDrawing">
      <xdr:col>78</xdr:col>
      <xdr:colOff>120650</xdr:colOff>
      <xdr:row>17</xdr:row>
      <xdr:rowOff>15875</xdr:rowOff>
    </xdr:to>
    <xdr:sp macro="" textlink="">
      <xdr:nvSpPr>
        <xdr:cNvPr id="133" name="フローチャート: 判断 132"/>
        <xdr:cNvSpPr/>
      </xdr:nvSpPr>
      <xdr:spPr>
        <a:xfrm>
          <a:off x="15621000" y="282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635</xdr:rowOff>
    </xdr:from>
    <xdr:ext cx="736600" cy="259080"/>
    <xdr:sp macro="" textlink="">
      <xdr:nvSpPr>
        <xdr:cNvPr id="134" name="テキスト ボックス 133"/>
        <xdr:cNvSpPr txBox="1"/>
      </xdr:nvSpPr>
      <xdr:spPr>
        <a:xfrm>
          <a:off x="15290800" y="29152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22225</xdr:rowOff>
    </xdr:from>
    <xdr:to xmlns:xdr="http://schemas.openxmlformats.org/drawingml/2006/spreadsheetDrawing">
      <xdr:col>73</xdr:col>
      <xdr:colOff>180975</xdr:colOff>
      <xdr:row>15</xdr:row>
      <xdr:rowOff>41275</xdr:rowOff>
    </xdr:to>
    <xdr:cxnSp macro="">
      <xdr:nvCxnSpPr>
        <xdr:cNvPr id="135" name="直線コネクタ 134"/>
        <xdr:cNvCxnSpPr/>
      </xdr:nvCxnSpPr>
      <xdr:spPr>
        <a:xfrm>
          <a:off x="13893800" y="25939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38100</xdr:rowOff>
    </xdr:from>
    <xdr:to xmlns:xdr="http://schemas.openxmlformats.org/drawingml/2006/spreadsheetDrawing">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124460</xdr:rowOff>
    </xdr:from>
    <xdr:ext cx="762000" cy="259080"/>
    <xdr:sp macro="" textlink="">
      <xdr:nvSpPr>
        <xdr:cNvPr id="137" name="テキスト ボックス 136"/>
        <xdr:cNvSpPr txBox="1"/>
      </xdr:nvSpPr>
      <xdr:spPr>
        <a:xfrm>
          <a:off x="144018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127000</xdr:rowOff>
    </xdr:from>
    <xdr:to xmlns:xdr="http://schemas.openxmlformats.org/drawingml/2006/spreadsheetDrawing">
      <xdr:col>69</xdr:col>
      <xdr:colOff>92075</xdr:colOff>
      <xdr:row>15</xdr:row>
      <xdr:rowOff>22225</xdr:rowOff>
    </xdr:to>
    <xdr:cxnSp macro="">
      <xdr:nvCxnSpPr>
        <xdr:cNvPr id="138" name="直線コネクタ 137"/>
        <xdr:cNvCxnSpPr/>
      </xdr:nvCxnSpPr>
      <xdr:spPr>
        <a:xfrm>
          <a:off x="13004800" y="252730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95250</xdr:rowOff>
    </xdr:from>
    <xdr:to xmlns:xdr="http://schemas.openxmlformats.org/drawingml/2006/spreadsheetDrawing">
      <xdr:col>69</xdr:col>
      <xdr:colOff>142875</xdr:colOff>
      <xdr:row>16</xdr:row>
      <xdr:rowOff>25400</xdr:rowOff>
    </xdr:to>
    <xdr:sp macro="" textlink="">
      <xdr:nvSpPr>
        <xdr:cNvPr id="139" name="フローチャート: 判断 138"/>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10160</xdr:rowOff>
    </xdr:from>
    <xdr:ext cx="758825" cy="259080"/>
    <xdr:sp macro="" textlink="">
      <xdr:nvSpPr>
        <xdr:cNvPr id="140" name="テキスト ボックス 139"/>
        <xdr:cNvSpPr txBox="1"/>
      </xdr:nvSpPr>
      <xdr:spPr>
        <a:xfrm>
          <a:off x="13512800" y="2753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114300</xdr:rowOff>
    </xdr:from>
    <xdr:to xmlns:xdr="http://schemas.openxmlformats.org/drawingml/2006/spreadsheetDrawing">
      <xdr:col>65</xdr:col>
      <xdr:colOff>53975</xdr:colOff>
      <xdr:row>15</xdr:row>
      <xdr:rowOff>44450</xdr:rowOff>
    </xdr:to>
    <xdr:sp macro="" textlink="">
      <xdr:nvSpPr>
        <xdr:cNvPr id="141" name="フローチャート: 判断 140"/>
        <xdr:cNvSpPr/>
      </xdr:nvSpPr>
      <xdr:spPr>
        <a:xfrm>
          <a:off x="12954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29210</xdr:rowOff>
    </xdr:from>
    <xdr:ext cx="762000" cy="255905"/>
    <xdr:sp macro="" textlink="">
      <xdr:nvSpPr>
        <xdr:cNvPr id="142" name="テキスト ボックス 141"/>
        <xdr:cNvSpPr txBox="1"/>
      </xdr:nvSpPr>
      <xdr:spPr>
        <a:xfrm>
          <a:off x="12623800" y="2600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4" name="テキスト ボックス 143"/>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5" name="テキスト ボックス 144"/>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7" name="テキスト ボックス 146"/>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152400</xdr:rowOff>
    </xdr:from>
    <xdr:to xmlns:xdr="http://schemas.openxmlformats.org/drawingml/2006/spreadsheetDrawing">
      <xdr:col>82</xdr:col>
      <xdr:colOff>158750</xdr:colOff>
      <xdr:row>15</xdr:row>
      <xdr:rowOff>82550</xdr:rowOff>
    </xdr:to>
    <xdr:sp macro="" textlink="">
      <xdr:nvSpPr>
        <xdr:cNvPr id="148" name="楕円 147"/>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168910</xdr:rowOff>
    </xdr:from>
    <xdr:ext cx="762000" cy="255905"/>
    <xdr:sp macro="" textlink="">
      <xdr:nvSpPr>
        <xdr:cNvPr id="149" name="物件費該当値テキスト"/>
        <xdr:cNvSpPr txBox="1"/>
      </xdr:nvSpPr>
      <xdr:spPr>
        <a:xfrm>
          <a:off x="16598900" y="2397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152400</xdr:rowOff>
    </xdr:from>
    <xdr:to xmlns:xdr="http://schemas.openxmlformats.org/drawingml/2006/spreadsheetDrawing">
      <xdr:col>78</xdr:col>
      <xdr:colOff>120650</xdr:colOff>
      <xdr:row>15</xdr:row>
      <xdr:rowOff>82550</xdr:rowOff>
    </xdr:to>
    <xdr:sp macro="" textlink="">
      <xdr:nvSpPr>
        <xdr:cNvPr id="150" name="楕円 149"/>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92710</xdr:rowOff>
    </xdr:from>
    <xdr:ext cx="736600" cy="259080"/>
    <xdr:sp macro="" textlink="">
      <xdr:nvSpPr>
        <xdr:cNvPr id="151" name="テキスト ボックス 150"/>
        <xdr:cNvSpPr txBox="1"/>
      </xdr:nvSpPr>
      <xdr:spPr>
        <a:xfrm>
          <a:off x="15290800" y="2321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161925</xdr:rowOff>
    </xdr:from>
    <xdr:to xmlns:xdr="http://schemas.openxmlformats.org/drawingml/2006/spreadsheetDrawing">
      <xdr:col>74</xdr:col>
      <xdr:colOff>31750</xdr:colOff>
      <xdr:row>15</xdr:row>
      <xdr:rowOff>92075</xdr:rowOff>
    </xdr:to>
    <xdr:sp macro="" textlink="">
      <xdr:nvSpPr>
        <xdr:cNvPr id="152" name="楕円 151"/>
        <xdr:cNvSpPr/>
      </xdr:nvSpPr>
      <xdr:spPr>
        <a:xfrm>
          <a:off x="14732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102235</xdr:rowOff>
    </xdr:from>
    <xdr:ext cx="762000" cy="258445"/>
    <xdr:sp macro="" textlink="">
      <xdr:nvSpPr>
        <xdr:cNvPr id="153" name="テキスト ボックス 152"/>
        <xdr:cNvSpPr txBox="1"/>
      </xdr:nvSpPr>
      <xdr:spPr>
        <a:xfrm>
          <a:off x="14401800" y="2331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143510</xdr:rowOff>
    </xdr:from>
    <xdr:to xmlns:xdr="http://schemas.openxmlformats.org/drawingml/2006/spreadsheetDrawing">
      <xdr:col>69</xdr:col>
      <xdr:colOff>142875</xdr:colOff>
      <xdr:row>15</xdr:row>
      <xdr:rowOff>73025</xdr:rowOff>
    </xdr:to>
    <xdr:sp macro="" textlink="">
      <xdr:nvSpPr>
        <xdr:cNvPr id="154" name="楕円 153"/>
        <xdr:cNvSpPr/>
      </xdr:nvSpPr>
      <xdr:spPr>
        <a:xfrm>
          <a:off x="13843000" y="2543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83185</xdr:rowOff>
    </xdr:from>
    <xdr:ext cx="758825" cy="259080"/>
    <xdr:sp macro="" textlink="">
      <xdr:nvSpPr>
        <xdr:cNvPr id="155" name="テキスト ボックス 154"/>
        <xdr:cNvSpPr txBox="1"/>
      </xdr:nvSpPr>
      <xdr:spPr>
        <a:xfrm>
          <a:off x="13512800" y="23120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76200</xdr:rowOff>
    </xdr:from>
    <xdr:to xmlns:xdr="http://schemas.openxmlformats.org/drawingml/2006/spreadsheetDrawing">
      <xdr:col>65</xdr:col>
      <xdr:colOff>53975</xdr:colOff>
      <xdr:row>15</xdr:row>
      <xdr:rowOff>6350</xdr:rowOff>
    </xdr:to>
    <xdr:sp macro="" textlink="">
      <xdr:nvSpPr>
        <xdr:cNvPr id="156" name="楕円 155"/>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16510</xdr:rowOff>
    </xdr:from>
    <xdr:ext cx="762000" cy="259080"/>
    <xdr:sp macro="" textlink="">
      <xdr:nvSpPr>
        <xdr:cNvPr id="157" name="テキスト ボックス 156"/>
        <xdr:cNvSpPr txBox="1"/>
      </xdr:nvSpPr>
      <xdr:spPr>
        <a:xfrm>
          <a:off x="126238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は、前年度比1.4％減となっている。その要因として、生活保護費・援護事業支給費に充当する国庫支出金の増が挙げられる。しかしながら依然として類似団体平均値を上回っており、今後もこの傾向は続くことが想定されるため、引き続き制度の適正運用と負担の増大に備え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9" name="テキスト ボックス 168"/>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71" name="テキスト ボックス 170"/>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69850</xdr:rowOff>
    </xdr:from>
    <xdr:to xmlns:xdr="http://schemas.openxmlformats.org/drawingml/2006/spreadsheetDrawing">
      <xdr:col>26</xdr:col>
      <xdr:colOff>184150</xdr:colOff>
      <xdr:row>62</xdr:row>
      <xdr:rowOff>69850</xdr:rowOff>
    </xdr:to>
    <xdr:cxnSp macro="">
      <xdr:nvCxnSpPr>
        <xdr:cNvPr id="172" name="直線コネクタ 171"/>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99060</xdr:rowOff>
    </xdr:from>
    <xdr:ext cx="504825" cy="255905"/>
    <xdr:sp macro="" textlink="">
      <xdr:nvSpPr>
        <xdr:cNvPr id="173" name="テキスト ボックス 172"/>
        <xdr:cNvSpPr txBox="1"/>
      </xdr:nvSpPr>
      <xdr:spPr>
        <a:xfrm>
          <a:off x="254000" y="10557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127000</xdr:rowOff>
    </xdr:from>
    <xdr:to xmlns:xdr="http://schemas.openxmlformats.org/drawingml/2006/spreadsheetDrawing">
      <xdr:col>26</xdr:col>
      <xdr:colOff>184150</xdr:colOff>
      <xdr:row>60</xdr:row>
      <xdr:rowOff>127000</xdr:rowOff>
    </xdr:to>
    <xdr:cxnSp macro="">
      <xdr:nvCxnSpPr>
        <xdr:cNvPr id="174" name="直線コネクタ 173"/>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156210</xdr:rowOff>
    </xdr:from>
    <xdr:ext cx="504825" cy="255905"/>
    <xdr:sp macro="" textlink="">
      <xdr:nvSpPr>
        <xdr:cNvPr id="175" name="テキスト ボックス 174"/>
        <xdr:cNvSpPr txBox="1"/>
      </xdr:nvSpPr>
      <xdr:spPr>
        <a:xfrm>
          <a:off x="254000" y="10271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12700</xdr:rowOff>
    </xdr:from>
    <xdr:to xmlns:xdr="http://schemas.openxmlformats.org/drawingml/2006/spreadsheetDrawing">
      <xdr:col>26</xdr:col>
      <xdr:colOff>184150</xdr:colOff>
      <xdr:row>59</xdr:row>
      <xdr:rowOff>12700</xdr:rowOff>
    </xdr:to>
    <xdr:cxnSp macro="">
      <xdr:nvCxnSpPr>
        <xdr:cNvPr id="176" name="直線コネクタ 175"/>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41910</xdr:rowOff>
    </xdr:from>
    <xdr:ext cx="504825" cy="255905"/>
    <xdr:sp macro="" textlink="">
      <xdr:nvSpPr>
        <xdr:cNvPr id="177" name="テキスト ボックス 176"/>
        <xdr:cNvSpPr txBox="1"/>
      </xdr:nvSpPr>
      <xdr:spPr>
        <a:xfrm>
          <a:off x="254000" y="9986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8" name="直線コネクタ 17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825" cy="255905"/>
    <xdr:sp macro="" textlink="">
      <xdr:nvSpPr>
        <xdr:cNvPr id="179" name="テキスト ボックス 178"/>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127000</xdr:rowOff>
    </xdr:from>
    <xdr:to xmlns:xdr="http://schemas.openxmlformats.org/drawingml/2006/spreadsheetDrawing">
      <xdr:col>26</xdr:col>
      <xdr:colOff>184150</xdr:colOff>
      <xdr:row>55</xdr:row>
      <xdr:rowOff>127000</xdr:rowOff>
    </xdr:to>
    <xdr:cxnSp macro="">
      <xdr:nvCxnSpPr>
        <xdr:cNvPr id="180" name="直線コネクタ 179"/>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156210</xdr:rowOff>
    </xdr:from>
    <xdr:ext cx="504825" cy="255905"/>
    <xdr:sp macro="" textlink="">
      <xdr:nvSpPr>
        <xdr:cNvPr id="181" name="テキスト ボックス 180"/>
        <xdr:cNvSpPr txBox="1"/>
      </xdr:nvSpPr>
      <xdr:spPr>
        <a:xfrm>
          <a:off x="254000" y="9414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12700</xdr:rowOff>
    </xdr:from>
    <xdr:to xmlns:xdr="http://schemas.openxmlformats.org/drawingml/2006/spreadsheetDrawing">
      <xdr:col>26</xdr:col>
      <xdr:colOff>184150</xdr:colOff>
      <xdr:row>54</xdr:row>
      <xdr:rowOff>12700</xdr:rowOff>
    </xdr:to>
    <xdr:cxnSp macro="">
      <xdr:nvCxnSpPr>
        <xdr:cNvPr id="182" name="直線コネクタ 181"/>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41910</xdr:rowOff>
    </xdr:from>
    <xdr:ext cx="504825" cy="255905"/>
    <xdr:sp macro="" textlink="">
      <xdr:nvSpPr>
        <xdr:cNvPr id="183" name="テキスト ボックス 182"/>
        <xdr:cNvSpPr txBox="1"/>
      </xdr:nvSpPr>
      <xdr:spPr>
        <a:xfrm>
          <a:off x="254000" y="9128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69850</xdr:rowOff>
    </xdr:from>
    <xdr:to xmlns:xdr="http://schemas.openxmlformats.org/drawingml/2006/spreadsheetDrawing">
      <xdr:col>26</xdr:col>
      <xdr:colOff>184150</xdr:colOff>
      <xdr:row>52</xdr:row>
      <xdr:rowOff>69850</xdr:rowOff>
    </xdr:to>
    <xdr:cxnSp macro="">
      <xdr:nvCxnSpPr>
        <xdr:cNvPr id="184" name="直線コネクタ 183"/>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99060</xdr:rowOff>
    </xdr:from>
    <xdr:ext cx="504825" cy="255905"/>
    <xdr:sp macro="" textlink="">
      <xdr:nvSpPr>
        <xdr:cNvPr id="185" name="テキスト ボックス 184"/>
        <xdr:cNvSpPr txBox="1"/>
      </xdr:nvSpPr>
      <xdr:spPr>
        <a:xfrm>
          <a:off x="254000" y="8843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7" name="テキスト ボックス 186"/>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41275</xdr:rowOff>
    </xdr:to>
    <xdr:cxnSp macro="">
      <xdr:nvCxnSpPr>
        <xdr:cNvPr id="189" name="直線コネクタ 188"/>
        <xdr:cNvCxnSpPr/>
      </xdr:nvCxnSpPr>
      <xdr:spPr>
        <a:xfrm flipV="1">
          <a:off x="482600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13335</xdr:rowOff>
    </xdr:from>
    <xdr:ext cx="762000" cy="259080"/>
    <xdr:sp macro="" textlink="">
      <xdr:nvSpPr>
        <xdr:cNvPr id="190" name="扶助費最小値テキスト"/>
        <xdr:cNvSpPr txBox="1"/>
      </xdr:nvSpPr>
      <xdr:spPr>
        <a:xfrm>
          <a:off x="49149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41275</xdr:rowOff>
    </xdr:from>
    <xdr:to xmlns:xdr="http://schemas.openxmlformats.org/drawingml/2006/spreadsheetDrawing">
      <xdr:col>24</xdr:col>
      <xdr:colOff>114300</xdr:colOff>
      <xdr:row>61</xdr:row>
      <xdr:rowOff>41275</xdr:rowOff>
    </xdr:to>
    <xdr:cxnSp macro="">
      <xdr:nvCxnSpPr>
        <xdr:cNvPr id="191" name="直線コネクタ 190"/>
        <xdr:cNvCxnSpPr/>
      </xdr:nvCxnSpPr>
      <xdr:spPr>
        <a:xfrm>
          <a:off x="4737100" y="1049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92"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93" name="直線コネクタ 192"/>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3175</xdr:rowOff>
    </xdr:from>
    <xdr:to xmlns:xdr="http://schemas.openxmlformats.org/drawingml/2006/spreadsheetDrawing">
      <xdr:col>24</xdr:col>
      <xdr:colOff>25400</xdr:colOff>
      <xdr:row>58</xdr:row>
      <xdr:rowOff>136525</xdr:rowOff>
    </xdr:to>
    <xdr:cxnSp macro="">
      <xdr:nvCxnSpPr>
        <xdr:cNvPr id="194" name="直線コネクタ 193"/>
        <xdr:cNvCxnSpPr/>
      </xdr:nvCxnSpPr>
      <xdr:spPr>
        <a:xfrm flipV="1">
          <a:off x="3987800" y="9947275"/>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45085</xdr:rowOff>
    </xdr:from>
    <xdr:ext cx="762000" cy="258445"/>
    <xdr:sp macro="" textlink="">
      <xdr:nvSpPr>
        <xdr:cNvPr id="195" name="扶助費平均値テキスト"/>
        <xdr:cNvSpPr txBox="1"/>
      </xdr:nvSpPr>
      <xdr:spPr>
        <a:xfrm>
          <a:off x="4914900" y="94748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29210</xdr:rowOff>
    </xdr:from>
    <xdr:to xmlns:xdr="http://schemas.openxmlformats.org/drawingml/2006/spreadsheetDrawing">
      <xdr:col>24</xdr:col>
      <xdr:colOff>76200</xdr:colOff>
      <xdr:row>56</xdr:row>
      <xdr:rowOff>130175</xdr:rowOff>
    </xdr:to>
    <xdr:sp macro="" textlink="">
      <xdr:nvSpPr>
        <xdr:cNvPr id="196" name="フローチャート: 判断 195"/>
        <xdr:cNvSpPr/>
      </xdr:nvSpPr>
      <xdr:spPr>
        <a:xfrm>
          <a:off x="4775200" y="9630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3175</xdr:rowOff>
    </xdr:from>
    <xdr:to xmlns:xdr="http://schemas.openxmlformats.org/drawingml/2006/spreadsheetDrawing">
      <xdr:col>19</xdr:col>
      <xdr:colOff>187325</xdr:colOff>
      <xdr:row>58</xdr:row>
      <xdr:rowOff>136525</xdr:rowOff>
    </xdr:to>
    <xdr:cxnSp macro="">
      <xdr:nvCxnSpPr>
        <xdr:cNvPr id="197" name="直線コネクタ 196"/>
        <xdr:cNvCxnSpPr/>
      </xdr:nvCxnSpPr>
      <xdr:spPr>
        <a:xfrm>
          <a:off x="3098800" y="994727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19050</xdr:rowOff>
    </xdr:from>
    <xdr:to xmlns:xdr="http://schemas.openxmlformats.org/drawingml/2006/spreadsheetDrawing">
      <xdr:col>20</xdr:col>
      <xdr:colOff>38100</xdr:colOff>
      <xdr:row>56</xdr:row>
      <xdr:rowOff>120650</xdr:rowOff>
    </xdr:to>
    <xdr:sp macro="" textlink="">
      <xdr:nvSpPr>
        <xdr:cNvPr id="198" name="フローチャート: 判断 197"/>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130810</xdr:rowOff>
    </xdr:from>
    <xdr:ext cx="733425" cy="259080"/>
    <xdr:sp macro="" textlink="">
      <xdr:nvSpPr>
        <xdr:cNvPr id="199" name="テキスト ボックス 198"/>
        <xdr:cNvSpPr txBox="1"/>
      </xdr:nvSpPr>
      <xdr:spPr>
        <a:xfrm>
          <a:off x="3606800" y="93891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22225</xdr:rowOff>
    </xdr:from>
    <xdr:to xmlns:xdr="http://schemas.openxmlformats.org/drawingml/2006/spreadsheetDrawing">
      <xdr:col>15</xdr:col>
      <xdr:colOff>98425</xdr:colOff>
      <xdr:row>58</xdr:row>
      <xdr:rowOff>3175</xdr:rowOff>
    </xdr:to>
    <xdr:cxnSp macro="">
      <xdr:nvCxnSpPr>
        <xdr:cNvPr id="200" name="直線コネクタ 199"/>
        <xdr:cNvCxnSpPr/>
      </xdr:nvCxnSpPr>
      <xdr:spPr>
        <a:xfrm>
          <a:off x="2209800" y="979487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114300</xdr:rowOff>
    </xdr:from>
    <xdr:to xmlns:xdr="http://schemas.openxmlformats.org/drawingml/2006/spreadsheetDrawing">
      <xdr:col>15</xdr:col>
      <xdr:colOff>149225</xdr:colOff>
      <xdr:row>56</xdr:row>
      <xdr:rowOff>44450</xdr:rowOff>
    </xdr:to>
    <xdr:sp macro="" textlink="">
      <xdr:nvSpPr>
        <xdr:cNvPr id="201" name="フローチャート: 判断 200"/>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54610</xdr:rowOff>
    </xdr:from>
    <xdr:ext cx="762000" cy="255905"/>
    <xdr:sp macro="" textlink="">
      <xdr:nvSpPr>
        <xdr:cNvPr id="202" name="テキスト ボックス 201"/>
        <xdr:cNvSpPr txBox="1"/>
      </xdr:nvSpPr>
      <xdr:spPr>
        <a:xfrm>
          <a:off x="2717800" y="9312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22225</xdr:rowOff>
    </xdr:from>
    <xdr:to xmlns:xdr="http://schemas.openxmlformats.org/drawingml/2006/spreadsheetDrawing">
      <xdr:col>11</xdr:col>
      <xdr:colOff>9525</xdr:colOff>
      <xdr:row>57</xdr:row>
      <xdr:rowOff>107950</xdr:rowOff>
    </xdr:to>
    <xdr:cxnSp macro="">
      <xdr:nvCxnSpPr>
        <xdr:cNvPr id="203" name="直線コネクタ 202"/>
        <xdr:cNvCxnSpPr/>
      </xdr:nvCxnSpPr>
      <xdr:spPr>
        <a:xfrm flipV="1">
          <a:off x="1320800" y="979487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66675</xdr:rowOff>
    </xdr:from>
    <xdr:to xmlns:xdr="http://schemas.openxmlformats.org/drawingml/2006/spreadsheetDrawing">
      <xdr:col>11</xdr:col>
      <xdr:colOff>60325</xdr:colOff>
      <xdr:row>55</xdr:row>
      <xdr:rowOff>168275</xdr:rowOff>
    </xdr:to>
    <xdr:sp macro="" textlink="">
      <xdr:nvSpPr>
        <xdr:cNvPr id="204" name="フローチャート: 判断 203"/>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6985</xdr:rowOff>
    </xdr:from>
    <xdr:ext cx="758825" cy="255905"/>
    <xdr:sp macro="" textlink="">
      <xdr:nvSpPr>
        <xdr:cNvPr id="205" name="テキスト ボックス 204"/>
        <xdr:cNvSpPr txBox="1"/>
      </xdr:nvSpPr>
      <xdr:spPr>
        <a:xfrm>
          <a:off x="1828800" y="92652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06" name="フローチャート: 判断 205"/>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16510</xdr:rowOff>
    </xdr:from>
    <xdr:ext cx="758825" cy="259080"/>
    <xdr:sp macro="" textlink="">
      <xdr:nvSpPr>
        <xdr:cNvPr id="207" name="テキスト ボックス 206"/>
        <xdr:cNvSpPr txBox="1"/>
      </xdr:nvSpPr>
      <xdr:spPr>
        <a:xfrm>
          <a:off x="939800" y="9103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10" name="テキスト ボックス 209"/>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123825</xdr:rowOff>
    </xdr:from>
    <xdr:to xmlns:xdr="http://schemas.openxmlformats.org/drawingml/2006/spreadsheetDrawing">
      <xdr:col>24</xdr:col>
      <xdr:colOff>76200</xdr:colOff>
      <xdr:row>58</xdr:row>
      <xdr:rowOff>53975</xdr:rowOff>
    </xdr:to>
    <xdr:sp macro="" textlink="">
      <xdr:nvSpPr>
        <xdr:cNvPr id="213" name="楕円 212"/>
        <xdr:cNvSpPr/>
      </xdr:nvSpPr>
      <xdr:spPr>
        <a:xfrm>
          <a:off x="47752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95885</xdr:rowOff>
    </xdr:from>
    <xdr:ext cx="762000" cy="259080"/>
    <xdr:sp macro="" textlink="">
      <xdr:nvSpPr>
        <xdr:cNvPr id="214" name="扶助費該当値テキスト"/>
        <xdr:cNvSpPr txBox="1"/>
      </xdr:nvSpPr>
      <xdr:spPr>
        <a:xfrm>
          <a:off x="4914900" y="986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86360</xdr:rowOff>
    </xdr:from>
    <xdr:to xmlns:xdr="http://schemas.openxmlformats.org/drawingml/2006/spreadsheetDrawing">
      <xdr:col>20</xdr:col>
      <xdr:colOff>38100</xdr:colOff>
      <xdr:row>59</xdr:row>
      <xdr:rowOff>15875</xdr:rowOff>
    </xdr:to>
    <xdr:sp macro="" textlink="">
      <xdr:nvSpPr>
        <xdr:cNvPr id="215" name="楕円 214"/>
        <xdr:cNvSpPr/>
      </xdr:nvSpPr>
      <xdr:spPr>
        <a:xfrm>
          <a:off x="39370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635</xdr:rowOff>
    </xdr:from>
    <xdr:ext cx="733425" cy="259080"/>
    <xdr:sp macro="" textlink="">
      <xdr:nvSpPr>
        <xdr:cNvPr id="216" name="テキスト ボックス 215"/>
        <xdr:cNvSpPr txBox="1"/>
      </xdr:nvSpPr>
      <xdr:spPr>
        <a:xfrm>
          <a:off x="3606800" y="1011618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123825</xdr:rowOff>
    </xdr:from>
    <xdr:to xmlns:xdr="http://schemas.openxmlformats.org/drawingml/2006/spreadsheetDrawing">
      <xdr:col>15</xdr:col>
      <xdr:colOff>149225</xdr:colOff>
      <xdr:row>58</xdr:row>
      <xdr:rowOff>53975</xdr:rowOff>
    </xdr:to>
    <xdr:sp macro="" textlink="">
      <xdr:nvSpPr>
        <xdr:cNvPr id="217" name="楕円 216"/>
        <xdr:cNvSpPr/>
      </xdr:nvSpPr>
      <xdr:spPr>
        <a:xfrm>
          <a:off x="3048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38735</xdr:rowOff>
    </xdr:from>
    <xdr:ext cx="762000" cy="259080"/>
    <xdr:sp macro="" textlink="">
      <xdr:nvSpPr>
        <xdr:cNvPr id="218" name="テキスト ボックス 217"/>
        <xdr:cNvSpPr txBox="1"/>
      </xdr:nvSpPr>
      <xdr:spPr>
        <a:xfrm>
          <a:off x="2717800" y="998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143510</xdr:rowOff>
    </xdr:from>
    <xdr:to xmlns:xdr="http://schemas.openxmlformats.org/drawingml/2006/spreadsheetDrawing">
      <xdr:col>11</xdr:col>
      <xdr:colOff>60325</xdr:colOff>
      <xdr:row>57</xdr:row>
      <xdr:rowOff>73025</xdr:rowOff>
    </xdr:to>
    <xdr:sp macro="" textlink="">
      <xdr:nvSpPr>
        <xdr:cNvPr id="219" name="楕円 218"/>
        <xdr:cNvSpPr/>
      </xdr:nvSpPr>
      <xdr:spPr>
        <a:xfrm>
          <a:off x="21590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57785</xdr:rowOff>
    </xdr:from>
    <xdr:ext cx="758825" cy="259080"/>
    <xdr:sp macro="" textlink="">
      <xdr:nvSpPr>
        <xdr:cNvPr id="220" name="テキスト ボックス 219"/>
        <xdr:cNvSpPr txBox="1"/>
      </xdr:nvSpPr>
      <xdr:spPr>
        <a:xfrm>
          <a:off x="1828800" y="98304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57150</xdr:rowOff>
    </xdr:from>
    <xdr:to xmlns:xdr="http://schemas.openxmlformats.org/drawingml/2006/spreadsheetDrawing">
      <xdr:col>6</xdr:col>
      <xdr:colOff>171450</xdr:colOff>
      <xdr:row>57</xdr:row>
      <xdr:rowOff>158750</xdr:rowOff>
    </xdr:to>
    <xdr:sp macro="" textlink="">
      <xdr:nvSpPr>
        <xdr:cNvPr id="221" name="楕円 220"/>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143510</xdr:rowOff>
    </xdr:from>
    <xdr:ext cx="758825" cy="255905"/>
    <xdr:sp macro="" textlink="">
      <xdr:nvSpPr>
        <xdr:cNvPr id="222" name="テキスト ボックス 221"/>
        <xdr:cNvSpPr txBox="1"/>
      </xdr:nvSpPr>
      <xdr:spPr>
        <a:xfrm>
          <a:off x="939800" y="99161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のうち、維持補修費は前年度比0.2％減、他会計操出金は前年度比0.4％増となっており、全体として対前年度比0.1％増の9.5％となっており、類似団体、全国市、沖縄県、いずれの平均も下回っている。今後も事業内容を精査し、経費削減に努め、維持補修費や繰出金の増加抑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34" name="テキスト ボックス 233"/>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6" name="テキスト ボックス 235"/>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7" name="直線コネクタ 236"/>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4825" cy="255905"/>
    <xdr:sp macro="" textlink="">
      <xdr:nvSpPr>
        <xdr:cNvPr id="238" name="テキスト ボックス 237"/>
        <xdr:cNvSpPr txBox="1"/>
      </xdr:nvSpPr>
      <xdr:spPr>
        <a:xfrm>
          <a:off x="1193800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9" name="直線コネクタ 238"/>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4825" cy="255905"/>
    <xdr:sp macro="" textlink="">
      <xdr:nvSpPr>
        <xdr:cNvPr id="240" name="テキスト ボックス 239"/>
        <xdr:cNvSpPr txBox="1"/>
      </xdr:nvSpPr>
      <xdr:spPr>
        <a:xfrm>
          <a:off x="1193800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41" name="直線コネクタ 240"/>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4825" cy="255905"/>
    <xdr:sp macro="" textlink="">
      <xdr:nvSpPr>
        <xdr:cNvPr id="242" name="テキスト ボックス 241"/>
        <xdr:cNvSpPr txBox="1"/>
      </xdr:nvSpPr>
      <xdr:spPr>
        <a:xfrm>
          <a:off x="1193800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3" name="直線コネクタ 242"/>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4825" cy="255905"/>
    <xdr:sp macro="" textlink="">
      <xdr:nvSpPr>
        <xdr:cNvPr id="244" name="テキスト ボックス 243"/>
        <xdr:cNvSpPr txBox="1"/>
      </xdr:nvSpPr>
      <xdr:spPr>
        <a:xfrm>
          <a:off x="1193800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6" name="テキスト ボックス 245"/>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122555</xdr:rowOff>
    </xdr:from>
    <xdr:to xmlns:xdr="http://schemas.openxmlformats.org/drawingml/2006/spreadsheetDrawing">
      <xdr:col>82</xdr:col>
      <xdr:colOff>107950</xdr:colOff>
      <xdr:row>60</xdr:row>
      <xdr:rowOff>132080</xdr:rowOff>
    </xdr:to>
    <xdr:cxnSp macro="">
      <xdr:nvCxnSpPr>
        <xdr:cNvPr id="248" name="直線コネクタ 247"/>
        <xdr:cNvCxnSpPr/>
      </xdr:nvCxnSpPr>
      <xdr:spPr>
        <a:xfrm flipV="1">
          <a:off x="1651000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103505</xdr:rowOff>
    </xdr:from>
    <xdr:ext cx="762000" cy="259080"/>
    <xdr:sp macro="" textlink="">
      <xdr:nvSpPr>
        <xdr:cNvPr id="249" name="その他最小値テキスト"/>
        <xdr:cNvSpPr txBox="1"/>
      </xdr:nvSpPr>
      <xdr:spPr>
        <a:xfrm>
          <a:off x="16598900"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132080</xdr:rowOff>
    </xdr:from>
    <xdr:to xmlns:xdr="http://schemas.openxmlformats.org/drawingml/2006/spreadsheetDrawing">
      <xdr:col>82</xdr:col>
      <xdr:colOff>196850</xdr:colOff>
      <xdr:row>60</xdr:row>
      <xdr:rowOff>132080</xdr:rowOff>
    </xdr:to>
    <xdr:cxnSp macro="">
      <xdr:nvCxnSpPr>
        <xdr:cNvPr id="250" name="直線コネクタ 249"/>
        <xdr:cNvCxnSpPr/>
      </xdr:nvCxnSpPr>
      <xdr:spPr>
        <a:xfrm>
          <a:off x="16421100" y="1041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37465</xdr:rowOff>
    </xdr:from>
    <xdr:ext cx="762000" cy="259080"/>
    <xdr:sp macro="" textlink="">
      <xdr:nvSpPr>
        <xdr:cNvPr id="251" name="その他最大値テキスト"/>
        <xdr:cNvSpPr txBox="1"/>
      </xdr:nvSpPr>
      <xdr:spPr>
        <a:xfrm>
          <a:off x="16598900" y="878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122555</xdr:rowOff>
    </xdr:from>
    <xdr:to xmlns:xdr="http://schemas.openxmlformats.org/drawingml/2006/spreadsheetDrawing">
      <xdr:col>82</xdr:col>
      <xdr:colOff>196850</xdr:colOff>
      <xdr:row>52</xdr:row>
      <xdr:rowOff>122555</xdr:rowOff>
    </xdr:to>
    <xdr:cxnSp macro="">
      <xdr:nvCxnSpPr>
        <xdr:cNvPr id="252" name="直線コネクタ 251"/>
        <xdr:cNvCxnSpPr/>
      </xdr:nvCxnSpPr>
      <xdr:spPr>
        <a:xfrm>
          <a:off x="16421100" y="903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129540</xdr:rowOff>
    </xdr:from>
    <xdr:to xmlns:xdr="http://schemas.openxmlformats.org/drawingml/2006/spreadsheetDrawing">
      <xdr:col>82</xdr:col>
      <xdr:colOff>107950</xdr:colOff>
      <xdr:row>55</xdr:row>
      <xdr:rowOff>138430</xdr:rowOff>
    </xdr:to>
    <xdr:cxnSp macro="">
      <xdr:nvCxnSpPr>
        <xdr:cNvPr id="253" name="直線コネクタ 252"/>
        <xdr:cNvCxnSpPr/>
      </xdr:nvCxnSpPr>
      <xdr:spPr>
        <a:xfrm>
          <a:off x="15671800" y="955929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18415</xdr:rowOff>
    </xdr:from>
    <xdr:ext cx="762000" cy="255905"/>
    <xdr:sp macro="" textlink="">
      <xdr:nvSpPr>
        <xdr:cNvPr id="254" name="その他平均値テキスト"/>
        <xdr:cNvSpPr txBox="1"/>
      </xdr:nvSpPr>
      <xdr:spPr>
        <a:xfrm>
          <a:off x="16598900" y="979106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46355</xdr:rowOff>
    </xdr:from>
    <xdr:to xmlns:xdr="http://schemas.openxmlformats.org/drawingml/2006/spreadsheetDrawing">
      <xdr:col>82</xdr:col>
      <xdr:colOff>158750</xdr:colOff>
      <xdr:row>57</xdr:row>
      <xdr:rowOff>147955</xdr:rowOff>
    </xdr:to>
    <xdr:sp macro="" textlink="">
      <xdr:nvSpPr>
        <xdr:cNvPr id="255" name="フローチャート: 判断 254"/>
        <xdr:cNvSpPr/>
      </xdr:nvSpPr>
      <xdr:spPr>
        <a:xfrm>
          <a:off x="164592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129540</xdr:rowOff>
    </xdr:from>
    <xdr:to xmlns:xdr="http://schemas.openxmlformats.org/drawingml/2006/spreadsheetDrawing">
      <xdr:col>78</xdr:col>
      <xdr:colOff>69850</xdr:colOff>
      <xdr:row>55</xdr:row>
      <xdr:rowOff>129540</xdr:rowOff>
    </xdr:to>
    <xdr:cxnSp macro="">
      <xdr:nvCxnSpPr>
        <xdr:cNvPr id="256" name="直線コネクタ 255"/>
        <xdr:cNvCxnSpPr/>
      </xdr:nvCxnSpPr>
      <xdr:spPr>
        <a:xfrm>
          <a:off x="14782800" y="95592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55880</xdr:rowOff>
    </xdr:from>
    <xdr:to xmlns:xdr="http://schemas.openxmlformats.org/drawingml/2006/spreadsheetDrawing">
      <xdr:col>78</xdr:col>
      <xdr:colOff>120650</xdr:colOff>
      <xdr:row>57</xdr:row>
      <xdr:rowOff>157480</xdr:rowOff>
    </xdr:to>
    <xdr:sp macro="" textlink="">
      <xdr:nvSpPr>
        <xdr:cNvPr id="257" name="フローチャート: 判断 256"/>
        <xdr:cNvSpPr/>
      </xdr:nvSpPr>
      <xdr:spPr>
        <a:xfrm>
          <a:off x="156210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142240</xdr:rowOff>
    </xdr:from>
    <xdr:ext cx="736600" cy="259080"/>
    <xdr:sp macro="" textlink="">
      <xdr:nvSpPr>
        <xdr:cNvPr id="258" name="テキスト ボックス 257"/>
        <xdr:cNvSpPr txBox="1"/>
      </xdr:nvSpPr>
      <xdr:spPr>
        <a:xfrm>
          <a:off x="15290800" y="9914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10160</xdr:rowOff>
    </xdr:from>
    <xdr:to xmlns:xdr="http://schemas.openxmlformats.org/drawingml/2006/spreadsheetDrawing">
      <xdr:col>73</xdr:col>
      <xdr:colOff>180975</xdr:colOff>
      <xdr:row>55</xdr:row>
      <xdr:rowOff>129540</xdr:rowOff>
    </xdr:to>
    <xdr:cxnSp macro="">
      <xdr:nvCxnSpPr>
        <xdr:cNvPr id="259" name="直線コネクタ 258"/>
        <xdr:cNvCxnSpPr/>
      </xdr:nvCxnSpPr>
      <xdr:spPr>
        <a:xfrm>
          <a:off x="13893800" y="943991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27940</xdr:rowOff>
    </xdr:from>
    <xdr:to xmlns:xdr="http://schemas.openxmlformats.org/drawingml/2006/spreadsheetDrawing">
      <xdr:col>74</xdr:col>
      <xdr:colOff>31750</xdr:colOff>
      <xdr:row>57</xdr:row>
      <xdr:rowOff>129540</xdr:rowOff>
    </xdr:to>
    <xdr:sp macro="" textlink="">
      <xdr:nvSpPr>
        <xdr:cNvPr id="260" name="フローチャート: 判断 259"/>
        <xdr:cNvSpPr/>
      </xdr:nvSpPr>
      <xdr:spPr>
        <a:xfrm>
          <a:off x="14732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114300</xdr:rowOff>
    </xdr:from>
    <xdr:ext cx="762000" cy="259080"/>
    <xdr:sp macro="" textlink="">
      <xdr:nvSpPr>
        <xdr:cNvPr id="261" name="テキスト ボックス 260"/>
        <xdr:cNvSpPr txBox="1"/>
      </xdr:nvSpPr>
      <xdr:spPr>
        <a:xfrm>
          <a:off x="144018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10160</xdr:rowOff>
    </xdr:from>
    <xdr:to xmlns:xdr="http://schemas.openxmlformats.org/drawingml/2006/spreadsheetDrawing">
      <xdr:col>69</xdr:col>
      <xdr:colOff>92075</xdr:colOff>
      <xdr:row>55</xdr:row>
      <xdr:rowOff>138430</xdr:rowOff>
    </xdr:to>
    <xdr:cxnSp macro="">
      <xdr:nvCxnSpPr>
        <xdr:cNvPr id="262" name="直線コネクタ 261"/>
        <xdr:cNvCxnSpPr/>
      </xdr:nvCxnSpPr>
      <xdr:spPr>
        <a:xfrm flipV="1">
          <a:off x="13004800" y="943991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135890</xdr:rowOff>
    </xdr:from>
    <xdr:to xmlns:xdr="http://schemas.openxmlformats.org/drawingml/2006/spreadsheetDrawing">
      <xdr:col>69</xdr:col>
      <xdr:colOff>142875</xdr:colOff>
      <xdr:row>57</xdr:row>
      <xdr:rowOff>66040</xdr:rowOff>
    </xdr:to>
    <xdr:sp macro="" textlink="">
      <xdr:nvSpPr>
        <xdr:cNvPr id="263" name="フローチャート: 判断 262"/>
        <xdr:cNvSpPr/>
      </xdr:nvSpPr>
      <xdr:spPr>
        <a:xfrm>
          <a:off x="138430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50800</xdr:rowOff>
    </xdr:from>
    <xdr:ext cx="758825" cy="259080"/>
    <xdr:sp macro="" textlink="">
      <xdr:nvSpPr>
        <xdr:cNvPr id="264" name="テキスト ボックス 263"/>
        <xdr:cNvSpPr txBox="1"/>
      </xdr:nvSpPr>
      <xdr:spPr>
        <a:xfrm>
          <a:off x="13512800" y="98234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73660</xdr:rowOff>
    </xdr:from>
    <xdr:to xmlns:xdr="http://schemas.openxmlformats.org/drawingml/2006/spreadsheetDrawing">
      <xdr:col>65</xdr:col>
      <xdr:colOff>53975</xdr:colOff>
      <xdr:row>58</xdr:row>
      <xdr:rowOff>3810</xdr:rowOff>
    </xdr:to>
    <xdr:sp macro="" textlink="">
      <xdr:nvSpPr>
        <xdr:cNvPr id="265" name="フローチャート: 判断 264"/>
        <xdr:cNvSpPr/>
      </xdr:nvSpPr>
      <xdr:spPr>
        <a:xfrm>
          <a:off x="129540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160020</xdr:rowOff>
    </xdr:from>
    <xdr:ext cx="762000" cy="259080"/>
    <xdr:sp macro="" textlink="">
      <xdr:nvSpPr>
        <xdr:cNvPr id="266" name="テキスト ボックス 265"/>
        <xdr:cNvSpPr txBox="1"/>
      </xdr:nvSpPr>
      <xdr:spPr>
        <a:xfrm>
          <a:off x="12623800" y="993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8" name="テキスト ボックス 267"/>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9" name="テキスト ボックス 268"/>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71" name="テキスト ボックス 270"/>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87630</xdr:rowOff>
    </xdr:from>
    <xdr:to xmlns:xdr="http://schemas.openxmlformats.org/drawingml/2006/spreadsheetDrawing">
      <xdr:col>82</xdr:col>
      <xdr:colOff>158750</xdr:colOff>
      <xdr:row>56</xdr:row>
      <xdr:rowOff>17780</xdr:rowOff>
    </xdr:to>
    <xdr:sp macro="" textlink="">
      <xdr:nvSpPr>
        <xdr:cNvPr id="272" name="楕円 271"/>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104140</xdr:rowOff>
    </xdr:from>
    <xdr:ext cx="762000" cy="259080"/>
    <xdr:sp macro="" textlink="">
      <xdr:nvSpPr>
        <xdr:cNvPr id="273" name="その他該当値テキスト"/>
        <xdr:cNvSpPr txBox="1"/>
      </xdr:nvSpPr>
      <xdr:spPr>
        <a:xfrm>
          <a:off x="1659890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78740</xdr:rowOff>
    </xdr:from>
    <xdr:to xmlns:xdr="http://schemas.openxmlformats.org/drawingml/2006/spreadsheetDrawing">
      <xdr:col>78</xdr:col>
      <xdr:colOff>120650</xdr:colOff>
      <xdr:row>56</xdr:row>
      <xdr:rowOff>8890</xdr:rowOff>
    </xdr:to>
    <xdr:sp macro="" textlink="">
      <xdr:nvSpPr>
        <xdr:cNvPr id="274" name="楕円 273"/>
        <xdr:cNvSpPr/>
      </xdr:nvSpPr>
      <xdr:spPr>
        <a:xfrm>
          <a:off x="15621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19050</xdr:rowOff>
    </xdr:from>
    <xdr:ext cx="736600" cy="255905"/>
    <xdr:sp macro="" textlink="">
      <xdr:nvSpPr>
        <xdr:cNvPr id="275" name="テキスト ボックス 274"/>
        <xdr:cNvSpPr txBox="1"/>
      </xdr:nvSpPr>
      <xdr:spPr>
        <a:xfrm>
          <a:off x="15290800" y="92773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78740</xdr:rowOff>
    </xdr:from>
    <xdr:to xmlns:xdr="http://schemas.openxmlformats.org/drawingml/2006/spreadsheetDrawing">
      <xdr:col>74</xdr:col>
      <xdr:colOff>31750</xdr:colOff>
      <xdr:row>56</xdr:row>
      <xdr:rowOff>8890</xdr:rowOff>
    </xdr:to>
    <xdr:sp macro="" textlink="">
      <xdr:nvSpPr>
        <xdr:cNvPr id="276" name="楕円 275"/>
        <xdr:cNvSpPr/>
      </xdr:nvSpPr>
      <xdr:spPr>
        <a:xfrm>
          <a:off x="14732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19050</xdr:rowOff>
    </xdr:from>
    <xdr:ext cx="762000" cy="255905"/>
    <xdr:sp macro="" textlink="">
      <xdr:nvSpPr>
        <xdr:cNvPr id="277" name="テキスト ボックス 276"/>
        <xdr:cNvSpPr txBox="1"/>
      </xdr:nvSpPr>
      <xdr:spPr>
        <a:xfrm>
          <a:off x="14401800" y="9277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130810</xdr:rowOff>
    </xdr:from>
    <xdr:to xmlns:xdr="http://schemas.openxmlformats.org/drawingml/2006/spreadsheetDrawing">
      <xdr:col>69</xdr:col>
      <xdr:colOff>142875</xdr:colOff>
      <xdr:row>55</xdr:row>
      <xdr:rowOff>60960</xdr:rowOff>
    </xdr:to>
    <xdr:sp macro="" textlink="">
      <xdr:nvSpPr>
        <xdr:cNvPr id="278" name="楕円 277"/>
        <xdr:cNvSpPr/>
      </xdr:nvSpPr>
      <xdr:spPr>
        <a:xfrm>
          <a:off x="13843000" y="93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71120</xdr:rowOff>
    </xdr:from>
    <xdr:ext cx="758825" cy="259080"/>
    <xdr:sp macro="" textlink="">
      <xdr:nvSpPr>
        <xdr:cNvPr id="279" name="テキスト ボックス 278"/>
        <xdr:cNvSpPr txBox="1"/>
      </xdr:nvSpPr>
      <xdr:spPr>
        <a:xfrm>
          <a:off x="13512800" y="91579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87630</xdr:rowOff>
    </xdr:from>
    <xdr:to xmlns:xdr="http://schemas.openxmlformats.org/drawingml/2006/spreadsheetDrawing">
      <xdr:col>65</xdr:col>
      <xdr:colOff>53975</xdr:colOff>
      <xdr:row>56</xdr:row>
      <xdr:rowOff>17780</xdr:rowOff>
    </xdr:to>
    <xdr:sp macro="" textlink="">
      <xdr:nvSpPr>
        <xdr:cNvPr id="280" name="楕円 279"/>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27940</xdr:rowOff>
    </xdr:from>
    <xdr:ext cx="762000" cy="259080"/>
    <xdr:sp macro="" textlink="">
      <xdr:nvSpPr>
        <xdr:cNvPr id="281" name="テキスト ボックス 280"/>
        <xdr:cNvSpPr txBox="1"/>
      </xdr:nvSpPr>
      <xdr:spPr>
        <a:xfrm>
          <a:off x="12623800" y="928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補助費等にかかる経常経費は前年度に比べ7.5%増となっている一方、分母である歳入の経常一般財源が普通交付税の増等により前年度と比べ8.7％増となっていることから、経常収支比率は0.2%減となっている。類似団体に比べ高くなっている要因としては、経常経費のうち、66.4％を占める北部広域市町村圏事務組合広域振興負担金（公立大学法人分）が考えられる。今後も、各種補助金の必要性、費用対効果などを検証し、整理合理化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93" name="テキスト ボックス 292"/>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5" name="テキスト ボックス 294"/>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7" name="テキスト ボックス 296"/>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9" name="テキスト ボックス 298"/>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301" name="テキスト ボックス 300"/>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303" name="テキスト ボックス 302"/>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53975</xdr:rowOff>
    </xdr:from>
    <xdr:to xmlns:xdr="http://schemas.openxmlformats.org/drawingml/2006/spreadsheetDrawing">
      <xdr:col>82</xdr:col>
      <xdr:colOff>107950</xdr:colOff>
      <xdr:row>39</xdr:row>
      <xdr:rowOff>147320</xdr:rowOff>
    </xdr:to>
    <xdr:cxnSp macro="">
      <xdr:nvCxnSpPr>
        <xdr:cNvPr id="306" name="直線コネクタ 305"/>
        <xdr:cNvCxnSpPr/>
      </xdr:nvCxnSpPr>
      <xdr:spPr>
        <a:xfrm flipV="1">
          <a:off x="1651000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119380</xdr:rowOff>
    </xdr:from>
    <xdr:ext cx="762000" cy="259080"/>
    <xdr:sp macro="" textlink="">
      <xdr:nvSpPr>
        <xdr:cNvPr id="307" name="補助費等最小値テキスト"/>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147320</xdr:rowOff>
    </xdr:from>
    <xdr:to xmlns:xdr="http://schemas.openxmlformats.org/drawingml/2006/spreadsheetDrawing">
      <xdr:col>82</xdr:col>
      <xdr:colOff>196850</xdr:colOff>
      <xdr:row>39</xdr:row>
      <xdr:rowOff>147320</xdr:rowOff>
    </xdr:to>
    <xdr:cxnSp macro="">
      <xdr:nvCxnSpPr>
        <xdr:cNvPr id="308" name="直線コネクタ 307"/>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140335</xdr:rowOff>
    </xdr:from>
    <xdr:ext cx="762000" cy="259080"/>
    <xdr:sp macro="" textlink="">
      <xdr:nvSpPr>
        <xdr:cNvPr id="309" name="補助費等最大値テキスト"/>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53975</xdr:rowOff>
    </xdr:from>
    <xdr:to xmlns:xdr="http://schemas.openxmlformats.org/drawingml/2006/spreadsheetDrawing">
      <xdr:col>82</xdr:col>
      <xdr:colOff>196850</xdr:colOff>
      <xdr:row>34</xdr:row>
      <xdr:rowOff>53975</xdr:rowOff>
    </xdr:to>
    <xdr:cxnSp macro="">
      <xdr:nvCxnSpPr>
        <xdr:cNvPr id="310" name="直線コネクタ 309"/>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12700</xdr:rowOff>
    </xdr:from>
    <xdr:to xmlns:xdr="http://schemas.openxmlformats.org/drawingml/2006/spreadsheetDrawing">
      <xdr:col>82</xdr:col>
      <xdr:colOff>107950</xdr:colOff>
      <xdr:row>38</xdr:row>
      <xdr:rowOff>21590</xdr:rowOff>
    </xdr:to>
    <xdr:cxnSp macro="">
      <xdr:nvCxnSpPr>
        <xdr:cNvPr id="311" name="直線コネクタ 310"/>
        <xdr:cNvCxnSpPr/>
      </xdr:nvCxnSpPr>
      <xdr:spPr>
        <a:xfrm flipV="1">
          <a:off x="15671800" y="65278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88265</xdr:rowOff>
    </xdr:from>
    <xdr:ext cx="762000" cy="255905"/>
    <xdr:sp macro="" textlink="">
      <xdr:nvSpPr>
        <xdr:cNvPr id="312" name="補助費等平均値テキスト"/>
        <xdr:cNvSpPr txBox="1"/>
      </xdr:nvSpPr>
      <xdr:spPr>
        <a:xfrm>
          <a:off x="16598900" y="608901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71755</xdr:rowOff>
    </xdr:from>
    <xdr:to xmlns:xdr="http://schemas.openxmlformats.org/drawingml/2006/spreadsheetDrawing">
      <xdr:col>82</xdr:col>
      <xdr:colOff>158750</xdr:colOff>
      <xdr:row>37</xdr:row>
      <xdr:rowOff>1905</xdr:rowOff>
    </xdr:to>
    <xdr:sp macro="" textlink="">
      <xdr:nvSpPr>
        <xdr:cNvPr id="313" name="フローチャート: 判断 312"/>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166370</xdr:rowOff>
    </xdr:from>
    <xdr:to xmlns:xdr="http://schemas.openxmlformats.org/drawingml/2006/spreadsheetDrawing">
      <xdr:col>78</xdr:col>
      <xdr:colOff>69850</xdr:colOff>
      <xdr:row>38</xdr:row>
      <xdr:rowOff>21590</xdr:rowOff>
    </xdr:to>
    <xdr:cxnSp macro="">
      <xdr:nvCxnSpPr>
        <xdr:cNvPr id="314" name="直線コネクタ 313"/>
        <xdr:cNvCxnSpPr/>
      </xdr:nvCxnSpPr>
      <xdr:spPr>
        <a:xfrm>
          <a:off x="14782800" y="65100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macro="" textlink="">
      <xdr:nvSpPr>
        <xdr:cNvPr id="315" name="フローチャート: 判断 314"/>
        <xdr:cNvSpPr/>
      </xdr:nvSpPr>
      <xdr:spPr>
        <a:xfrm>
          <a:off x="15621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12065</xdr:rowOff>
    </xdr:from>
    <xdr:ext cx="736600" cy="259080"/>
    <xdr:sp macro="" textlink="">
      <xdr:nvSpPr>
        <xdr:cNvPr id="316" name="テキスト ボックス 315"/>
        <xdr:cNvSpPr txBox="1"/>
      </xdr:nvSpPr>
      <xdr:spPr>
        <a:xfrm>
          <a:off x="15290800" y="6012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147320</xdr:rowOff>
    </xdr:from>
    <xdr:to xmlns:xdr="http://schemas.openxmlformats.org/drawingml/2006/spreadsheetDrawing">
      <xdr:col>73</xdr:col>
      <xdr:colOff>180975</xdr:colOff>
      <xdr:row>37</xdr:row>
      <xdr:rowOff>166370</xdr:rowOff>
    </xdr:to>
    <xdr:cxnSp macro="">
      <xdr:nvCxnSpPr>
        <xdr:cNvPr id="317" name="直線コネクタ 316"/>
        <xdr:cNvCxnSpPr/>
      </xdr:nvCxnSpPr>
      <xdr:spPr>
        <a:xfrm>
          <a:off x="13893800" y="64909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67310</xdr:rowOff>
    </xdr:from>
    <xdr:to xmlns:xdr="http://schemas.openxmlformats.org/drawingml/2006/spreadsheetDrawing">
      <xdr:col>74</xdr:col>
      <xdr:colOff>31750</xdr:colOff>
      <xdr:row>36</xdr:row>
      <xdr:rowOff>168910</xdr:rowOff>
    </xdr:to>
    <xdr:sp macro="" textlink="">
      <xdr:nvSpPr>
        <xdr:cNvPr id="318" name="フローチャート: 判断 317"/>
        <xdr:cNvSpPr/>
      </xdr:nvSpPr>
      <xdr:spPr>
        <a:xfrm>
          <a:off x="14732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7620</xdr:rowOff>
    </xdr:from>
    <xdr:ext cx="762000" cy="255905"/>
    <xdr:sp macro="" textlink="">
      <xdr:nvSpPr>
        <xdr:cNvPr id="319" name="テキスト ボックス 318"/>
        <xdr:cNvSpPr txBox="1"/>
      </xdr:nvSpPr>
      <xdr:spPr>
        <a:xfrm>
          <a:off x="14401800" y="6008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147320</xdr:rowOff>
    </xdr:from>
    <xdr:to xmlns:xdr="http://schemas.openxmlformats.org/drawingml/2006/spreadsheetDrawing">
      <xdr:col>69</xdr:col>
      <xdr:colOff>92075</xdr:colOff>
      <xdr:row>38</xdr:row>
      <xdr:rowOff>31115</xdr:rowOff>
    </xdr:to>
    <xdr:cxnSp macro="">
      <xdr:nvCxnSpPr>
        <xdr:cNvPr id="320" name="直線コネクタ 319"/>
        <xdr:cNvCxnSpPr/>
      </xdr:nvCxnSpPr>
      <xdr:spPr>
        <a:xfrm flipV="1">
          <a:off x="13004800" y="649097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57785</xdr:rowOff>
    </xdr:from>
    <xdr:to xmlns:xdr="http://schemas.openxmlformats.org/drawingml/2006/spreadsheetDrawing">
      <xdr:col>69</xdr:col>
      <xdr:colOff>142875</xdr:colOff>
      <xdr:row>36</xdr:row>
      <xdr:rowOff>159385</xdr:rowOff>
    </xdr:to>
    <xdr:sp macro="" textlink="">
      <xdr:nvSpPr>
        <xdr:cNvPr id="321" name="フローチャート: 判断 320"/>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169545</xdr:rowOff>
    </xdr:from>
    <xdr:ext cx="758825" cy="255905"/>
    <xdr:sp macro="" textlink="">
      <xdr:nvSpPr>
        <xdr:cNvPr id="322" name="テキスト ボックス 321"/>
        <xdr:cNvSpPr txBox="1"/>
      </xdr:nvSpPr>
      <xdr:spPr>
        <a:xfrm>
          <a:off x="13512800" y="59988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3" name="フローチャート: 判断 322"/>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160655</xdr:rowOff>
    </xdr:from>
    <xdr:ext cx="762000" cy="259080"/>
    <xdr:sp macro="" textlink="">
      <xdr:nvSpPr>
        <xdr:cNvPr id="324" name="テキスト ボックス 323"/>
        <xdr:cNvSpPr txBox="1"/>
      </xdr:nvSpPr>
      <xdr:spPr>
        <a:xfrm>
          <a:off x="12623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6" name="テキスト ボックス 325"/>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7" name="テキスト ボックス 326"/>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9" name="テキスト ボックス 328"/>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133350</xdr:rowOff>
    </xdr:from>
    <xdr:to xmlns:xdr="http://schemas.openxmlformats.org/drawingml/2006/spreadsheetDrawing">
      <xdr:col>82</xdr:col>
      <xdr:colOff>158750</xdr:colOff>
      <xdr:row>38</xdr:row>
      <xdr:rowOff>63500</xdr:rowOff>
    </xdr:to>
    <xdr:sp macro="" textlink="">
      <xdr:nvSpPr>
        <xdr:cNvPr id="330" name="楕円 329"/>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105410</xdr:rowOff>
    </xdr:from>
    <xdr:ext cx="762000" cy="259080"/>
    <xdr:sp macro="" textlink="">
      <xdr:nvSpPr>
        <xdr:cNvPr id="331" name="補助費等該当値テキスト"/>
        <xdr:cNvSpPr txBox="1"/>
      </xdr:nvSpPr>
      <xdr:spPr>
        <a:xfrm>
          <a:off x="165989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142240</xdr:rowOff>
    </xdr:from>
    <xdr:to xmlns:xdr="http://schemas.openxmlformats.org/drawingml/2006/spreadsheetDrawing">
      <xdr:col>78</xdr:col>
      <xdr:colOff>120650</xdr:colOff>
      <xdr:row>38</xdr:row>
      <xdr:rowOff>72390</xdr:rowOff>
    </xdr:to>
    <xdr:sp macro="" textlink="">
      <xdr:nvSpPr>
        <xdr:cNvPr id="332" name="楕円 331"/>
        <xdr:cNvSpPr/>
      </xdr:nvSpPr>
      <xdr:spPr>
        <a:xfrm>
          <a:off x="156210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57150</xdr:rowOff>
    </xdr:from>
    <xdr:ext cx="736600" cy="259080"/>
    <xdr:sp macro="" textlink="">
      <xdr:nvSpPr>
        <xdr:cNvPr id="333" name="テキスト ボックス 332"/>
        <xdr:cNvSpPr txBox="1"/>
      </xdr:nvSpPr>
      <xdr:spPr>
        <a:xfrm>
          <a:off x="15290800" y="6572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114935</xdr:rowOff>
    </xdr:from>
    <xdr:to xmlns:xdr="http://schemas.openxmlformats.org/drawingml/2006/spreadsheetDrawing">
      <xdr:col>74</xdr:col>
      <xdr:colOff>31750</xdr:colOff>
      <xdr:row>38</xdr:row>
      <xdr:rowOff>45085</xdr:rowOff>
    </xdr:to>
    <xdr:sp macro="" textlink="">
      <xdr:nvSpPr>
        <xdr:cNvPr id="334" name="楕円 333"/>
        <xdr:cNvSpPr/>
      </xdr:nvSpPr>
      <xdr:spPr>
        <a:xfrm>
          <a:off x="14732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29845</xdr:rowOff>
    </xdr:from>
    <xdr:ext cx="762000" cy="255905"/>
    <xdr:sp macro="" textlink="">
      <xdr:nvSpPr>
        <xdr:cNvPr id="335" name="テキスト ボックス 334"/>
        <xdr:cNvSpPr txBox="1"/>
      </xdr:nvSpPr>
      <xdr:spPr>
        <a:xfrm>
          <a:off x="14401800" y="65449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96520</xdr:rowOff>
    </xdr:from>
    <xdr:to xmlns:xdr="http://schemas.openxmlformats.org/drawingml/2006/spreadsheetDrawing">
      <xdr:col>69</xdr:col>
      <xdr:colOff>142875</xdr:colOff>
      <xdr:row>38</xdr:row>
      <xdr:rowOff>26670</xdr:rowOff>
    </xdr:to>
    <xdr:sp macro="" textlink="">
      <xdr:nvSpPr>
        <xdr:cNvPr id="336" name="楕円 335"/>
        <xdr:cNvSpPr/>
      </xdr:nvSpPr>
      <xdr:spPr>
        <a:xfrm>
          <a:off x="138430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11430</xdr:rowOff>
    </xdr:from>
    <xdr:ext cx="758825" cy="259080"/>
    <xdr:sp macro="" textlink="">
      <xdr:nvSpPr>
        <xdr:cNvPr id="337" name="テキスト ボックス 336"/>
        <xdr:cNvSpPr txBox="1"/>
      </xdr:nvSpPr>
      <xdr:spPr>
        <a:xfrm>
          <a:off x="13512800" y="65265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151765</xdr:rowOff>
    </xdr:from>
    <xdr:to xmlns:xdr="http://schemas.openxmlformats.org/drawingml/2006/spreadsheetDrawing">
      <xdr:col>65</xdr:col>
      <xdr:colOff>53975</xdr:colOff>
      <xdr:row>38</xdr:row>
      <xdr:rowOff>81915</xdr:rowOff>
    </xdr:to>
    <xdr:sp macro="" textlink="">
      <xdr:nvSpPr>
        <xdr:cNvPr id="338" name="楕円 337"/>
        <xdr:cNvSpPr/>
      </xdr:nvSpPr>
      <xdr:spPr>
        <a:xfrm>
          <a:off x="129540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66675</xdr:rowOff>
    </xdr:from>
    <xdr:ext cx="762000" cy="255905"/>
    <xdr:sp macro="" textlink="">
      <xdr:nvSpPr>
        <xdr:cNvPr id="339" name="テキスト ボックス 338"/>
        <xdr:cNvSpPr txBox="1"/>
      </xdr:nvSpPr>
      <xdr:spPr>
        <a:xfrm>
          <a:off x="12623800" y="65817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公債費に係る経常経費は、臨時財政対策債（R3同意債）などの償還開始により、前年度に比べ0.9％増となっている一方、分母である歳入の経常一般財源が普通交付税の増等により前年度と比べ8.7％増となっていることから、公債費に係る経常収支比率は0.8％減となっている。今後はこれまでに発行した新設廃棄物処理施設や一般補助施設に係る地方債の償還が始まることから、公債費の増加が見込まれる。市債の新規発行にあたっては、事業の重要性や緊急性等を十分に検討し、適切な市債運用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51" name="テキスト ボックス 350"/>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3" name="テキスト ボックス 352"/>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55" name="テキスト ボックス 354"/>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57" name="テキスト ボックス 356"/>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9" name="テキスト ボックス 358"/>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61" name="テキスト ボックス 360"/>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63" name="テキスト ボックス 362"/>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825" cy="255905"/>
    <xdr:sp macro="" textlink="">
      <xdr:nvSpPr>
        <xdr:cNvPr id="365" name="テキスト ボックス 364"/>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127000</xdr:rowOff>
    </xdr:from>
    <xdr:to xmlns:xdr="http://schemas.openxmlformats.org/drawingml/2006/spreadsheetDrawing">
      <xdr:col>24</xdr:col>
      <xdr:colOff>25400</xdr:colOff>
      <xdr:row>80</xdr:row>
      <xdr:rowOff>104140</xdr:rowOff>
    </xdr:to>
    <xdr:cxnSp macro="">
      <xdr:nvCxnSpPr>
        <xdr:cNvPr id="367" name="直線コネクタ 366"/>
        <xdr:cNvCxnSpPr/>
      </xdr:nvCxnSpPr>
      <xdr:spPr>
        <a:xfrm flipV="1">
          <a:off x="482600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76200</xdr:rowOff>
    </xdr:from>
    <xdr:ext cx="762000" cy="255905"/>
    <xdr:sp macro="" textlink="">
      <xdr:nvSpPr>
        <xdr:cNvPr id="368" name="公債費最小値テキスト"/>
        <xdr:cNvSpPr txBox="1"/>
      </xdr:nvSpPr>
      <xdr:spPr>
        <a:xfrm>
          <a:off x="4914900" y="13792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104140</xdr:rowOff>
    </xdr:from>
    <xdr:to xmlns:xdr="http://schemas.openxmlformats.org/drawingml/2006/spreadsheetDrawing">
      <xdr:col>24</xdr:col>
      <xdr:colOff>114300</xdr:colOff>
      <xdr:row>80</xdr:row>
      <xdr:rowOff>104140</xdr:rowOff>
    </xdr:to>
    <xdr:cxnSp macro="">
      <xdr:nvCxnSpPr>
        <xdr:cNvPr id="369" name="直線コネクタ 368"/>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41910</xdr:rowOff>
    </xdr:from>
    <xdr:ext cx="762000" cy="255905"/>
    <xdr:sp macro="" textlink="">
      <xdr:nvSpPr>
        <xdr:cNvPr id="370" name="公債費最大値テキスト"/>
        <xdr:cNvSpPr txBox="1"/>
      </xdr:nvSpPr>
      <xdr:spPr>
        <a:xfrm>
          <a:off x="4914900" y="12214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127000</xdr:rowOff>
    </xdr:from>
    <xdr:to xmlns:xdr="http://schemas.openxmlformats.org/drawingml/2006/spreadsheetDrawing">
      <xdr:col>24</xdr:col>
      <xdr:colOff>114300</xdr:colOff>
      <xdr:row>72</xdr:row>
      <xdr:rowOff>127000</xdr:rowOff>
    </xdr:to>
    <xdr:cxnSp macro="">
      <xdr:nvCxnSpPr>
        <xdr:cNvPr id="371" name="直線コネクタ 370"/>
        <xdr:cNvCxnSpPr/>
      </xdr:nvCxnSpPr>
      <xdr:spPr>
        <a:xfrm>
          <a:off x="4737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107950</xdr:rowOff>
    </xdr:from>
    <xdr:to xmlns:xdr="http://schemas.openxmlformats.org/drawingml/2006/spreadsheetDrawing">
      <xdr:col>24</xdr:col>
      <xdr:colOff>25400</xdr:colOff>
      <xdr:row>75</xdr:row>
      <xdr:rowOff>168910</xdr:rowOff>
    </xdr:to>
    <xdr:cxnSp macro="">
      <xdr:nvCxnSpPr>
        <xdr:cNvPr id="372" name="直線コネクタ 371"/>
        <xdr:cNvCxnSpPr/>
      </xdr:nvCxnSpPr>
      <xdr:spPr>
        <a:xfrm flipV="1">
          <a:off x="3987800" y="1296670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25400</xdr:rowOff>
    </xdr:from>
    <xdr:ext cx="762000" cy="259080"/>
    <xdr:sp macro="" textlink="">
      <xdr:nvSpPr>
        <xdr:cNvPr id="373" name="公債費平均値テキスト"/>
        <xdr:cNvSpPr txBox="1"/>
      </xdr:nvSpPr>
      <xdr:spPr>
        <a:xfrm>
          <a:off x="4914900" y="13055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74" name="フローチャート: 判断 373"/>
        <xdr:cNvSpPr/>
      </xdr:nvSpPr>
      <xdr:spPr>
        <a:xfrm>
          <a:off x="4775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138430</xdr:rowOff>
    </xdr:from>
    <xdr:to xmlns:xdr="http://schemas.openxmlformats.org/drawingml/2006/spreadsheetDrawing">
      <xdr:col>19</xdr:col>
      <xdr:colOff>187325</xdr:colOff>
      <xdr:row>75</xdr:row>
      <xdr:rowOff>168910</xdr:rowOff>
    </xdr:to>
    <xdr:cxnSp macro="">
      <xdr:nvCxnSpPr>
        <xdr:cNvPr id="375" name="直線コネクタ 374"/>
        <xdr:cNvCxnSpPr/>
      </xdr:nvCxnSpPr>
      <xdr:spPr>
        <a:xfrm>
          <a:off x="3098800" y="129971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76" name="フローチャート: 判断 375"/>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29210</xdr:rowOff>
    </xdr:from>
    <xdr:ext cx="733425" cy="255905"/>
    <xdr:sp macro="" textlink="">
      <xdr:nvSpPr>
        <xdr:cNvPr id="377" name="テキスト ボックス 376"/>
        <xdr:cNvSpPr txBox="1"/>
      </xdr:nvSpPr>
      <xdr:spPr>
        <a:xfrm>
          <a:off x="3606800" y="132308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92710</xdr:rowOff>
    </xdr:from>
    <xdr:to xmlns:xdr="http://schemas.openxmlformats.org/drawingml/2006/spreadsheetDrawing">
      <xdr:col>15</xdr:col>
      <xdr:colOff>98425</xdr:colOff>
      <xdr:row>75</xdr:row>
      <xdr:rowOff>138430</xdr:rowOff>
    </xdr:to>
    <xdr:cxnSp macro="">
      <xdr:nvCxnSpPr>
        <xdr:cNvPr id="378" name="直線コネクタ 377"/>
        <xdr:cNvCxnSpPr/>
      </xdr:nvCxnSpPr>
      <xdr:spPr>
        <a:xfrm>
          <a:off x="2209800" y="129514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137160</xdr:rowOff>
    </xdr:from>
    <xdr:to xmlns:xdr="http://schemas.openxmlformats.org/drawingml/2006/spreadsheetDrawing">
      <xdr:col>15</xdr:col>
      <xdr:colOff>149225</xdr:colOff>
      <xdr:row>77</xdr:row>
      <xdr:rowOff>67310</xdr:rowOff>
    </xdr:to>
    <xdr:sp macro="" textlink="">
      <xdr:nvSpPr>
        <xdr:cNvPr id="379" name="フローチャート: 判断 378"/>
        <xdr:cNvSpPr/>
      </xdr:nvSpPr>
      <xdr:spPr>
        <a:xfrm>
          <a:off x="3048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52070</xdr:rowOff>
    </xdr:from>
    <xdr:ext cx="762000" cy="255905"/>
    <xdr:sp macro="" textlink="">
      <xdr:nvSpPr>
        <xdr:cNvPr id="380" name="テキスト ボックス 379"/>
        <xdr:cNvSpPr txBox="1"/>
      </xdr:nvSpPr>
      <xdr:spPr>
        <a:xfrm>
          <a:off x="2717800" y="13253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92710</xdr:rowOff>
    </xdr:from>
    <xdr:to xmlns:xdr="http://schemas.openxmlformats.org/drawingml/2006/spreadsheetDrawing">
      <xdr:col>11</xdr:col>
      <xdr:colOff>9525</xdr:colOff>
      <xdr:row>75</xdr:row>
      <xdr:rowOff>138430</xdr:rowOff>
    </xdr:to>
    <xdr:cxnSp macro="">
      <xdr:nvCxnSpPr>
        <xdr:cNvPr id="381" name="直線コネクタ 380"/>
        <xdr:cNvCxnSpPr/>
      </xdr:nvCxnSpPr>
      <xdr:spPr>
        <a:xfrm flipV="1">
          <a:off x="1320800" y="129514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106680</xdr:rowOff>
    </xdr:from>
    <xdr:to xmlns:xdr="http://schemas.openxmlformats.org/drawingml/2006/spreadsheetDrawing">
      <xdr:col>11</xdr:col>
      <xdr:colOff>60325</xdr:colOff>
      <xdr:row>77</xdr:row>
      <xdr:rowOff>36830</xdr:rowOff>
    </xdr:to>
    <xdr:sp macro="" textlink="">
      <xdr:nvSpPr>
        <xdr:cNvPr id="382" name="フローチャート: 判断 381"/>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21590</xdr:rowOff>
    </xdr:from>
    <xdr:ext cx="758825" cy="259080"/>
    <xdr:sp macro="" textlink="">
      <xdr:nvSpPr>
        <xdr:cNvPr id="383" name="テキスト ボックス 382"/>
        <xdr:cNvSpPr txBox="1"/>
      </xdr:nvSpPr>
      <xdr:spPr>
        <a:xfrm>
          <a:off x="1828800" y="13223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91440</xdr:rowOff>
    </xdr:from>
    <xdr:to xmlns:xdr="http://schemas.openxmlformats.org/drawingml/2006/spreadsheetDrawing">
      <xdr:col>6</xdr:col>
      <xdr:colOff>171450</xdr:colOff>
      <xdr:row>79</xdr:row>
      <xdr:rowOff>21590</xdr:rowOff>
    </xdr:to>
    <xdr:sp macro="" textlink="">
      <xdr:nvSpPr>
        <xdr:cNvPr id="384" name="フローチャート: 判断 383"/>
        <xdr:cNvSpPr/>
      </xdr:nvSpPr>
      <xdr:spPr>
        <a:xfrm>
          <a:off x="1270000" y="1346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6350</xdr:rowOff>
    </xdr:from>
    <xdr:ext cx="758825" cy="255905"/>
    <xdr:sp macro="" textlink="">
      <xdr:nvSpPr>
        <xdr:cNvPr id="385" name="テキスト ボックス 384"/>
        <xdr:cNvSpPr txBox="1"/>
      </xdr:nvSpPr>
      <xdr:spPr>
        <a:xfrm>
          <a:off x="939800" y="135509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8" name="テキスト ボックス 387"/>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57150</xdr:rowOff>
    </xdr:from>
    <xdr:to xmlns:xdr="http://schemas.openxmlformats.org/drawingml/2006/spreadsheetDrawing">
      <xdr:col>24</xdr:col>
      <xdr:colOff>76200</xdr:colOff>
      <xdr:row>75</xdr:row>
      <xdr:rowOff>158750</xdr:rowOff>
    </xdr:to>
    <xdr:sp macro="" textlink="">
      <xdr:nvSpPr>
        <xdr:cNvPr id="391" name="楕円 390"/>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73660</xdr:rowOff>
    </xdr:from>
    <xdr:ext cx="762000" cy="259080"/>
    <xdr:sp macro="" textlink="">
      <xdr:nvSpPr>
        <xdr:cNvPr id="392" name="公債費該当値テキスト"/>
        <xdr:cNvSpPr txBox="1"/>
      </xdr:nvSpPr>
      <xdr:spPr>
        <a:xfrm>
          <a:off x="491490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118110</xdr:rowOff>
    </xdr:from>
    <xdr:to xmlns:xdr="http://schemas.openxmlformats.org/drawingml/2006/spreadsheetDrawing">
      <xdr:col>20</xdr:col>
      <xdr:colOff>38100</xdr:colOff>
      <xdr:row>76</xdr:row>
      <xdr:rowOff>48260</xdr:rowOff>
    </xdr:to>
    <xdr:sp macro="" textlink="">
      <xdr:nvSpPr>
        <xdr:cNvPr id="393" name="楕円 392"/>
        <xdr:cNvSpPr/>
      </xdr:nvSpPr>
      <xdr:spPr>
        <a:xfrm>
          <a:off x="393700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58420</xdr:rowOff>
    </xdr:from>
    <xdr:ext cx="733425" cy="259080"/>
    <xdr:sp macro="" textlink="">
      <xdr:nvSpPr>
        <xdr:cNvPr id="394" name="テキスト ボックス 393"/>
        <xdr:cNvSpPr txBox="1"/>
      </xdr:nvSpPr>
      <xdr:spPr>
        <a:xfrm>
          <a:off x="3606800" y="127457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87630</xdr:rowOff>
    </xdr:from>
    <xdr:to xmlns:xdr="http://schemas.openxmlformats.org/drawingml/2006/spreadsheetDrawing">
      <xdr:col>15</xdr:col>
      <xdr:colOff>149225</xdr:colOff>
      <xdr:row>76</xdr:row>
      <xdr:rowOff>17780</xdr:rowOff>
    </xdr:to>
    <xdr:sp macro="" textlink="">
      <xdr:nvSpPr>
        <xdr:cNvPr id="395" name="楕円 394"/>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27940</xdr:rowOff>
    </xdr:from>
    <xdr:ext cx="762000" cy="259080"/>
    <xdr:sp macro="" textlink="">
      <xdr:nvSpPr>
        <xdr:cNvPr id="396" name="テキスト ボックス 395"/>
        <xdr:cNvSpPr txBox="1"/>
      </xdr:nvSpPr>
      <xdr:spPr>
        <a:xfrm>
          <a:off x="2717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41910</xdr:rowOff>
    </xdr:from>
    <xdr:to xmlns:xdr="http://schemas.openxmlformats.org/drawingml/2006/spreadsheetDrawing">
      <xdr:col>11</xdr:col>
      <xdr:colOff>60325</xdr:colOff>
      <xdr:row>75</xdr:row>
      <xdr:rowOff>143510</xdr:rowOff>
    </xdr:to>
    <xdr:sp macro="" textlink="">
      <xdr:nvSpPr>
        <xdr:cNvPr id="397" name="楕円 396"/>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153670</xdr:rowOff>
    </xdr:from>
    <xdr:ext cx="758825" cy="259080"/>
    <xdr:sp macro="" textlink="">
      <xdr:nvSpPr>
        <xdr:cNvPr id="398" name="テキスト ボックス 397"/>
        <xdr:cNvSpPr txBox="1"/>
      </xdr:nvSpPr>
      <xdr:spPr>
        <a:xfrm>
          <a:off x="1828800" y="126695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87630</xdr:rowOff>
    </xdr:from>
    <xdr:to xmlns:xdr="http://schemas.openxmlformats.org/drawingml/2006/spreadsheetDrawing">
      <xdr:col>6</xdr:col>
      <xdr:colOff>171450</xdr:colOff>
      <xdr:row>76</xdr:row>
      <xdr:rowOff>17780</xdr:rowOff>
    </xdr:to>
    <xdr:sp macro="" textlink="">
      <xdr:nvSpPr>
        <xdr:cNvPr id="399" name="楕円 398"/>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27940</xdr:rowOff>
    </xdr:from>
    <xdr:ext cx="758825" cy="259080"/>
    <xdr:sp macro="" textlink="">
      <xdr:nvSpPr>
        <xdr:cNvPr id="400" name="テキスト ボックス 399"/>
        <xdr:cNvSpPr txBox="1"/>
      </xdr:nvSpPr>
      <xdr:spPr>
        <a:xfrm>
          <a:off x="939800" y="12715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公債費以外に係る経常収支比率は、直近５か年度を通して、類似団体平均値を上回る水準で推移している。また、前年度比1.7％増減となっており、要因としては、分母である歳入の経常一般財源が普通交付税の増等により前年度と比べ8.7％増となっていることが挙げられる。各経常経費について、引き続き必要性及び効果を十分に検討し、削減に努めるとともに、産業支援・就労支援・企業誘致などの経済・産業振興の施策取組や税徴収業務の強化に取り組み、自主財源の確保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12" name="テキスト ボックス 411"/>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4" name="テキスト ボックス 413"/>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4825" cy="255905"/>
    <xdr:sp macro="" textlink="">
      <xdr:nvSpPr>
        <xdr:cNvPr id="416" name="テキスト ボックス 415"/>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4825" cy="255905"/>
    <xdr:sp macro="" textlink="">
      <xdr:nvSpPr>
        <xdr:cNvPr id="418" name="テキスト ボックス 417"/>
        <xdr:cNvSpPr txBox="1"/>
      </xdr:nvSpPr>
      <xdr:spPr>
        <a:xfrm>
          <a:off x="11938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4825" cy="255905"/>
    <xdr:sp macro="" textlink="">
      <xdr:nvSpPr>
        <xdr:cNvPr id="420" name="テキスト ボックス 419"/>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4825" cy="255905"/>
    <xdr:sp macro="" textlink="">
      <xdr:nvSpPr>
        <xdr:cNvPr id="422" name="テキスト ボックス 421"/>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4" name="テキスト ボックス 423"/>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83820</xdr:rowOff>
    </xdr:from>
    <xdr:to xmlns:xdr="http://schemas.openxmlformats.org/drawingml/2006/spreadsheetDrawing">
      <xdr:col>82</xdr:col>
      <xdr:colOff>107950</xdr:colOff>
      <xdr:row>79</xdr:row>
      <xdr:rowOff>97790</xdr:rowOff>
    </xdr:to>
    <xdr:cxnSp macro="">
      <xdr:nvCxnSpPr>
        <xdr:cNvPr id="426" name="直線コネクタ 425"/>
        <xdr:cNvCxnSpPr/>
      </xdr:nvCxnSpPr>
      <xdr:spPr>
        <a:xfrm flipV="1">
          <a:off x="1651000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69215</xdr:rowOff>
    </xdr:from>
    <xdr:ext cx="762000" cy="259080"/>
    <xdr:sp macro="" textlink="">
      <xdr:nvSpPr>
        <xdr:cNvPr id="427" name="公債費以外最小値テキスト"/>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196850</xdr:colOff>
      <xdr:row>79</xdr:row>
      <xdr:rowOff>97790</xdr:rowOff>
    </xdr:to>
    <xdr:cxnSp macro="">
      <xdr:nvCxnSpPr>
        <xdr:cNvPr id="428" name="直線コネクタ 427"/>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170180</xdr:rowOff>
    </xdr:from>
    <xdr:ext cx="762000" cy="259080"/>
    <xdr:sp macro="" textlink="">
      <xdr:nvSpPr>
        <xdr:cNvPr id="429" name="公債費以外最大値テキスト"/>
        <xdr:cNvSpPr txBox="1"/>
      </xdr:nvSpPr>
      <xdr:spPr>
        <a:xfrm>
          <a:off x="16598900" y="1234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83820</xdr:rowOff>
    </xdr:from>
    <xdr:to xmlns:xdr="http://schemas.openxmlformats.org/drawingml/2006/spreadsheetDrawing">
      <xdr:col>82</xdr:col>
      <xdr:colOff>196850</xdr:colOff>
      <xdr:row>73</xdr:row>
      <xdr:rowOff>83820</xdr:rowOff>
    </xdr:to>
    <xdr:cxnSp macro="">
      <xdr:nvCxnSpPr>
        <xdr:cNvPr id="430" name="直線コネクタ 429"/>
        <xdr:cNvCxnSpPr/>
      </xdr:nvCxnSpPr>
      <xdr:spPr>
        <a:xfrm>
          <a:off x="16421100" y="1259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52070</xdr:rowOff>
    </xdr:from>
    <xdr:to xmlns:xdr="http://schemas.openxmlformats.org/drawingml/2006/spreadsheetDrawing">
      <xdr:col>82</xdr:col>
      <xdr:colOff>107950</xdr:colOff>
      <xdr:row>77</xdr:row>
      <xdr:rowOff>129540</xdr:rowOff>
    </xdr:to>
    <xdr:cxnSp macro="">
      <xdr:nvCxnSpPr>
        <xdr:cNvPr id="431" name="直線コネクタ 430"/>
        <xdr:cNvCxnSpPr/>
      </xdr:nvCxnSpPr>
      <xdr:spPr>
        <a:xfrm flipV="1">
          <a:off x="15671800" y="1325372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19685</xdr:rowOff>
    </xdr:from>
    <xdr:ext cx="762000" cy="255905"/>
    <xdr:sp macro="" textlink="">
      <xdr:nvSpPr>
        <xdr:cNvPr id="432" name="公債費以外平均値テキスト"/>
        <xdr:cNvSpPr txBox="1"/>
      </xdr:nvSpPr>
      <xdr:spPr>
        <a:xfrm>
          <a:off x="16598900" y="1287843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3175</xdr:rowOff>
    </xdr:from>
    <xdr:to xmlns:xdr="http://schemas.openxmlformats.org/drawingml/2006/spreadsheetDrawing">
      <xdr:col>82</xdr:col>
      <xdr:colOff>158750</xdr:colOff>
      <xdr:row>76</xdr:row>
      <xdr:rowOff>104775</xdr:rowOff>
    </xdr:to>
    <xdr:sp macro="" textlink="">
      <xdr:nvSpPr>
        <xdr:cNvPr id="433" name="フローチャート: 判断 432"/>
        <xdr:cNvSpPr/>
      </xdr:nvSpPr>
      <xdr:spPr>
        <a:xfrm>
          <a:off x="164592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140970</xdr:rowOff>
    </xdr:from>
    <xdr:to xmlns:xdr="http://schemas.openxmlformats.org/drawingml/2006/spreadsheetDrawing">
      <xdr:col>78</xdr:col>
      <xdr:colOff>69850</xdr:colOff>
      <xdr:row>77</xdr:row>
      <xdr:rowOff>129540</xdr:rowOff>
    </xdr:to>
    <xdr:cxnSp macro="">
      <xdr:nvCxnSpPr>
        <xdr:cNvPr id="434" name="直線コネクタ 433"/>
        <xdr:cNvCxnSpPr/>
      </xdr:nvCxnSpPr>
      <xdr:spPr>
        <a:xfrm>
          <a:off x="14782800" y="1317117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114935</xdr:rowOff>
    </xdr:from>
    <xdr:to xmlns:xdr="http://schemas.openxmlformats.org/drawingml/2006/spreadsheetDrawing">
      <xdr:col>78</xdr:col>
      <xdr:colOff>120650</xdr:colOff>
      <xdr:row>76</xdr:row>
      <xdr:rowOff>45085</xdr:rowOff>
    </xdr:to>
    <xdr:sp macro="" textlink="">
      <xdr:nvSpPr>
        <xdr:cNvPr id="435" name="フローチャート: 判断 434"/>
        <xdr:cNvSpPr/>
      </xdr:nvSpPr>
      <xdr:spPr>
        <a:xfrm>
          <a:off x="15621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55245</xdr:rowOff>
    </xdr:from>
    <xdr:ext cx="736600" cy="255905"/>
    <xdr:sp macro="" textlink="">
      <xdr:nvSpPr>
        <xdr:cNvPr id="436" name="テキスト ボックス 435"/>
        <xdr:cNvSpPr txBox="1"/>
      </xdr:nvSpPr>
      <xdr:spPr>
        <a:xfrm>
          <a:off x="15290800" y="127425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88265</xdr:rowOff>
    </xdr:from>
    <xdr:to xmlns:xdr="http://schemas.openxmlformats.org/drawingml/2006/spreadsheetDrawing">
      <xdr:col>73</xdr:col>
      <xdr:colOff>180975</xdr:colOff>
      <xdr:row>76</xdr:row>
      <xdr:rowOff>140970</xdr:rowOff>
    </xdr:to>
    <xdr:cxnSp macro="">
      <xdr:nvCxnSpPr>
        <xdr:cNvPr id="437" name="直線コネクタ 436"/>
        <xdr:cNvCxnSpPr/>
      </xdr:nvCxnSpPr>
      <xdr:spPr>
        <a:xfrm>
          <a:off x="13893800" y="12947015"/>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33020</xdr:rowOff>
    </xdr:from>
    <xdr:to xmlns:xdr="http://schemas.openxmlformats.org/drawingml/2006/spreadsheetDrawing">
      <xdr:col>74</xdr:col>
      <xdr:colOff>31750</xdr:colOff>
      <xdr:row>75</xdr:row>
      <xdr:rowOff>134620</xdr:rowOff>
    </xdr:to>
    <xdr:sp macro="" textlink="">
      <xdr:nvSpPr>
        <xdr:cNvPr id="438" name="フローチャート: 判断 437"/>
        <xdr:cNvSpPr/>
      </xdr:nvSpPr>
      <xdr:spPr>
        <a:xfrm>
          <a:off x="147320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144780</xdr:rowOff>
    </xdr:from>
    <xdr:ext cx="762000" cy="255905"/>
    <xdr:sp macro="" textlink="">
      <xdr:nvSpPr>
        <xdr:cNvPr id="439" name="テキスト ボックス 438"/>
        <xdr:cNvSpPr txBox="1"/>
      </xdr:nvSpPr>
      <xdr:spPr>
        <a:xfrm>
          <a:off x="14401800" y="126606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88265</xdr:rowOff>
    </xdr:from>
    <xdr:to xmlns:xdr="http://schemas.openxmlformats.org/drawingml/2006/spreadsheetDrawing">
      <xdr:col>69</xdr:col>
      <xdr:colOff>92075</xdr:colOff>
      <xdr:row>76</xdr:row>
      <xdr:rowOff>72390</xdr:rowOff>
    </xdr:to>
    <xdr:cxnSp macro="">
      <xdr:nvCxnSpPr>
        <xdr:cNvPr id="440" name="直線コネクタ 439"/>
        <xdr:cNvCxnSpPr/>
      </xdr:nvCxnSpPr>
      <xdr:spPr>
        <a:xfrm flipV="1">
          <a:off x="13004800" y="1294701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57785</xdr:rowOff>
    </xdr:from>
    <xdr:to xmlns:xdr="http://schemas.openxmlformats.org/drawingml/2006/spreadsheetDrawing">
      <xdr:col>69</xdr:col>
      <xdr:colOff>142875</xdr:colOff>
      <xdr:row>74</xdr:row>
      <xdr:rowOff>159385</xdr:rowOff>
    </xdr:to>
    <xdr:sp macro="" textlink="">
      <xdr:nvSpPr>
        <xdr:cNvPr id="441" name="フローチャート: 判断 440"/>
        <xdr:cNvSpPr/>
      </xdr:nvSpPr>
      <xdr:spPr>
        <a:xfrm>
          <a:off x="1384300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169545</xdr:rowOff>
    </xdr:from>
    <xdr:ext cx="758825" cy="255905"/>
    <xdr:sp macro="" textlink="">
      <xdr:nvSpPr>
        <xdr:cNvPr id="442" name="テキスト ボックス 441"/>
        <xdr:cNvSpPr txBox="1"/>
      </xdr:nvSpPr>
      <xdr:spPr>
        <a:xfrm>
          <a:off x="13512800" y="125139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26035</xdr:rowOff>
    </xdr:from>
    <xdr:to xmlns:xdr="http://schemas.openxmlformats.org/drawingml/2006/spreadsheetDrawing">
      <xdr:col>65</xdr:col>
      <xdr:colOff>53975</xdr:colOff>
      <xdr:row>74</xdr:row>
      <xdr:rowOff>127635</xdr:rowOff>
    </xdr:to>
    <xdr:sp macro="" textlink="">
      <xdr:nvSpPr>
        <xdr:cNvPr id="443" name="フローチャート: 判断 442"/>
        <xdr:cNvSpPr/>
      </xdr:nvSpPr>
      <xdr:spPr>
        <a:xfrm>
          <a:off x="12954000" y="1271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137795</xdr:rowOff>
    </xdr:from>
    <xdr:ext cx="762000" cy="259080"/>
    <xdr:sp macro="" textlink="">
      <xdr:nvSpPr>
        <xdr:cNvPr id="444" name="テキスト ボックス 443"/>
        <xdr:cNvSpPr txBox="1"/>
      </xdr:nvSpPr>
      <xdr:spPr>
        <a:xfrm>
          <a:off x="12623800" y="1248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6" name="テキスト ボックス 445"/>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7" name="テキスト ボックス 446"/>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9" name="テキスト ボックス 448"/>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635</xdr:rowOff>
    </xdr:from>
    <xdr:to xmlns:xdr="http://schemas.openxmlformats.org/drawingml/2006/spreadsheetDrawing">
      <xdr:col>82</xdr:col>
      <xdr:colOff>158750</xdr:colOff>
      <xdr:row>77</xdr:row>
      <xdr:rowOff>102235</xdr:rowOff>
    </xdr:to>
    <xdr:sp macro="" textlink="">
      <xdr:nvSpPr>
        <xdr:cNvPr id="450" name="楕円 449"/>
        <xdr:cNvSpPr/>
      </xdr:nvSpPr>
      <xdr:spPr>
        <a:xfrm>
          <a:off x="164592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144145</xdr:rowOff>
    </xdr:from>
    <xdr:ext cx="762000" cy="255905"/>
    <xdr:sp macro="" textlink="">
      <xdr:nvSpPr>
        <xdr:cNvPr id="451" name="公債費以外該当値テキスト"/>
        <xdr:cNvSpPr txBox="1"/>
      </xdr:nvSpPr>
      <xdr:spPr>
        <a:xfrm>
          <a:off x="16598900" y="13174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78740</xdr:rowOff>
    </xdr:from>
    <xdr:to xmlns:xdr="http://schemas.openxmlformats.org/drawingml/2006/spreadsheetDrawing">
      <xdr:col>78</xdr:col>
      <xdr:colOff>120650</xdr:colOff>
      <xdr:row>78</xdr:row>
      <xdr:rowOff>8890</xdr:rowOff>
    </xdr:to>
    <xdr:sp macro="" textlink="">
      <xdr:nvSpPr>
        <xdr:cNvPr id="452" name="楕円 451"/>
        <xdr:cNvSpPr/>
      </xdr:nvSpPr>
      <xdr:spPr>
        <a:xfrm>
          <a:off x="15621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165100</xdr:rowOff>
    </xdr:from>
    <xdr:ext cx="736600" cy="259080"/>
    <xdr:sp macro="" textlink="">
      <xdr:nvSpPr>
        <xdr:cNvPr id="453" name="テキスト ボックス 452"/>
        <xdr:cNvSpPr txBox="1"/>
      </xdr:nvSpPr>
      <xdr:spPr>
        <a:xfrm>
          <a:off x="15290800" y="13366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90170</xdr:rowOff>
    </xdr:from>
    <xdr:to xmlns:xdr="http://schemas.openxmlformats.org/drawingml/2006/spreadsheetDrawing">
      <xdr:col>74</xdr:col>
      <xdr:colOff>31750</xdr:colOff>
      <xdr:row>77</xdr:row>
      <xdr:rowOff>20320</xdr:rowOff>
    </xdr:to>
    <xdr:sp macro="" textlink="">
      <xdr:nvSpPr>
        <xdr:cNvPr id="454" name="楕円 453"/>
        <xdr:cNvSpPr/>
      </xdr:nvSpPr>
      <xdr:spPr>
        <a:xfrm>
          <a:off x="14732000" y="131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5080</xdr:rowOff>
    </xdr:from>
    <xdr:ext cx="762000" cy="259080"/>
    <xdr:sp macro="" textlink="">
      <xdr:nvSpPr>
        <xdr:cNvPr id="455" name="テキスト ボックス 454"/>
        <xdr:cNvSpPr txBox="1"/>
      </xdr:nvSpPr>
      <xdr:spPr>
        <a:xfrm>
          <a:off x="14401800" y="1320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37465</xdr:rowOff>
    </xdr:from>
    <xdr:to xmlns:xdr="http://schemas.openxmlformats.org/drawingml/2006/spreadsheetDrawing">
      <xdr:col>69</xdr:col>
      <xdr:colOff>142875</xdr:colOff>
      <xdr:row>75</xdr:row>
      <xdr:rowOff>139065</xdr:rowOff>
    </xdr:to>
    <xdr:sp macro="" textlink="">
      <xdr:nvSpPr>
        <xdr:cNvPr id="456" name="楕円 455"/>
        <xdr:cNvSpPr/>
      </xdr:nvSpPr>
      <xdr:spPr>
        <a:xfrm>
          <a:off x="13843000" y="128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123825</xdr:rowOff>
    </xdr:from>
    <xdr:ext cx="758825" cy="255905"/>
    <xdr:sp macro="" textlink="">
      <xdr:nvSpPr>
        <xdr:cNvPr id="457" name="テキスト ボックス 456"/>
        <xdr:cNvSpPr txBox="1"/>
      </xdr:nvSpPr>
      <xdr:spPr>
        <a:xfrm>
          <a:off x="13512800" y="129825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21590</xdr:rowOff>
    </xdr:from>
    <xdr:to xmlns:xdr="http://schemas.openxmlformats.org/drawingml/2006/spreadsheetDrawing">
      <xdr:col>65</xdr:col>
      <xdr:colOff>53975</xdr:colOff>
      <xdr:row>76</xdr:row>
      <xdr:rowOff>123190</xdr:rowOff>
    </xdr:to>
    <xdr:sp macro="" textlink="">
      <xdr:nvSpPr>
        <xdr:cNvPr id="458" name="楕円 457"/>
        <xdr:cNvSpPr/>
      </xdr:nvSpPr>
      <xdr:spPr>
        <a:xfrm>
          <a:off x="12954000" y="130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107950</xdr:rowOff>
    </xdr:from>
    <xdr:ext cx="762000" cy="259080"/>
    <xdr:sp macro="" textlink="">
      <xdr:nvSpPr>
        <xdr:cNvPr id="459" name="テキスト ボックス 458"/>
        <xdr:cNvSpPr txBox="1"/>
      </xdr:nvSpPr>
      <xdr:spPr>
        <a:xfrm>
          <a:off x="12623800" y="1313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沖縄県名護市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905"/>
    <xdr:sp macro="" textlink="">
      <xdr:nvSpPr>
        <xdr:cNvPr id="33" name="テキスト ボックス 32"/>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905"/>
    <xdr:sp macro="" textlink="">
      <xdr:nvSpPr>
        <xdr:cNvPr id="37" name="テキスト ボックス 36"/>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9" name="テキスト ボックス 38"/>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3" name="テキスト ボックス 42"/>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27305</xdr:rowOff>
    </xdr:from>
    <xdr:to xmlns:xdr="http://schemas.openxmlformats.org/drawingml/2006/spreadsheetDrawing">
      <xdr:col>29</xdr:col>
      <xdr:colOff>127000</xdr:colOff>
      <xdr:row>20</xdr:row>
      <xdr:rowOff>109855</xdr:rowOff>
    </xdr:to>
    <xdr:cxnSp macro="">
      <xdr:nvCxnSpPr>
        <xdr:cNvPr id="45" name="直線コネクタ 44"/>
        <xdr:cNvCxnSpPr/>
      </xdr:nvCxnSpPr>
      <xdr:spPr>
        <a:xfrm flipV="1">
          <a:off x="5651500" y="2132330"/>
          <a:ext cx="0" cy="1454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81915</xdr:rowOff>
    </xdr:from>
    <xdr:ext cx="758825" cy="259080"/>
    <xdr:sp macro="" textlink="">
      <xdr:nvSpPr>
        <xdr:cNvPr id="46" name="人口1人当たり決算額の推移最小値テキスト130"/>
        <xdr:cNvSpPr txBox="1"/>
      </xdr:nvSpPr>
      <xdr:spPr>
        <a:xfrm>
          <a:off x="5740400" y="35585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109855</xdr:rowOff>
    </xdr:from>
    <xdr:to xmlns:xdr="http://schemas.openxmlformats.org/drawingml/2006/spreadsheetDrawing">
      <xdr:col>30</xdr:col>
      <xdr:colOff>25400</xdr:colOff>
      <xdr:row>20</xdr:row>
      <xdr:rowOff>109855</xdr:rowOff>
    </xdr:to>
    <xdr:cxnSp macro="">
      <xdr:nvCxnSpPr>
        <xdr:cNvPr id="47" name="直線コネクタ 46"/>
        <xdr:cNvCxnSpPr/>
      </xdr:nvCxnSpPr>
      <xdr:spPr>
        <a:xfrm>
          <a:off x="5562600" y="35864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113665</xdr:rowOff>
    </xdr:from>
    <xdr:ext cx="758825" cy="258445"/>
    <xdr:sp macro="" textlink="">
      <xdr:nvSpPr>
        <xdr:cNvPr id="48" name="人口1人当たり決算額の推移最大値テキスト130"/>
        <xdr:cNvSpPr txBox="1"/>
      </xdr:nvSpPr>
      <xdr:spPr>
        <a:xfrm>
          <a:off x="5740400" y="187579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27305</xdr:rowOff>
    </xdr:from>
    <xdr:to xmlns:xdr="http://schemas.openxmlformats.org/drawingml/2006/spreadsheetDrawing">
      <xdr:col>30</xdr:col>
      <xdr:colOff>25400</xdr:colOff>
      <xdr:row>12</xdr:row>
      <xdr:rowOff>27305</xdr:rowOff>
    </xdr:to>
    <xdr:cxnSp macro="">
      <xdr:nvCxnSpPr>
        <xdr:cNvPr id="49" name="直線コネクタ 48"/>
        <xdr:cNvCxnSpPr/>
      </xdr:nvCxnSpPr>
      <xdr:spPr>
        <a:xfrm>
          <a:off x="5562600" y="2132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29845</xdr:rowOff>
    </xdr:from>
    <xdr:to xmlns:xdr="http://schemas.openxmlformats.org/drawingml/2006/spreadsheetDrawing">
      <xdr:col>29</xdr:col>
      <xdr:colOff>127000</xdr:colOff>
      <xdr:row>17</xdr:row>
      <xdr:rowOff>145415</xdr:rowOff>
    </xdr:to>
    <xdr:cxnSp macro="">
      <xdr:nvCxnSpPr>
        <xdr:cNvPr id="50" name="直線コネクタ 49"/>
        <xdr:cNvCxnSpPr/>
      </xdr:nvCxnSpPr>
      <xdr:spPr>
        <a:xfrm flipV="1">
          <a:off x="5003800" y="2992120"/>
          <a:ext cx="647700" cy="1155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78105</xdr:rowOff>
    </xdr:from>
    <xdr:ext cx="758825" cy="255905"/>
    <xdr:sp macro="" textlink="">
      <xdr:nvSpPr>
        <xdr:cNvPr id="51" name="人口1人当たり決算額の推移平均値テキスト130"/>
        <xdr:cNvSpPr txBox="1"/>
      </xdr:nvSpPr>
      <xdr:spPr>
        <a:xfrm>
          <a:off x="5740400" y="3211830"/>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106045</xdr:rowOff>
    </xdr:from>
    <xdr:to xmlns:xdr="http://schemas.openxmlformats.org/drawingml/2006/spreadsheetDrawing">
      <xdr:col>29</xdr:col>
      <xdr:colOff>177800</xdr:colOff>
      <xdr:row>19</xdr:row>
      <xdr:rowOff>36195</xdr:rowOff>
    </xdr:to>
    <xdr:sp macro="" textlink="">
      <xdr:nvSpPr>
        <xdr:cNvPr id="52" name="フローチャート: 判断 51"/>
        <xdr:cNvSpPr/>
      </xdr:nvSpPr>
      <xdr:spPr>
        <a:xfrm>
          <a:off x="5600700" y="3239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145415</xdr:rowOff>
    </xdr:from>
    <xdr:to xmlns:xdr="http://schemas.openxmlformats.org/drawingml/2006/spreadsheetDrawing">
      <xdr:col>26</xdr:col>
      <xdr:colOff>50800</xdr:colOff>
      <xdr:row>18</xdr:row>
      <xdr:rowOff>27305</xdr:rowOff>
    </xdr:to>
    <xdr:cxnSp macro="">
      <xdr:nvCxnSpPr>
        <xdr:cNvPr id="53" name="直線コネクタ 52"/>
        <xdr:cNvCxnSpPr/>
      </xdr:nvCxnSpPr>
      <xdr:spPr>
        <a:xfrm flipV="1">
          <a:off x="4305300" y="3107690"/>
          <a:ext cx="698500" cy="533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7620</xdr:rowOff>
    </xdr:from>
    <xdr:to xmlns:xdr="http://schemas.openxmlformats.org/drawingml/2006/spreadsheetDrawing">
      <xdr:col>26</xdr:col>
      <xdr:colOff>101600</xdr:colOff>
      <xdr:row>19</xdr:row>
      <xdr:rowOff>109220</xdr:rowOff>
    </xdr:to>
    <xdr:sp macro="" textlink="">
      <xdr:nvSpPr>
        <xdr:cNvPr id="54" name="フローチャート: 判断 53"/>
        <xdr:cNvSpPr/>
      </xdr:nvSpPr>
      <xdr:spPr>
        <a:xfrm>
          <a:off x="4953000" y="3312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93980</xdr:rowOff>
    </xdr:from>
    <xdr:ext cx="736600" cy="259080"/>
    <xdr:sp macro="" textlink="">
      <xdr:nvSpPr>
        <xdr:cNvPr id="55" name="テキスト ボックス 54"/>
        <xdr:cNvSpPr txBox="1"/>
      </xdr:nvSpPr>
      <xdr:spPr>
        <a:xfrm>
          <a:off x="4622800" y="3399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27305</xdr:rowOff>
    </xdr:from>
    <xdr:to xmlns:xdr="http://schemas.openxmlformats.org/drawingml/2006/spreadsheetDrawing">
      <xdr:col>22</xdr:col>
      <xdr:colOff>114300</xdr:colOff>
      <xdr:row>18</xdr:row>
      <xdr:rowOff>83185</xdr:rowOff>
    </xdr:to>
    <xdr:cxnSp macro="">
      <xdr:nvCxnSpPr>
        <xdr:cNvPr id="56" name="直線コネクタ 55"/>
        <xdr:cNvCxnSpPr/>
      </xdr:nvCxnSpPr>
      <xdr:spPr>
        <a:xfrm flipV="1">
          <a:off x="3606800" y="3161030"/>
          <a:ext cx="698500" cy="558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37465</xdr:rowOff>
    </xdr:from>
    <xdr:to xmlns:xdr="http://schemas.openxmlformats.org/drawingml/2006/spreadsheetDrawing">
      <xdr:col>22</xdr:col>
      <xdr:colOff>165100</xdr:colOff>
      <xdr:row>19</xdr:row>
      <xdr:rowOff>139065</xdr:rowOff>
    </xdr:to>
    <xdr:sp macro="" textlink="">
      <xdr:nvSpPr>
        <xdr:cNvPr id="57" name="フローチャート: 判断 56"/>
        <xdr:cNvSpPr/>
      </xdr:nvSpPr>
      <xdr:spPr>
        <a:xfrm>
          <a:off x="4254500" y="334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123825</xdr:rowOff>
    </xdr:from>
    <xdr:ext cx="762000" cy="255905"/>
    <xdr:sp macro="" textlink="">
      <xdr:nvSpPr>
        <xdr:cNvPr id="58" name="テキスト ボックス 57"/>
        <xdr:cNvSpPr txBox="1"/>
      </xdr:nvSpPr>
      <xdr:spPr>
        <a:xfrm>
          <a:off x="3924300" y="3429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83185</xdr:rowOff>
    </xdr:from>
    <xdr:to xmlns:xdr="http://schemas.openxmlformats.org/drawingml/2006/spreadsheetDrawing">
      <xdr:col>18</xdr:col>
      <xdr:colOff>177800</xdr:colOff>
      <xdr:row>18</xdr:row>
      <xdr:rowOff>118745</xdr:rowOff>
    </xdr:to>
    <xdr:cxnSp macro="">
      <xdr:nvCxnSpPr>
        <xdr:cNvPr id="59" name="直線コネクタ 58"/>
        <xdr:cNvCxnSpPr/>
      </xdr:nvCxnSpPr>
      <xdr:spPr>
        <a:xfrm flipV="1">
          <a:off x="2908300" y="3216910"/>
          <a:ext cx="6985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40640</xdr:rowOff>
    </xdr:from>
    <xdr:to xmlns:xdr="http://schemas.openxmlformats.org/drawingml/2006/spreadsheetDrawing">
      <xdr:col>19</xdr:col>
      <xdr:colOff>38100</xdr:colOff>
      <xdr:row>19</xdr:row>
      <xdr:rowOff>141605</xdr:rowOff>
    </xdr:to>
    <xdr:sp macro="" textlink="">
      <xdr:nvSpPr>
        <xdr:cNvPr id="60" name="フローチャート: 判断 59"/>
        <xdr:cNvSpPr/>
      </xdr:nvSpPr>
      <xdr:spPr>
        <a:xfrm>
          <a:off x="3556000" y="33458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126365</xdr:rowOff>
    </xdr:from>
    <xdr:ext cx="762000" cy="259080"/>
    <xdr:sp macro="" textlink="">
      <xdr:nvSpPr>
        <xdr:cNvPr id="61" name="テキスト ボックス 60"/>
        <xdr:cNvSpPr txBox="1"/>
      </xdr:nvSpPr>
      <xdr:spPr>
        <a:xfrm>
          <a:off x="3225800" y="343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36830</xdr:rowOff>
    </xdr:from>
    <xdr:to xmlns:xdr="http://schemas.openxmlformats.org/drawingml/2006/spreadsheetDrawing">
      <xdr:col>15</xdr:col>
      <xdr:colOff>101600</xdr:colOff>
      <xdr:row>18</xdr:row>
      <xdr:rowOff>138430</xdr:rowOff>
    </xdr:to>
    <xdr:sp macro="" textlink="">
      <xdr:nvSpPr>
        <xdr:cNvPr id="62" name="フローチャート: 判断 61"/>
        <xdr:cNvSpPr/>
      </xdr:nvSpPr>
      <xdr:spPr>
        <a:xfrm>
          <a:off x="2857500" y="3170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148590</xdr:rowOff>
    </xdr:from>
    <xdr:ext cx="762000" cy="259080"/>
    <xdr:sp macro="" textlink="">
      <xdr:nvSpPr>
        <xdr:cNvPr id="63" name="テキスト ボックス 62"/>
        <xdr:cNvSpPr txBox="1"/>
      </xdr:nvSpPr>
      <xdr:spPr>
        <a:xfrm>
          <a:off x="2527300" y="2939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4" name="テキスト ボックス 63"/>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150495</xdr:rowOff>
    </xdr:from>
    <xdr:to xmlns:xdr="http://schemas.openxmlformats.org/drawingml/2006/spreadsheetDrawing">
      <xdr:col>29</xdr:col>
      <xdr:colOff>177800</xdr:colOff>
      <xdr:row>17</xdr:row>
      <xdr:rowOff>80645</xdr:rowOff>
    </xdr:to>
    <xdr:sp macro="" textlink="">
      <xdr:nvSpPr>
        <xdr:cNvPr id="69" name="楕円 68"/>
        <xdr:cNvSpPr/>
      </xdr:nvSpPr>
      <xdr:spPr>
        <a:xfrm>
          <a:off x="5600700" y="294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167005</xdr:rowOff>
    </xdr:from>
    <xdr:ext cx="758825" cy="255905"/>
    <xdr:sp macro="" textlink="">
      <xdr:nvSpPr>
        <xdr:cNvPr id="70" name="人口1人当たり決算額の推移該当値テキスト130"/>
        <xdr:cNvSpPr txBox="1"/>
      </xdr:nvSpPr>
      <xdr:spPr>
        <a:xfrm>
          <a:off x="5740400" y="27863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94615</xdr:rowOff>
    </xdr:from>
    <xdr:to xmlns:xdr="http://schemas.openxmlformats.org/drawingml/2006/spreadsheetDrawing">
      <xdr:col>26</xdr:col>
      <xdr:colOff>101600</xdr:colOff>
      <xdr:row>18</xdr:row>
      <xdr:rowOff>24765</xdr:rowOff>
    </xdr:to>
    <xdr:sp macro="" textlink="">
      <xdr:nvSpPr>
        <xdr:cNvPr id="71" name="楕円 70"/>
        <xdr:cNvSpPr/>
      </xdr:nvSpPr>
      <xdr:spPr>
        <a:xfrm>
          <a:off x="4953000" y="3056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34925</xdr:rowOff>
    </xdr:from>
    <xdr:ext cx="736600" cy="259080"/>
    <xdr:sp macro="" textlink="">
      <xdr:nvSpPr>
        <xdr:cNvPr id="72" name="テキスト ボックス 71"/>
        <xdr:cNvSpPr txBox="1"/>
      </xdr:nvSpPr>
      <xdr:spPr>
        <a:xfrm>
          <a:off x="4622800" y="2825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147955</xdr:rowOff>
    </xdr:from>
    <xdr:to xmlns:xdr="http://schemas.openxmlformats.org/drawingml/2006/spreadsheetDrawing">
      <xdr:col>22</xdr:col>
      <xdr:colOff>165100</xdr:colOff>
      <xdr:row>18</xdr:row>
      <xdr:rowOff>78105</xdr:rowOff>
    </xdr:to>
    <xdr:sp macro="" textlink="">
      <xdr:nvSpPr>
        <xdr:cNvPr id="73" name="楕円 72"/>
        <xdr:cNvSpPr/>
      </xdr:nvSpPr>
      <xdr:spPr>
        <a:xfrm>
          <a:off x="4254500" y="3110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88265</xdr:rowOff>
    </xdr:from>
    <xdr:ext cx="762000" cy="255905"/>
    <xdr:sp macro="" textlink="">
      <xdr:nvSpPr>
        <xdr:cNvPr id="74" name="テキスト ボックス 73"/>
        <xdr:cNvSpPr txBox="1"/>
      </xdr:nvSpPr>
      <xdr:spPr>
        <a:xfrm>
          <a:off x="3924300" y="28790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32385</xdr:rowOff>
    </xdr:from>
    <xdr:to xmlns:xdr="http://schemas.openxmlformats.org/drawingml/2006/spreadsheetDrawing">
      <xdr:col>19</xdr:col>
      <xdr:colOff>38100</xdr:colOff>
      <xdr:row>18</xdr:row>
      <xdr:rowOff>133985</xdr:rowOff>
    </xdr:to>
    <xdr:sp macro="" textlink="">
      <xdr:nvSpPr>
        <xdr:cNvPr id="75" name="楕円 74"/>
        <xdr:cNvSpPr/>
      </xdr:nvSpPr>
      <xdr:spPr>
        <a:xfrm>
          <a:off x="3556000" y="316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144145</xdr:rowOff>
    </xdr:from>
    <xdr:ext cx="762000" cy="255905"/>
    <xdr:sp macro="" textlink="">
      <xdr:nvSpPr>
        <xdr:cNvPr id="76" name="テキスト ボックス 75"/>
        <xdr:cNvSpPr txBox="1"/>
      </xdr:nvSpPr>
      <xdr:spPr>
        <a:xfrm>
          <a:off x="3225800" y="2934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67945</xdr:rowOff>
    </xdr:from>
    <xdr:to xmlns:xdr="http://schemas.openxmlformats.org/drawingml/2006/spreadsheetDrawing">
      <xdr:col>15</xdr:col>
      <xdr:colOff>101600</xdr:colOff>
      <xdr:row>18</xdr:row>
      <xdr:rowOff>169545</xdr:rowOff>
    </xdr:to>
    <xdr:sp macro="" textlink="">
      <xdr:nvSpPr>
        <xdr:cNvPr id="77" name="楕円 76"/>
        <xdr:cNvSpPr/>
      </xdr:nvSpPr>
      <xdr:spPr>
        <a:xfrm>
          <a:off x="2857500" y="3201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154940</xdr:rowOff>
    </xdr:from>
    <xdr:ext cx="762000" cy="255905"/>
    <xdr:sp macro="" textlink="">
      <xdr:nvSpPr>
        <xdr:cNvPr id="78" name="テキスト ボックス 77"/>
        <xdr:cNvSpPr txBox="1"/>
      </xdr:nvSpPr>
      <xdr:spPr>
        <a:xfrm>
          <a:off x="2527300" y="32886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2" name="テキスト ボックス 91"/>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6" name="テキスト ボックス 105"/>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1270</xdr:rowOff>
    </xdr:from>
    <xdr:to xmlns:xdr="http://schemas.openxmlformats.org/drawingml/2006/spreadsheetDrawing">
      <xdr:col>29</xdr:col>
      <xdr:colOff>127000</xdr:colOff>
      <xdr:row>37</xdr:row>
      <xdr:rowOff>290195</xdr:rowOff>
    </xdr:to>
    <xdr:cxnSp macro="">
      <xdr:nvCxnSpPr>
        <xdr:cNvPr id="108" name="直線コネクタ 107"/>
        <xdr:cNvCxnSpPr/>
      </xdr:nvCxnSpPr>
      <xdr:spPr>
        <a:xfrm flipV="1">
          <a:off x="5651500" y="59258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263525</xdr:rowOff>
    </xdr:from>
    <xdr:ext cx="758825" cy="259080"/>
    <xdr:sp macro="" textlink="">
      <xdr:nvSpPr>
        <xdr:cNvPr id="109" name="人口1人当たり決算額の推移最小値テキスト445"/>
        <xdr:cNvSpPr txBox="1"/>
      </xdr:nvSpPr>
      <xdr:spPr>
        <a:xfrm>
          <a:off x="5740400" y="73882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290195</xdr:rowOff>
    </xdr:from>
    <xdr:to xmlns:xdr="http://schemas.openxmlformats.org/drawingml/2006/spreadsheetDrawing">
      <xdr:col>30</xdr:col>
      <xdr:colOff>25400</xdr:colOff>
      <xdr:row>37</xdr:row>
      <xdr:rowOff>290195</xdr:rowOff>
    </xdr:to>
    <xdr:cxnSp macro="">
      <xdr:nvCxnSpPr>
        <xdr:cNvPr id="110" name="直線コネクタ 109"/>
        <xdr:cNvCxnSpPr/>
      </xdr:nvCxnSpPr>
      <xdr:spPr>
        <a:xfrm>
          <a:off x="5562600" y="741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259715</xdr:rowOff>
    </xdr:from>
    <xdr:ext cx="758825" cy="254000"/>
    <xdr:sp macro="" textlink="">
      <xdr:nvSpPr>
        <xdr:cNvPr id="111" name="人口1人当たり決算額の推移最大値テキスト445"/>
        <xdr:cNvSpPr txBox="1"/>
      </xdr:nvSpPr>
      <xdr:spPr>
        <a:xfrm>
          <a:off x="5740400" y="566991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1270</xdr:rowOff>
    </xdr:from>
    <xdr:to xmlns:xdr="http://schemas.openxmlformats.org/drawingml/2006/spreadsheetDrawing">
      <xdr:col>30</xdr:col>
      <xdr:colOff>25400</xdr:colOff>
      <xdr:row>33</xdr:row>
      <xdr:rowOff>1270</xdr:rowOff>
    </xdr:to>
    <xdr:cxnSp macro="">
      <xdr:nvCxnSpPr>
        <xdr:cNvPr id="112" name="直線コネクタ 111"/>
        <xdr:cNvCxnSpPr/>
      </xdr:nvCxnSpPr>
      <xdr:spPr>
        <a:xfrm>
          <a:off x="5562600" y="59258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96520</xdr:rowOff>
    </xdr:from>
    <xdr:to xmlns:xdr="http://schemas.openxmlformats.org/drawingml/2006/spreadsheetDrawing">
      <xdr:col>29</xdr:col>
      <xdr:colOff>127000</xdr:colOff>
      <xdr:row>35</xdr:row>
      <xdr:rowOff>109220</xdr:rowOff>
    </xdr:to>
    <xdr:cxnSp macro="">
      <xdr:nvCxnSpPr>
        <xdr:cNvPr id="113" name="直線コネクタ 112"/>
        <xdr:cNvCxnSpPr/>
      </xdr:nvCxnSpPr>
      <xdr:spPr>
        <a:xfrm>
          <a:off x="5003800" y="6706870"/>
          <a:ext cx="6477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204470</xdr:rowOff>
    </xdr:from>
    <xdr:ext cx="758825" cy="259080"/>
    <xdr:sp macro="" textlink="">
      <xdr:nvSpPr>
        <xdr:cNvPr id="114" name="人口1人当たり決算額の推移平均値テキスト445"/>
        <xdr:cNvSpPr txBox="1"/>
      </xdr:nvSpPr>
      <xdr:spPr>
        <a:xfrm>
          <a:off x="5740400" y="681482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231140</xdr:rowOff>
    </xdr:from>
    <xdr:to xmlns:xdr="http://schemas.openxmlformats.org/drawingml/2006/spreadsheetDrawing">
      <xdr:col>29</xdr:col>
      <xdr:colOff>177800</xdr:colOff>
      <xdr:row>35</xdr:row>
      <xdr:rowOff>333375</xdr:rowOff>
    </xdr:to>
    <xdr:sp macro="" textlink="">
      <xdr:nvSpPr>
        <xdr:cNvPr id="115" name="フローチャート: 判断 114"/>
        <xdr:cNvSpPr/>
      </xdr:nvSpPr>
      <xdr:spPr>
        <a:xfrm>
          <a:off x="5600700" y="68414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96520</xdr:rowOff>
    </xdr:from>
    <xdr:to xmlns:xdr="http://schemas.openxmlformats.org/drawingml/2006/spreadsheetDrawing">
      <xdr:col>26</xdr:col>
      <xdr:colOff>50800</xdr:colOff>
      <xdr:row>35</xdr:row>
      <xdr:rowOff>135890</xdr:rowOff>
    </xdr:to>
    <xdr:cxnSp macro="">
      <xdr:nvCxnSpPr>
        <xdr:cNvPr id="116" name="直線コネクタ 115"/>
        <xdr:cNvCxnSpPr/>
      </xdr:nvCxnSpPr>
      <xdr:spPr>
        <a:xfrm flipV="1">
          <a:off x="4305300" y="6706870"/>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226060</xdr:rowOff>
    </xdr:from>
    <xdr:to xmlns:xdr="http://schemas.openxmlformats.org/drawingml/2006/spreadsheetDrawing">
      <xdr:col>26</xdr:col>
      <xdr:colOff>101600</xdr:colOff>
      <xdr:row>35</xdr:row>
      <xdr:rowOff>327025</xdr:rowOff>
    </xdr:to>
    <xdr:sp macro="" textlink="">
      <xdr:nvSpPr>
        <xdr:cNvPr id="117" name="フローチャート: 判断 116"/>
        <xdr:cNvSpPr/>
      </xdr:nvSpPr>
      <xdr:spPr>
        <a:xfrm>
          <a:off x="49530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311785</xdr:rowOff>
    </xdr:from>
    <xdr:ext cx="736600" cy="259080"/>
    <xdr:sp macro="" textlink="">
      <xdr:nvSpPr>
        <xdr:cNvPr id="118" name="テキスト ボックス 117"/>
        <xdr:cNvSpPr txBox="1"/>
      </xdr:nvSpPr>
      <xdr:spPr>
        <a:xfrm>
          <a:off x="4622800" y="6922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135890</xdr:rowOff>
    </xdr:from>
    <xdr:to xmlns:xdr="http://schemas.openxmlformats.org/drawingml/2006/spreadsheetDrawing">
      <xdr:col>22</xdr:col>
      <xdr:colOff>114300</xdr:colOff>
      <xdr:row>35</xdr:row>
      <xdr:rowOff>169545</xdr:rowOff>
    </xdr:to>
    <xdr:cxnSp macro="">
      <xdr:nvCxnSpPr>
        <xdr:cNvPr id="119" name="直線コネクタ 118"/>
        <xdr:cNvCxnSpPr/>
      </xdr:nvCxnSpPr>
      <xdr:spPr>
        <a:xfrm flipV="1">
          <a:off x="3606800" y="6746240"/>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219075</xdr:rowOff>
    </xdr:from>
    <xdr:to xmlns:xdr="http://schemas.openxmlformats.org/drawingml/2006/spreadsheetDrawing">
      <xdr:col>22</xdr:col>
      <xdr:colOff>165100</xdr:colOff>
      <xdr:row>35</xdr:row>
      <xdr:rowOff>321310</xdr:rowOff>
    </xdr:to>
    <xdr:sp macro="" textlink="">
      <xdr:nvSpPr>
        <xdr:cNvPr id="120" name="フローチャート: 判断 119"/>
        <xdr:cNvSpPr/>
      </xdr:nvSpPr>
      <xdr:spPr>
        <a:xfrm>
          <a:off x="42545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306705</xdr:rowOff>
    </xdr:from>
    <xdr:ext cx="762000" cy="253365"/>
    <xdr:sp macro="" textlink="">
      <xdr:nvSpPr>
        <xdr:cNvPr id="121" name="テキスト ボックス 120"/>
        <xdr:cNvSpPr txBox="1"/>
      </xdr:nvSpPr>
      <xdr:spPr>
        <a:xfrm>
          <a:off x="3924300" y="69170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169545</xdr:rowOff>
    </xdr:from>
    <xdr:to xmlns:xdr="http://schemas.openxmlformats.org/drawingml/2006/spreadsheetDrawing">
      <xdr:col>18</xdr:col>
      <xdr:colOff>177800</xdr:colOff>
      <xdr:row>35</xdr:row>
      <xdr:rowOff>197485</xdr:rowOff>
    </xdr:to>
    <xdr:cxnSp macro="">
      <xdr:nvCxnSpPr>
        <xdr:cNvPr id="122" name="直線コネクタ 121"/>
        <xdr:cNvCxnSpPr/>
      </xdr:nvCxnSpPr>
      <xdr:spPr>
        <a:xfrm flipV="1">
          <a:off x="2908300" y="6779895"/>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233680</xdr:rowOff>
    </xdr:from>
    <xdr:to xmlns:xdr="http://schemas.openxmlformats.org/drawingml/2006/spreadsheetDrawing">
      <xdr:col>19</xdr:col>
      <xdr:colOff>38100</xdr:colOff>
      <xdr:row>35</xdr:row>
      <xdr:rowOff>335915</xdr:rowOff>
    </xdr:to>
    <xdr:sp macro="" textlink="">
      <xdr:nvSpPr>
        <xdr:cNvPr id="123" name="フローチャート: 判断 122"/>
        <xdr:cNvSpPr/>
      </xdr:nvSpPr>
      <xdr:spPr>
        <a:xfrm>
          <a:off x="3556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320040</xdr:rowOff>
    </xdr:from>
    <xdr:ext cx="762000" cy="259080"/>
    <xdr:sp macro="" textlink="">
      <xdr:nvSpPr>
        <xdr:cNvPr id="124" name="テキスト ボックス 123"/>
        <xdr:cNvSpPr txBox="1"/>
      </xdr:nvSpPr>
      <xdr:spPr>
        <a:xfrm>
          <a:off x="32258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53975</xdr:rowOff>
    </xdr:from>
    <xdr:to xmlns:xdr="http://schemas.openxmlformats.org/drawingml/2006/spreadsheetDrawing">
      <xdr:col>15</xdr:col>
      <xdr:colOff>101600</xdr:colOff>
      <xdr:row>35</xdr:row>
      <xdr:rowOff>154940</xdr:rowOff>
    </xdr:to>
    <xdr:sp macro="" textlink="">
      <xdr:nvSpPr>
        <xdr:cNvPr id="125" name="フローチャート: 判断 124"/>
        <xdr:cNvSpPr/>
      </xdr:nvSpPr>
      <xdr:spPr>
        <a:xfrm>
          <a:off x="2857500" y="66643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165100</xdr:rowOff>
    </xdr:from>
    <xdr:ext cx="762000" cy="258445"/>
    <xdr:sp macro="" textlink="">
      <xdr:nvSpPr>
        <xdr:cNvPr id="126" name="テキスト ボックス 125"/>
        <xdr:cNvSpPr txBox="1"/>
      </xdr:nvSpPr>
      <xdr:spPr>
        <a:xfrm>
          <a:off x="2527300" y="6432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7" name="テキスト ボックス 126"/>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57785</xdr:rowOff>
    </xdr:from>
    <xdr:to xmlns:xdr="http://schemas.openxmlformats.org/drawingml/2006/spreadsheetDrawing">
      <xdr:col>29</xdr:col>
      <xdr:colOff>177800</xdr:colOff>
      <xdr:row>35</xdr:row>
      <xdr:rowOff>160020</xdr:rowOff>
    </xdr:to>
    <xdr:sp macro="" textlink="">
      <xdr:nvSpPr>
        <xdr:cNvPr id="132" name="楕円 131"/>
        <xdr:cNvSpPr/>
      </xdr:nvSpPr>
      <xdr:spPr>
        <a:xfrm>
          <a:off x="5600700" y="66681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246380</xdr:rowOff>
    </xdr:from>
    <xdr:ext cx="758825" cy="256540"/>
    <xdr:sp macro="" textlink="">
      <xdr:nvSpPr>
        <xdr:cNvPr id="133" name="人口1人当たり決算額の推移該当値テキスト445"/>
        <xdr:cNvSpPr txBox="1"/>
      </xdr:nvSpPr>
      <xdr:spPr>
        <a:xfrm>
          <a:off x="5740400" y="651383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45720</xdr:rowOff>
    </xdr:from>
    <xdr:to xmlns:xdr="http://schemas.openxmlformats.org/drawingml/2006/spreadsheetDrawing">
      <xdr:col>26</xdr:col>
      <xdr:colOff>101600</xdr:colOff>
      <xdr:row>35</xdr:row>
      <xdr:rowOff>147955</xdr:rowOff>
    </xdr:to>
    <xdr:sp macro="" textlink="">
      <xdr:nvSpPr>
        <xdr:cNvPr id="134" name="楕円 133"/>
        <xdr:cNvSpPr/>
      </xdr:nvSpPr>
      <xdr:spPr>
        <a:xfrm>
          <a:off x="4953000" y="66560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157480</xdr:rowOff>
    </xdr:from>
    <xdr:ext cx="736600" cy="254000"/>
    <xdr:sp macro="" textlink="">
      <xdr:nvSpPr>
        <xdr:cNvPr id="135" name="テキスト ボックス 134"/>
        <xdr:cNvSpPr txBox="1"/>
      </xdr:nvSpPr>
      <xdr:spPr>
        <a:xfrm>
          <a:off x="4622800" y="642493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84455</xdr:rowOff>
    </xdr:from>
    <xdr:to xmlns:xdr="http://schemas.openxmlformats.org/drawingml/2006/spreadsheetDrawing">
      <xdr:col>22</xdr:col>
      <xdr:colOff>165100</xdr:colOff>
      <xdr:row>35</xdr:row>
      <xdr:rowOff>186690</xdr:rowOff>
    </xdr:to>
    <xdr:sp macro="" textlink="">
      <xdr:nvSpPr>
        <xdr:cNvPr id="136" name="楕円 135"/>
        <xdr:cNvSpPr/>
      </xdr:nvSpPr>
      <xdr:spPr>
        <a:xfrm>
          <a:off x="4254500" y="66948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196215</xdr:rowOff>
    </xdr:from>
    <xdr:ext cx="762000" cy="259715"/>
    <xdr:sp macro="" textlink="">
      <xdr:nvSpPr>
        <xdr:cNvPr id="137" name="テキスト ボックス 136"/>
        <xdr:cNvSpPr txBox="1"/>
      </xdr:nvSpPr>
      <xdr:spPr>
        <a:xfrm>
          <a:off x="3924300" y="64636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118110</xdr:rowOff>
    </xdr:from>
    <xdr:to xmlns:xdr="http://schemas.openxmlformats.org/drawingml/2006/spreadsheetDrawing">
      <xdr:col>19</xdr:col>
      <xdr:colOff>38100</xdr:colOff>
      <xdr:row>35</xdr:row>
      <xdr:rowOff>220345</xdr:rowOff>
    </xdr:to>
    <xdr:sp macro="" textlink="">
      <xdr:nvSpPr>
        <xdr:cNvPr id="138" name="楕円 137"/>
        <xdr:cNvSpPr/>
      </xdr:nvSpPr>
      <xdr:spPr>
        <a:xfrm>
          <a:off x="3556000" y="67284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229870</xdr:rowOff>
    </xdr:from>
    <xdr:ext cx="762000" cy="259715"/>
    <xdr:sp macro="" textlink="">
      <xdr:nvSpPr>
        <xdr:cNvPr id="139" name="テキスト ボックス 138"/>
        <xdr:cNvSpPr txBox="1"/>
      </xdr:nvSpPr>
      <xdr:spPr>
        <a:xfrm>
          <a:off x="3225800" y="64973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146685</xdr:rowOff>
    </xdr:from>
    <xdr:to xmlns:xdr="http://schemas.openxmlformats.org/drawingml/2006/spreadsheetDrawing">
      <xdr:col>15</xdr:col>
      <xdr:colOff>101600</xdr:colOff>
      <xdr:row>35</xdr:row>
      <xdr:rowOff>248920</xdr:rowOff>
    </xdr:to>
    <xdr:sp macro="" textlink="">
      <xdr:nvSpPr>
        <xdr:cNvPr id="140" name="楕円 139"/>
        <xdr:cNvSpPr/>
      </xdr:nvSpPr>
      <xdr:spPr>
        <a:xfrm>
          <a:off x="2857500" y="67570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232410</xdr:rowOff>
    </xdr:from>
    <xdr:ext cx="762000" cy="259080"/>
    <xdr:sp macro="" textlink="">
      <xdr:nvSpPr>
        <xdr:cNvPr id="141" name="テキスト ボックス 140"/>
        <xdr:cNvSpPr txBox="1"/>
      </xdr:nvSpPr>
      <xdr:spPr>
        <a:xfrm>
          <a:off x="2527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14,600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沖縄県名護市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64,734
63,721
210.80
55,838,683
53,675,077
1,708,001
19,009,900
27,860,741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35.0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905"/>
    <xdr:sp macro="" textlink="">
      <xdr:nvSpPr>
        <xdr:cNvPr id="42" name="テキスト ボックス 41"/>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5905"/>
    <xdr:sp macro="" textlink="">
      <xdr:nvSpPr>
        <xdr:cNvPr id="46" name="テキスト ボックス 45"/>
        <xdr:cNvSpPr txBox="1"/>
      </xdr:nvSpPr>
      <xdr:spPr>
        <a:xfrm>
          <a:off x="230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2455" cy="255905"/>
    <xdr:sp macro="" textlink="">
      <xdr:nvSpPr>
        <xdr:cNvPr id="50" name="テキスト ボックス 49"/>
        <xdr:cNvSpPr txBox="1"/>
      </xdr:nvSpPr>
      <xdr:spPr>
        <a:xfrm>
          <a:off x="166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2455" cy="258445"/>
    <xdr:sp macro="" textlink="">
      <xdr:nvSpPr>
        <xdr:cNvPr id="52" name="テキスト ボックス 51"/>
        <xdr:cNvSpPr txBox="1"/>
      </xdr:nvSpPr>
      <xdr:spPr>
        <a:xfrm>
          <a:off x="166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2455" cy="259080"/>
    <xdr:sp macro="" textlink="">
      <xdr:nvSpPr>
        <xdr:cNvPr id="54" name="テキスト ボックス 53"/>
        <xdr:cNvSpPr txBox="1"/>
      </xdr:nvSpPr>
      <xdr:spPr>
        <a:xfrm>
          <a:off x="166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6" name="テキスト ボックス 55"/>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116840</xdr:rowOff>
    </xdr:from>
    <xdr:to xmlns:xdr="http://schemas.openxmlformats.org/drawingml/2006/spreadsheetDrawing">
      <xdr:col>24</xdr:col>
      <xdr:colOff>62865</xdr:colOff>
      <xdr:row>38</xdr:row>
      <xdr:rowOff>146685</xdr:rowOff>
    </xdr:to>
    <xdr:cxnSp macro="">
      <xdr:nvCxnSpPr>
        <xdr:cNvPr id="58" name="直線コネクタ 57"/>
        <xdr:cNvCxnSpPr/>
      </xdr:nvCxnSpPr>
      <xdr:spPr>
        <a:xfrm flipV="1">
          <a:off x="4633595" y="526034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150495</xdr:rowOff>
    </xdr:from>
    <xdr:ext cx="534670" cy="259080"/>
    <xdr:sp macro="" textlink="">
      <xdr:nvSpPr>
        <xdr:cNvPr id="59" name="人件費最小値テキスト"/>
        <xdr:cNvSpPr txBox="1"/>
      </xdr:nvSpPr>
      <xdr:spPr>
        <a:xfrm>
          <a:off x="4686300" y="666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146685</xdr:rowOff>
    </xdr:from>
    <xdr:to xmlns:xdr="http://schemas.openxmlformats.org/drawingml/2006/spreadsheetDrawing">
      <xdr:col>24</xdr:col>
      <xdr:colOff>152400</xdr:colOff>
      <xdr:row>38</xdr:row>
      <xdr:rowOff>146685</xdr:rowOff>
    </xdr:to>
    <xdr:cxnSp macro="">
      <xdr:nvCxnSpPr>
        <xdr:cNvPr id="60" name="直線コネクタ 59"/>
        <xdr:cNvCxnSpPr/>
      </xdr:nvCxnSpPr>
      <xdr:spPr>
        <a:xfrm>
          <a:off x="4546600" y="666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63500</xdr:rowOff>
    </xdr:from>
    <xdr:ext cx="598805" cy="255905"/>
    <xdr:sp macro="" textlink="">
      <xdr:nvSpPr>
        <xdr:cNvPr id="61" name="人件費最大値テキスト"/>
        <xdr:cNvSpPr txBox="1"/>
      </xdr:nvSpPr>
      <xdr:spPr>
        <a:xfrm>
          <a:off x="4686300" y="50355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116840</xdr:rowOff>
    </xdr:from>
    <xdr:to xmlns:xdr="http://schemas.openxmlformats.org/drawingml/2006/spreadsheetDrawing">
      <xdr:col>24</xdr:col>
      <xdr:colOff>152400</xdr:colOff>
      <xdr:row>30</xdr:row>
      <xdr:rowOff>116840</xdr:rowOff>
    </xdr:to>
    <xdr:cxnSp macro="">
      <xdr:nvCxnSpPr>
        <xdr:cNvPr id="62" name="直線コネクタ 61"/>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153670</xdr:rowOff>
    </xdr:from>
    <xdr:to xmlns:xdr="http://schemas.openxmlformats.org/drawingml/2006/spreadsheetDrawing">
      <xdr:col>24</xdr:col>
      <xdr:colOff>63500</xdr:colOff>
      <xdr:row>34</xdr:row>
      <xdr:rowOff>106045</xdr:rowOff>
    </xdr:to>
    <xdr:cxnSp macro="">
      <xdr:nvCxnSpPr>
        <xdr:cNvPr id="63" name="直線コネクタ 62"/>
        <xdr:cNvCxnSpPr/>
      </xdr:nvCxnSpPr>
      <xdr:spPr>
        <a:xfrm flipV="1">
          <a:off x="3797300" y="5811520"/>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534670" cy="259080"/>
    <xdr:sp macro="" textlink="">
      <xdr:nvSpPr>
        <xdr:cNvPr id="64" name="人件費平均値テキスト"/>
        <xdr:cNvSpPr txBox="1"/>
      </xdr:nvSpPr>
      <xdr:spPr>
        <a:xfrm>
          <a:off x="4686300" y="6184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34290</xdr:rowOff>
    </xdr:from>
    <xdr:to xmlns:xdr="http://schemas.openxmlformats.org/drawingml/2006/spreadsheetDrawing">
      <xdr:col>24</xdr:col>
      <xdr:colOff>114300</xdr:colOff>
      <xdr:row>36</xdr:row>
      <xdr:rowOff>135890</xdr:rowOff>
    </xdr:to>
    <xdr:sp macro="" textlink="">
      <xdr:nvSpPr>
        <xdr:cNvPr id="65" name="フローチャート: 判断 64"/>
        <xdr:cNvSpPr/>
      </xdr:nvSpPr>
      <xdr:spPr>
        <a:xfrm>
          <a:off x="4584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106045</xdr:rowOff>
    </xdr:from>
    <xdr:to xmlns:xdr="http://schemas.openxmlformats.org/drawingml/2006/spreadsheetDrawing">
      <xdr:col>19</xdr:col>
      <xdr:colOff>177800</xdr:colOff>
      <xdr:row>34</xdr:row>
      <xdr:rowOff>154940</xdr:rowOff>
    </xdr:to>
    <xdr:cxnSp macro="">
      <xdr:nvCxnSpPr>
        <xdr:cNvPr id="66" name="直線コネクタ 65"/>
        <xdr:cNvCxnSpPr/>
      </xdr:nvCxnSpPr>
      <xdr:spPr>
        <a:xfrm flipV="1">
          <a:off x="2908300" y="593534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130175</xdr:rowOff>
    </xdr:from>
    <xdr:to xmlns:xdr="http://schemas.openxmlformats.org/drawingml/2006/spreadsheetDrawing">
      <xdr:col>20</xdr:col>
      <xdr:colOff>38100</xdr:colOff>
      <xdr:row>37</xdr:row>
      <xdr:rowOff>60325</xdr:rowOff>
    </xdr:to>
    <xdr:sp macro="" textlink="">
      <xdr:nvSpPr>
        <xdr:cNvPr id="67" name="フローチャート: 判断 66"/>
        <xdr:cNvSpPr/>
      </xdr:nvSpPr>
      <xdr:spPr>
        <a:xfrm>
          <a:off x="3746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52070</xdr:rowOff>
    </xdr:from>
    <xdr:ext cx="531495" cy="255905"/>
    <xdr:sp macro="" textlink="">
      <xdr:nvSpPr>
        <xdr:cNvPr id="68" name="テキスト ボックス 67"/>
        <xdr:cNvSpPr txBox="1"/>
      </xdr:nvSpPr>
      <xdr:spPr>
        <a:xfrm>
          <a:off x="3529965" y="6395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154940</xdr:rowOff>
    </xdr:from>
    <xdr:to xmlns:xdr="http://schemas.openxmlformats.org/drawingml/2006/spreadsheetDrawing">
      <xdr:col>15</xdr:col>
      <xdr:colOff>50800</xdr:colOff>
      <xdr:row>35</xdr:row>
      <xdr:rowOff>48260</xdr:rowOff>
    </xdr:to>
    <xdr:cxnSp macro="">
      <xdr:nvCxnSpPr>
        <xdr:cNvPr id="69" name="直線コネクタ 68"/>
        <xdr:cNvCxnSpPr/>
      </xdr:nvCxnSpPr>
      <xdr:spPr>
        <a:xfrm flipV="1">
          <a:off x="2019300" y="598424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149225</xdr:rowOff>
    </xdr:from>
    <xdr:to xmlns:xdr="http://schemas.openxmlformats.org/drawingml/2006/spreadsheetDrawing">
      <xdr:col>15</xdr:col>
      <xdr:colOff>101600</xdr:colOff>
      <xdr:row>37</xdr:row>
      <xdr:rowOff>79375</xdr:rowOff>
    </xdr:to>
    <xdr:sp macro="" textlink="">
      <xdr:nvSpPr>
        <xdr:cNvPr id="70" name="フローチャート: 判断 69"/>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70485</xdr:rowOff>
    </xdr:from>
    <xdr:ext cx="531495" cy="259080"/>
    <xdr:sp macro="" textlink="">
      <xdr:nvSpPr>
        <xdr:cNvPr id="71" name="テキスト ボックス 70"/>
        <xdr:cNvSpPr txBox="1"/>
      </xdr:nvSpPr>
      <xdr:spPr>
        <a:xfrm>
          <a:off x="2640965" y="64141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48260</xdr:rowOff>
    </xdr:from>
    <xdr:to xmlns:xdr="http://schemas.openxmlformats.org/drawingml/2006/spreadsheetDrawing">
      <xdr:col>10</xdr:col>
      <xdr:colOff>114300</xdr:colOff>
      <xdr:row>35</xdr:row>
      <xdr:rowOff>93345</xdr:rowOff>
    </xdr:to>
    <xdr:cxnSp macro="">
      <xdr:nvCxnSpPr>
        <xdr:cNvPr id="72" name="直線コネクタ 71"/>
        <xdr:cNvCxnSpPr/>
      </xdr:nvCxnSpPr>
      <xdr:spPr>
        <a:xfrm flipV="1">
          <a:off x="1130300" y="60490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153670</xdr:rowOff>
    </xdr:from>
    <xdr:to xmlns:xdr="http://schemas.openxmlformats.org/drawingml/2006/spreadsheetDrawing">
      <xdr:col>10</xdr:col>
      <xdr:colOff>165100</xdr:colOff>
      <xdr:row>37</xdr:row>
      <xdr:rowOff>83820</xdr:rowOff>
    </xdr:to>
    <xdr:sp macro="" textlink="">
      <xdr:nvSpPr>
        <xdr:cNvPr id="73" name="フローチャート: 判断 72"/>
        <xdr:cNvSpPr/>
      </xdr:nvSpPr>
      <xdr:spPr>
        <a:xfrm>
          <a:off x="1968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74930</xdr:rowOff>
    </xdr:from>
    <xdr:ext cx="531495" cy="255905"/>
    <xdr:sp macro="" textlink="">
      <xdr:nvSpPr>
        <xdr:cNvPr id="74" name="テキスト ボックス 73"/>
        <xdr:cNvSpPr txBox="1"/>
      </xdr:nvSpPr>
      <xdr:spPr>
        <a:xfrm>
          <a:off x="1751965" y="64185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60960</xdr:rowOff>
    </xdr:from>
    <xdr:to xmlns:xdr="http://schemas.openxmlformats.org/drawingml/2006/spreadsheetDrawing">
      <xdr:col>6</xdr:col>
      <xdr:colOff>38100</xdr:colOff>
      <xdr:row>35</xdr:row>
      <xdr:rowOff>162560</xdr:rowOff>
    </xdr:to>
    <xdr:sp macro="" textlink="">
      <xdr:nvSpPr>
        <xdr:cNvPr id="75" name="フローチャート: 判断 74"/>
        <xdr:cNvSpPr/>
      </xdr:nvSpPr>
      <xdr:spPr>
        <a:xfrm>
          <a:off x="10795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153670</xdr:rowOff>
    </xdr:from>
    <xdr:ext cx="531495" cy="259080"/>
    <xdr:sp macro="" textlink="">
      <xdr:nvSpPr>
        <xdr:cNvPr id="76" name="テキスト ボックス 75"/>
        <xdr:cNvSpPr txBox="1"/>
      </xdr:nvSpPr>
      <xdr:spPr>
        <a:xfrm>
          <a:off x="862965" y="6154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102870</xdr:rowOff>
    </xdr:from>
    <xdr:to xmlns:xdr="http://schemas.openxmlformats.org/drawingml/2006/spreadsheetDrawing">
      <xdr:col>24</xdr:col>
      <xdr:colOff>114300</xdr:colOff>
      <xdr:row>34</xdr:row>
      <xdr:rowOff>33020</xdr:rowOff>
    </xdr:to>
    <xdr:sp macro="" textlink="">
      <xdr:nvSpPr>
        <xdr:cNvPr id="82" name="楕円 81"/>
        <xdr:cNvSpPr/>
      </xdr:nvSpPr>
      <xdr:spPr>
        <a:xfrm>
          <a:off x="45847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125730</xdr:rowOff>
    </xdr:from>
    <xdr:ext cx="534670" cy="259080"/>
    <xdr:sp macro="" textlink="">
      <xdr:nvSpPr>
        <xdr:cNvPr id="83" name="人件費該当値テキスト"/>
        <xdr:cNvSpPr txBox="1"/>
      </xdr:nvSpPr>
      <xdr:spPr>
        <a:xfrm>
          <a:off x="4686300" y="5612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55245</xdr:rowOff>
    </xdr:from>
    <xdr:to xmlns:xdr="http://schemas.openxmlformats.org/drawingml/2006/spreadsheetDrawing">
      <xdr:col>20</xdr:col>
      <xdr:colOff>38100</xdr:colOff>
      <xdr:row>34</xdr:row>
      <xdr:rowOff>156845</xdr:rowOff>
    </xdr:to>
    <xdr:sp macro="" textlink="">
      <xdr:nvSpPr>
        <xdr:cNvPr id="84" name="楕円 83"/>
        <xdr:cNvSpPr/>
      </xdr:nvSpPr>
      <xdr:spPr>
        <a:xfrm>
          <a:off x="3746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1905</xdr:rowOff>
    </xdr:from>
    <xdr:ext cx="531495" cy="259080"/>
    <xdr:sp macro="" textlink="">
      <xdr:nvSpPr>
        <xdr:cNvPr id="85" name="テキスト ボックス 84"/>
        <xdr:cNvSpPr txBox="1"/>
      </xdr:nvSpPr>
      <xdr:spPr>
        <a:xfrm>
          <a:off x="3529965" y="56597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104140</xdr:rowOff>
    </xdr:from>
    <xdr:to xmlns:xdr="http://schemas.openxmlformats.org/drawingml/2006/spreadsheetDrawing">
      <xdr:col>15</xdr:col>
      <xdr:colOff>101600</xdr:colOff>
      <xdr:row>35</xdr:row>
      <xdr:rowOff>34290</xdr:rowOff>
    </xdr:to>
    <xdr:sp macro="" textlink="">
      <xdr:nvSpPr>
        <xdr:cNvPr id="86" name="楕円 85"/>
        <xdr:cNvSpPr/>
      </xdr:nvSpPr>
      <xdr:spPr>
        <a:xfrm>
          <a:off x="28575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50800</xdr:rowOff>
    </xdr:from>
    <xdr:ext cx="531495" cy="259080"/>
    <xdr:sp macro="" textlink="">
      <xdr:nvSpPr>
        <xdr:cNvPr id="87" name="テキスト ボックス 86"/>
        <xdr:cNvSpPr txBox="1"/>
      </xdr:nvSpPr>
      <xdr:spPr>
        <a:xfrm>
          <a:off x="2640965" y="5708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168910</xdr:rowOff>
    </xdr:from>
    <xdr:to xmlns:xdr="http://schemas.openxmlformats.org/drawingml/2006/spreadsheetDrawing">
      <xdr:col>10</xdr:col>
      <xdr:colOff>165100</xdr:colOff>
      <xdr:row>35</xdr:row>
      <xdr:rowOff>99060</xdr:rowOff>
    </xdr:to>
    <xdr:sp macro="" textlink="">
      <xdr:nvSpPr>
        <xdr:cNvPr id="88" name="楕円 87"/>
        <xdr:cNvSpPr/>
      </xdr:nvSpPr>
      <xdr:spPr>
        <a:xfrm>
          <a:off x="1968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115570</xdr:rowOff>
    </xdr:from>
    <xdr:ext cx="531495" cy="259080"/>
    <xdr:sp macro="" textlink="">
      <xdr:nvSpPr>
        <xdr:cNvPr id="89" name="テキスト ボックス 88"/>
        <xdr:cNvSpPr txBox="1"/>
      </xdr:nvSpPr>
      <xdr:spPr>
        <a:xfrm>
          <a:off x="1751965" y="5773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42545</xdr:rowOff>
    </xdr:from>
    <xdr:to xmlns:xdr="http://schemas.openxmlformats.org/drawingml/2006/spreadsheetDrawing">
      <xdr:col>6</xdr:col>
      <xdr:colOff>38100</xdr:colOff>
      <xdr:row>35</xdr:row>
      <xdr:rowOff>144145</xdr:rowOff>
    </xdr:to>
    <xdr:sp macro="" textlink="">
      <xdr:nvSpPr>
        <xdr:cNvPr id="90" name="楕円 89"/>
        <xdr:cNvSpPr/>
      </xdr:nvSpPr>
      <xdr:spPr>
        <a:xfrm>
          <a:off x="1079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160655</xdr:rowOff>
    </xdr:from>
    <xdr:ext cx="531495" cy="259080"/>
    <xdr:sp macro="" textlink="">
      <xdr:nvSpPr>
        <xdr:cNvPr id="91" name="テキスト ボックス 90"/>
        <xdr:cNvSpPr txBox="1"/>
      </xdr:nvSpPr>
      <xdr:spPr>
        <a:xfrm>
          <a:off x="862965" y="58185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100" name="テキスト ボックス 99"/>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5745" cy="259080"/>
    <xdr:sp macro="" textlink="">
      <xdr:nvSpPr>
        <xdr:cNvPr id="103" name="テキスト ボックス 102"/>
        <xdr:cNvSpPr txBox="1"/>
      </xdr:nvSpPr>
      <xdr:spPr>
        <a:xfrm>
          <a:off x="513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2455" cy="255905"/>
    <xdr:sp macro="" textlink="">
      <xdr:nvSpPr>
        <xdr:cNvPr id="105" name="テキスト ボックス 104"/>
        <xdr:cNvSpPr txBox="1"/>
      </xdr:nvSpPr>
      <xdr:spPr>
        <a:xfrm>
          <a:off x="166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2455" cy="259080"/>
    <xdr:sp macro="" textlink="">
      <xdr:nvSpPr>
        <xdr:cNvPr id="107" name="テキスト ボックス 106"/>
        <xdr:cNvSpPr txBox="1"/>
      </xdr:nvSpPr>
      <xdr:spPr>
        <a:xfrm>
          <a:off x="166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2455" cy="255905"/>
    <xdr:sp macro="" textlink="">
      <xdr:nvSpPr>
        <xdr:cNvPr id="109" name="テキスト ボックス 108"/>
        <xdr:cNvSpPr txBox="1"/>
      </xdr:nvSpPr>
      <xdr:spPr>
        <a:xfrm>
          <a:off x="166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2455" cy="258445"/>
    <xdr:sp macro="" textlink="">
      <xdr:nvSpPr>
        <xdr:cNvPr id="111" name="テキスト ボックス 110"/>
        <xdr:cNvSpPr txBox="1"/>
      </xdr:nvSpPr>
      <xdr:spPr>
        <a:xfrm>
          <a:off x="166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2455" cy="259080"/>
    <xdr:sp macro="" textlink="">
      <xdr:nvSpPr>
        <xdr:cNvPr id="113" name="テキスト ボックス 112"/>
        <xdr:cNvSpPr txBox="1"/>
      </xdr:nvSpPr>
      <xdr:spPr>
        <a:xfrm>
          <a:off x="166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5" name="テキスト ボックス 114"/>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128905</xdr:rowOff>
    </xdr:from>
    <xdr:to xmlns:xdr="http://schemas.openxmlformats.org/drawingml/2006/spreadsheetDrawing">
      <xdr:col>24</xdr:col>
      <xdr:colOff>62865</xdr:colOff>
      <xdr:row>58</xdr:row>
      <xdr:rowOff>132080</xdr:rowOff>
    </xdr:to>
    <xdr:cxnSp macro="">
      <xdr:nvCxnSpPr>
        <xdr:cNvPr id="117" name="直線コネクタ 116"/>
        <xdr:cNvCxnSpPr/>
      </xdr:nvCxnSpPr>
      <xdr:spPr>
        <a:xfrm flipV="1">
          <a:off x="4633595" y="870140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135255</xdr:rowOff>
    </xdr:from>
    <xdr:ext cx="534670" cy="255905"/>
    <xdr:sp macro="" textlink="">
      <xdr:nvSpPr>
        <xdr:cNvPr id="118" name="物件費最小値テキスト"/>
        <xdr:cNvSpPr txBox="1"/>
      </xdr:nvSpPr>
      <xdr:spPr>
        <a:xfrm>
          <a:off x="4686300" y="100793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132080</xdr:rowOff>
    </xdr:from>
    <xdr:to xmlns:xdr="http://schemas.openxmlformats.org/drawingml/2006/spreadsheetDrawing">
      <xdr:col>24</xdr:col>
      <xdr:colOff>152400</xdr:colOff>
      <xdr:row>58</xdr:row>
      <xdr:rowOff>132080</xdr:rowOff>
    </xdr:to>
    <xdr:cxnSp macro="">
      <xdr:nvCxnSpPr>
        <xdr:cNvPr id="119" name="直線コネクタ 118"/>
        <xdr:cNvCxnSpPr/>
      </xdr:nvCxnSpPr>
      <xdr:spPr>
        <a:xfrm>
          <a:off x="4546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75565</xdr:rowOff>
    </xdr:from>
    <xdr:ext cx="598805" cy="255905"/>
    <xdr:sp macro="" textlink="">
      <xdr:nvSpPr>
        <xdr:cNvPr id="120" name="物件費最大値テキスト"/>
        <xdr:cNvSpPr txBox="1"/>
      </xdr:nvSpPr>
      <xdr:spPr>
        <a:xfrm>
          <a:off x="4686300" y="84766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128905</xdr:rowOff>
    </xdr:from>
    <xdr:to xmlns:xdr="http://schemas.openxmlformats.org/drawingml/2006/spreadsheetDrawing">
      <xdr:col>24</xdr:col>
      <xdr:colOff>152400</xdr:colOff>
      <xdr:row>50</xdr:row>
      <xdr:rowOff>128905</xdr:rowOff>
    </xdr:to>
    <xdr:cxnSp macro="">
      <xdr:nvCxnSpPr>
        <xdr:cNvPr id="121" name="直線コネクタ 120"/>
        <xdr:cNvCxnSpPr/>
      </xdr:nvCxnSpPr>
      <xdr:spPr>
        <a:xfrm>
          <a:off x="4546600" y="870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167005</xdr:rowOff>
    </xdr:from>
    <xdr:to xmlns:xdr="http://schemas.openxmlformats.org/drawingml/2006/spreadsheetDrawing">
      <xdr:col>24</xdr:col>
      <xdr:colOff>63500</xdr:colOff>
      <xdr:row>58</xdr:row>
      <xdr:rowOff>3175</xdr:rowOff>
    </xdr:to>
    <xdr:cxnSp macro="">
      <xdr:nvCxnSpPr>
        <xdr:cNvPr id="122" name="直線コネクタ 121"/>
        <xdr:cNvCxnSpPr/>
      </xdr:nvCxnSpPr>
      <xdr:spPr>
        <a:xfrm flipV="1">
          <a:off x="3797300" y="993965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132080</xdr:rowOff>
    </xdr:from>
    <xdr:ext cx="534670" cy="255905"/>
    <xdr:sp macro="" textlink="">
      <xdr:nvSpPr>
        <xdr:cNvPr id="123" name="物件費平均値テキスト"/>
        <xdr:cNvSpPr txBox="1"/>
      </xdr:nvSpPr>
      <xdr:spPr>
        <a:xfrm>
          <a:off x="4686300" y="990473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153670</xdr:rowOff>
    </xdr:from>
    <xdr:to xmlns:xdr="http://schemas.openxmlformats.org/drawingml/2006/spreadsheetDrawing">
      <xdr:col>24</xdr:col>
      <xdr:colOff>114300</xdr:colOff>
      <xdr:row>58</xdr:row>
      <xdr:rowOff>83820</xdr:rowOff>
    </xdr:to>
    <xdr:sp macro="" textlink="">
      <xdr:nvSpPr>
        <xdr:cNvPr id="124" name="フローチャート: 判断 123"/>
        <xdr:cNvSpPr/>
      </xdr:nvSpPr>
      <xdr:spPr>
        <a:xfrm>
          <a:off x="45847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163830</xdr:rowOff>
    </xdr:from>
    <xdr:to xmlns:xdr="http://schemas.openxmlformats.org/drawingml/2006/spreadsheetDrawing">
      <xdr:col>19</xdr:col>
      <xdr:colOff>177800</xdr:colOff>
      <xdr:row>58</xdr:row>
      <xdr:rowOff>3175</xdr:rowOff>
    </xdr:to>
    <xdr:cxnSp macro="">
      <xdr:nvCxnSpPr>
        <xdr:cNvPr id="125" name="直線コネクタ 124"/>
        <xdr:cNvCxnSpPr/>
      </xdr:nvCxnSpPr>
      <xdr:spPr>
        <a:xfrm>
          <a:off x="2908300" y="99364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635</xdr:rowOff>
    </xdr:from>
    <xdr:to xmlns:xdr="http://schemas.openxmlformats.org/drawingml/2006/spreadsheetDrawing">
      <xdr:col>20</xdr:col>
      <xdr:colOff>38100</xdr:colOff>
      <xdr:row>58</xdr:row>
      <xdr:rowOff>102235</xdr:rowOff>
    </xdr:to>
    <xdr:sp macro="" textlink="">
      <xdr:nvSpPr>
        <xdr:cNvPr id="126" name="フローチャート: 判断 125"/>
        <xdr:cNvSpPr/>
      </xdr:nvSpPr>
      <xdr:spPr>
        <a:xfrm>
          <a:off x="3746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93345</xdr:rowOff>
    </xdr:from>
    <xdr:ext cx="531495" cy="259080"/>
    <xdr:sp macro="" textlink="">
      <xdr:nvSpPr>
        <xdr:cNvPr id="127" name="テキスト ボックス 126"/>
        <xdr:cNvSpPr txBox="1"/>
      </xdr:nvSpPr>
      <xdr:spPr>
        <a:xfrm>
          <a:off x="3529965" y="10037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163830</xdr:rowOff>
    </xdr:from>
    <xdr:to xmlns:xdr="http://schemas.openxmlformats.org/drawingml/2006/spreadsheetDrawing">
      <xdr:col>15</xdr:col>
      <xdr:colOff>50800</xdr:colOff>
      <xdr:row>58</xdr:row>
      <xdr:rowOff>21590</xdr:rowOff>
    </xdr:to>
    <xdr:cxnSp macro="">
      <xdr:nvCxnSpPr>
        <xdr:cNvPr id="128" name="直線コネクタ 127"/>
        <xdr:cNvCxnSpPr/>
      </xdr:nvCxnSpPr>
      <xdr:spPr>
        <a:xfrm flipV="1">
          <a:off x="2019300" y="99364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163830</xdr:rowOff>
    </xdr:from>
    <xdr:to xmlns:xdr="http://schemas.openxmlformats.org/drawingml/2006/spreadsheetDrawing">
      <xdr:col>15</xdr:col>
      <xdr:colOff>101600</xdr:colOff>
      <xdr:row>58</xdr:row>
      <xdr:rowOff>93980</xdr:rowOff>
    </xdr:to>
    <xdr:sp macro="" textlink="">
      <xdr:nvSpPr>
        <xdr:cNvPr id="129" name="フローチャート: 判断 128"/>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85090</xdr:rowOff>
    </xdr:from>
    <xdr:ext cx="531495" cy="259080"/>
    <xdr:sp macro="" textlink="">
      <xdr:nvSpPr>
        <xdr:cNvPr id="130" name="テキスト ボックス 129"/>
        <xdr:cNvSpPr txBox="1"/>
      </xdr:nvSpPr>
      <xdr:spPr>
        <a:xfrm>
          <a:off x="2640965" y="10029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21590</xdr:rowOff>
    </xdr:from>
    <xdr:to xmlns:xdr="http://schemas.openxmlformats.org/drawingml/2006/spreadsheetDrawing">
      <xdr:col>10</xdr:col>
      <xdr:colOff>114300</xdr:colOff>
      <xdr:row>58</xdr:row>
      <xdr:rowOff>38100</xdr:rowOff>
    </xdr:to>
    <xdr:cxnSp macro="">
      <xdr:nvCxnSpPr>
        <xdr:cNvPr id="131" name="直線コネクタ 130"/>
        <xdr:cNvCxnSpPr/>
      </xdr:nvCxnSpPr>
      <xdr:spPr>
        <a:xfrm flipV="1">
          <a:off x="1130300" y="99656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4445</xdr:rowOff>
    </xdr:from>
    <xdr:to xmlns:xdr="http://schemas.openxmlformats.org/drawingml/2006/spreadsheetDrawing">
      <xdr:col>10</xdr:col>
      <xdr:colOff>165100</xdr:colOff>
      <xdr:row>58</xdr:row>
      <xdr:rowOff>106045</xdr:rowOff>
    </xdr:to>
    <xdr:sp macro="" textlink="">
      <xdr:nvSpPr>
        <xdr:cNvPr id="132" name="フローチャート: 判断 131"/>
        <xdr:cNvSpPr/>
      </xdr:nvSpPr>
      <xdr:spPr>
        <a:xfrm>
          <a:off x="1968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97790</xdr:rowOff>
    </xdr:from>
    <xdr:ext cx="531495" cy="255905"/>
    <xdr:sp macro="" textlink="">
      <xdr:nvSpPr>
        <xdr:cNvPr id="133" name="テキスト ボックス 132"/>
        <xdr:cNvSpPr txBox="1"/>
      </xdr:nvSpPr>
      <xdr:spPr>
        <a:xfrm>
          <a:off x="1751965" y="10041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157480</xdr:rowOff>
    </xdr:from>
    <xdr:to xmlns:xdr="http://schemas.openxmlformats.org/drawingml/2006/spreadsheetDrawing">
      <xdr:col>6</xdr:col>
      <xdr:colOff>38100</xdr:colOff>
      <xdr:row>58</xdr:row>
      <xdr:rowOff>87630</xdr:rowOff>
    </xdr:to>
    <xdr:sp macro="" textlink="">
      <xdr:nvSpPr>
        <xdr:cNvPr id="134" name="フローチャート: 判断 133"/>
        <xdr:cNvSpPr/>
      </xdr:nvSpPr>
      <xdr:spPr>
        <a:xfrm>
          <a:off x="10795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104140</xdr:rowOff>
    </xdr:from>
    <xdr:ext cx="531495" cy="259080"/>
    <xdr:sp macro="" textlink="">
      <xdr:nvSpPr>
        <xdr:cNvPr id="135" name="テキスト ボックス 134"/>
        <xdr:cNvSpPr txBox="1"/>
      </xdr:nvSpPr>
      <xdr:spPr>
        <a:xfrm>
          <a:off x="862965" y="9705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116205</xdr:rowOff>
    </xdr:from>
    <xdr:to xmlns:xdr="http://schemas.openxmlformats.org/drawingml/2006/spreadsheetDrawing">
      <xdr:col>24</xdr:col>
      <xdr:colOff>114300</xdr:colOff>
      <xdr:row>58</xdr:row>
      <xdr:rowOff>46355</xdr:rowOff>
    </xdr:to>
    <xdr:sp macro="" textlink="">
      <xdr:nvSpPr>
        <xdr:cNvPr id="141" name="楕円 140"/>
        <xdr:cNvSpPr/>
      </xdr:nvSpPr>
      <xdr:spPr>
        <a:xfrm>
          <a:off x="45847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139065</xdr:rowOff>
    </xdr:from>
    <xdr:ext cx="534670" cy="259080"/>
    <xdr:sp macro="" textlink="">
      <xdr:nvSpPr>
        <xdr:cNvPr id="142" name="物件費該当値テキスト"/>
        <xdr:cNvSpPr txBox="1"/>
      </xdr:nvSpPr>
      <xdr:spPr>
        <a:xfrm>
          <a:off x="4686300" y="9740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123825</xdr:rowOff>
    </xdr:from>
    <xdr:to xmlns:xdr="http://schemas.openxmlformats.org/drawingml/2006/spreadsheetDrawing">
      <xdr:col>20</xdr:col>
      <xdr:colOff>38100</xdr:colOff>
      <xdr:row>58</xdr:row>
      <xdr:rowOff>53975</xdr:rowOff>
    </xdr:to>
    <xdr:sp macro="" textlink="">
      <xdr:nvSpPr>
        <xdr:cNvPr id="143" name="楕円 142"/>
        <xdr:cNvSpPr/>
      </xdr:nvSpPr>
      <xdr:spPr>
        <a:xfrm>
          <a:off x="37465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70485</xdr:rowOff>
    </xdr:from>
    <xdr:ext cx="531495" cy="259080"/>
    <xdr:sp macro="" textlink="">
      <xdr:nvSpPr>
        <xdr:cNvPr id="144" name="テキスト ボックス 143"/>
        <xdr:cNvSpPr txBox="1"/>
      </xdr:nvSpPr>
      <xdr:spPr>
        <a:xfrm>
          <a:off x="3529965" y="9671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113030</xdr:rowOff>
    </xdr:from>
    <xdr:to xmlns:xdr="http://schemas.openxmlformats.org/drawingml/2006/spreadsheetDrawing">
      <xdr:col>15</xdr:col>
      <xdr:colOff>101600</xdr:colOff>
      <xdr:row>58</xdr:row>
      <xdr:rowOff>43180</xdr:rowOff>
    </xdr:to>
    <xdr:sp macro="" textlink="">
      <xdr:nvSpPr>
        <xdr:cNvPr id="145" name="楕円 144"/>
        <xdr:cNvSpPr/>
      </xdr:nvSpPr>
      <xdr:spPr>
        <a:xfrm>
          <a:off x="2857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59690</xdr:rowOff>
    </xdr:from>
    <xdr:ext cx="531495" cy="259080"/>
    <xdr:sp macro="" textlink="">
      <xdr:nvSpPr>
        <xdr:cNvPr id="146" name="テキスト ボックス 145"/>
        <xdr:cNvSpPr txBox="1"/>
      </xdr:nvSpPr>
      <xdr:spPr>
        <a:xfrm>
          <a:off x="2640965" y="9660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142240</xdr:rowOff>
    </xdr:from>
    <xdr:to xmlns:xdr="http://schemas.openxmlformats.org/drawingml/2006/spreadsheetDrawing">
      <xdr:col>10</xdr:col>
      <xdr:colOff>165100</xdr:colOff>
      <xdr:row>58</xdr:row>
      <xdr:rowOff>72390</xdr:rowOff>
    </xdr:to>
    <xdr:sp macro="" textlink="">
      <xdr:nvSpPr>
        <xdr:cNvPr id="147" name="楕円 146"/>
        <xdr:cNvSpPr/>
      </xdr:nvSpPr>
      <xdr:spPr>
        <a:xfrm>
          <a:off x="1968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88900</xdr:rowOff>
    </xdr:from>
    <xdr:ext cx="531495" cy="255905"/>
    <xdr:sp macro="" textlink="">
      <xdr:nvSpPr>
        <xdr:cNvPr id="148" name="テキスト ボックス 147"/>
        <xdr:cNvSpPr txBox="1"/>
      </xdr:nvSpPr>
      <xdr:spPr>
        <a:xfrm>
          <a:off x="1751965" y="9690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158750</xdr:rowOff>
    </xdr:from>
    <xdr:to xmlns:xdr="http://schemas.openxmlformats.org/drawingml/2006/spreadsheetDrawing">
      <xdr:col>6</xdr:col>
      <xdr:colOff>38100</xdr:colOff>
      <xdr:row>58</xdr:row>
      <xdr:rowOff>88900</xdr:rowOff>
    </xdr:to>
    <xdr:sp macro="" textlink="">
      <xdr:nvSpPr>
        <xdr:cNvPr id="149" name="楕円 148"/>
        <xdr:cNvSpPr/>
      </xdr:nvSpPr>
      <xdr:spPr>
        <a:xfrm>
          <a:off x="1079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80010</xdr:rowOff>
    </xdr:from>
    <xdr:ext cx="531495" cy="259080"/>
    <xdr:sp macro="" textlink="">
      <xdr:nvSpPr>
        <xdr:cNvPr id="150" name="テキスト ボックス 149"/>
        <xdr:cNvSpPr txBox="1"/>
      </xdr:nvSpPr>
      <xdr:spPr>
        <a:xfrm>
          <a:off x="862965" y="10024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9" name="テキスト ボックス 158"/>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1" name="直線コネクタ 160"/>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745" cy="259080"/>
    <xdr:sp macro="" textlink="">
      <xdr:nvSpPr>
        <xdr:cNvPr id="162" name="テキスト ボックス 161"/>
        <xdr:cNvSpPr txBox="1"/>
      </xdr:nvSpPr>
      <xdr:spPr>
        <a:xfrm>
          <a:off x="513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3" name="直線コネクタ 162"/>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4" name="テキスト ボックス 163"/>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5" name="直線コネクタ 164"/>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905"/>
    <xdr:sp macro="" textlink="">
      <xdr:nvSpPr>
        <xdr:cNvPr id="166" name="テキスト ボックス 165"/>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7" name="直線コネクタ 166"/>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8" name="テキスト ボックス 167"/>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9" name="直線コネクタ 168"/>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0" name="テキスト ボックス 169"/>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905"/>
    <xdr:sp macro="" textlink="">
      <xdr:nvSpPr>
        <xdr:cNvPr id="172" name="テキスト ボックス 171"/>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102870</xdr:rowOff>
    </xdr:from>
    <xdr:to xmlns:xdr="http://schemas.openxmlformats.org/drawingml/2006/spreadsheetDrawing">
      <xdr:col>24</xdr:col>
      <xdr:colOff>62865</xdr:colOff>
      <xdr:row>79</xdr:row>
      <xdr:rowOff>24130</xdr:rowOff>
    </xdr:to>
    <xdr:cxnSp macro="">
      <xdr:nvCxnSpPr>
        <xdr:cNvPr id="174" name="直線コネクタ 173"/>
        <xdr:cNvCxnSpPr/>
      </xdr:nvCxnSpPr>
      <xdr:spPr>
        <a:xfrm flipV="1">
          <a:off x="4633595" y="121043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27940</xdr:rowOff>
    </xdr:from>
    <xdr:ext cx="378460" cy="259080"/>
    <xdr:sp macro="" textlink="">
      <xdr:nvSpPr>
        <xdr:cNvPr id="175" name="維持補修費最小値テキスト"/>
        <xdr:cNvSpPr txBox="1"/>
      </xdr:nvSpPr>
      <xdr:spPr>
        <a:xfrm>
          <a:off x="4686300" y="13572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24130</xdr:rowOff>
    </xdr:from>
    <xdr:to xmlns:xdr="http://schemas.openxmlformats.org/drawingml/2006/spreadsheetDrawing">
      <xdr:col>24</xdr:col>
      <xdr:colOff>152400</xdr:colOff>
      <xdr:row>79</xdr:row>
      <xdr:rowOff>24130</xdr:rowOff>
    </xdr:to>
    <xdr:cxnSp macro="">
      <xdr:nvCxnSpPr>
        <xdr:cNvPr id="176" name="直線コネクタ 175"/>
        <xdr:cNvCxnSpPr/>
      </xdr:nvCxnSpPr>
      <xdr:spPr>
        <a:xfrm>
          <a:off x="4546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49530</xdr:rowOff>
    </xdr:from>
    <xdr:ext cx="534670" cy="259080"/>
    <xdr:sp macro="" textlink="">
      <xdr:nvSpPr>
        <xdr:cNvPr id="177" name="維持補修費最大値テキスト"/>
        <xdr:cNvSpPr txBox="1"/>
      </xdr:nvSpPr>
      <xdr:spPr>
        <a:xfrm>
          <a:off x="4686300" y="11879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102870</xdr:rowOff>
    </xdr:from>
    <xdr:to xmlns:xdr="http://schemas.openxmlformats.org/drawingml/2006/spreadsheetDrawing">
      <xdr:col>24</xdr:col>
      <xdr:colOff>152400</xdr:colOff>
      <xdr:row>70</xdr:row>
      <xdr:rowOff>102870</xdr:rowOff>
    </xdr:to>
    <xdr:cxnSp macro="">
      <xdr:nvCxnSpPr>
        <xdr:cNvPr id="178" name="直線コネクタ 177"/>
        <xdr:cNvCxnSpPr/>
      </xdr:nvCxnSpPr>
      <xdr:spPr>
        <a:xfrm>
          <a:off x="4546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98425</xdr:rowOff>
    </xdr:from>
    <xdr:to xmlns:xdr="http://schemas.openxmlformats.org/drawingml/2006/spreadsheetDrawing">
      <xdr:col>24</xdr:col>
      <xdr:colOff>63500</xdr:colOff>
      <xdr:row>77</xdr:row>
      <xdr:rowOff>117475</xdr:rowOff>
    </xdr:to>
    <xdr:cxnSp macro="">
      <xdr:nvCxnSpPr>
        <xdr:cNvPr id="179" name="直線コネクタ 178"/>
        <xdr:cNvCxnSpPr/>
      </xdr:nvCxnSpPr>
      <xdr:spPr>
        <a:xfrm>
          <a:off x="3797300" y="1330007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133350</xdr:rowOff>
    </xdr:from>
    <xdr:ext cx="469900" cy="255905"/>
    <xdr:sp macro="" textlink="">
      <xdr:nvSpPr>
        <xdr:cNvPr id="180" name="維持補修費平均値テキスト"/>
        <xdr:cNvSpPr txBox="1"/>
      </xdr:nvSpPr>
      <xdr:spPr>
        <a:xfrm>
          <a:off x="4686300" y="133350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154940</xdr:rowOff>
    </xdr:from>
    <xdr:to xmlns:xdr="http://schemas.openxmlformats.org/drawingml/2006/spreadsheetDrawing">
      <xdr:col>24</xdr:col>
      <xdr:colOff>114300</xdr:colOff>
      <xdr:row>78</xdr:row>
      <xdr:rowOff>85090</xdr:rowOff>
    </xdr:to>
    <xdr:sp macro="" textlink="">
      <xdr:nvSpPr>
        <xdr:cNvPr id="181" name="フローチャート: 判断 180"/>
        <xdr:cNvSpPr/>
      </xdr:nvSpPr>
      <xdr:spPr>
        <a:xfrm>
          <a:off x="4584700" y="1335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170815</xdr:rowOff>
    </xdr:from>
    <xdr:to xmlns:xdr="http://schemas.openxmlformats.org/drawingml/2006/spreadsheetDrawing">
      <xdr:col>19</xdr:col>
      <xdr:colOff>177800</xdr:colOff>
      <xdr:row>77</xdr:row>
      <xdr:rowOff>98425</xdr:rowOff>
    </xdr:to>
    <xdr:cxnSp macro="">
      <xdr:nvCxnSpPr>
        <xdr:cNvPr id="182" name="直線コネクタ 181"/>
        <xdr:cNvCxnSpPr/>
      </xdr:nvCxnSpPr>
      <xdr:spPr>
        <a:xfrm>
          <a:off x="2908300" y="1320101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166370</xdr:rowOff>
    </xdr:from>
    <xdr:to xmlns:xdr="http://schemas.openxmlformats.org/drawingml/2006/spreadsheetDrawing">
      <xdr:col>20</xdr:col>
      <xdr:colOff>38100</xdr:colOff>
      <xdr:row>78</xdr:row>
      <xdr:rowOff>95885</xdr:rowOff>
    </xdr:to>
    <xdr:sp macro="" textlink="">
      <xdr:nvSpPr>
        <xdr:cNvPr id="183" name="フローチャート: 判断 182"/>
        <xdr:cNvSpPr/>
      </xdr:nvSpPr>
      <xdr:spPr>
        <a:xfrm>
          <a:off x="37465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86995</xdr:rowOff>
    </xdr:from>
    <xdr:ext cx="466725" cy="255905"/>
    <xdr:sp macro="" textlink="">
      <xdr:nvSpPr>
        <xdr:cNvPr id="184" name="テキスト ボックス 183"/>
        <xdr:cNvSpPr txBox="1"/>
      </xdr:nvSpPr>
      <xdr:spPr>
        <a:xfrm>
          <a:off x="3562350" y="134600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170815</xdr:rowOff>
    </xdr:from>
    <xdr:to xmlns:xdr="http://schemas.openxmlformats.org/drawingml/2006/spreadsheetDrawing">
      <xdr:col>15</xdr:col>
      <xdr:colOff>50800</xdr:colOff>
      <xdr:row>77</xdr:row>
      <xdr:rowOff>95250</xdr:rowOff>
    </xdr:to>
    <xdr:cxnSp macro="">
      <xdr:nvCxnSpPr>
        <xdr:cNvPr id="185" name="直線コネクタ 184"/>
        <xdr:cNvCxnSpPr/>
      </xdr:nvCxnSpPr>
      <xdr:spPr>
        <a:xfrm flipV="1">
          <a:off x="2019300" y="1320101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635</xdr:rowOff>
    </xdr:from>
    <xdr:to xmlns:xdr="http://schemas.openxmlformats.org/drawingml/2006/spreadsheetDrawing">
      <xdr:col>15</xdr:col>
      <xdr:colOff>101600</xdr:colOff>
      <xdr:row>78</xdr:row>
      <xdr:rowOff>102235</xdr:rowOff>
    </xdr:to>
    <xdr:sp macro="" textlink="">
      <xdr:nvSpPr>
        <xdr:cNvPr id="186" name="フローチャート: 判断 185"/>
        <xdr:cNvSpPr/>
      </xdr:nvSpPr>
      <xdr:spPr>
        <a:xfrm>
          <a:off x="2857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93345</xdr:rowOff>
    </xdr:from>
    <xdr:ext cx="466725" cy="259080"/>
    <xdr:sp macro="" textlink="">
      <xdr:nvSpPr>
        <xdr:cNvPr id="187" name="テキスト ボックス 186"/>
        <xdr:cNvSpPr txBox="1"/>
      </xdr:nvSpPr>
      <xdr:spPr>
        <a:xfrm>
          <a:off x="2673350" y="134664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52070</xdr:rowOff>
    </xdr:from>
    <xdr:to xmlns:xdr="http://schemas.openxmlformats.org/drawingml/2006/spreadsheetDrawing">
      <xdr:col>10</xdr:col>
      <xdr:colOff>114300</xdr:colOff>
      <xdr:row>77</xdr:row>
      <xdr:rowOff>95250</xdr:rowOff>
    </xdr:to>
    <xdr:cxnSp macro="">
      <xdr:nvCxnSpPr>
        <xdr:cNvPr id="188" name="直線コネクタ 187"/>
        <xdr:cNvCxnSpPr/>
      </xdr:nvCxnSpPr>
      <xdr:spPr>
        <a:xfrm>
          <a:off x="1130300" y="1325372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171450</xdr:rowOff>
    </xdr:from>
    <xdr:to xmlns:xdr="http://schemas.openxmlformats.org/drawingml/2006/spreadsheetDrawing">
      <xdr:col>10</xdr:col>
      <xdr:colOff>165100</xdr:colOff>
      <xdr:row>78</xdr:row>
      <xdr:rowOff>101600</xdr:rowOff>
    </xdr:to>
    <xdr:sp macro="" textlink="">
      <xdr:nvSpPr>
        <xdr:cNvPr id="189" name="フローチャート: 判断 188"/>
        <xdr:cNvSpPr/>
      </xdr:nvSpPr>
      <xdr:spPr>
        <a:xfrm>
          <a:off x="1968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92710</xdr:rowOff>
    </xdr:from>
    <xdr:ext cx="466725" cy="259080"/>
    <xdr:sp macro="" textlink="">
      <xdr:nvSpPr>
        <xdr:cNvPr id="190" name="テキスト ボックス 189"/>
        <xdr:cNvSpPr txBox="1"/>
      </xdr:nvSpPr>
      <xdr:spPr>
        <a:xfrm>
          <a:off x="1784350" y="13465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33020</xdr:rowOff>
    </xdr:from>
    <xdr:to xmlns:xdr="http://schemas.openxmlformats.org/drawingml/2006/spreadsheetDrawing">
      <xdr:col>6</xdr:col>
      <xdr:colOff>38100</xdr:colOff>
      <xdr:row>77</xdr:row>
      <xdr:rowOff>134620</xdr:rowOff>
    </xdr:to>
    <xdr:sp macro="" textlink="">
      <xdr:nvSpPr>
        <xdr:cNvPr id="191" name="フローチャート: 判断 190"/>
        <xdr:cNvSpPr/>
      </xdr:nvSpPr>
      <xdr:spPr>
        <a:xfrm>
          <a:off x="1079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125730</xdr:rowOff>
    </xdr:from>
    <xdr:ext cx="466725" cy="259080"/>
    <xdr:sp macro="" textlink="">
      <xdr:nvSpPr>
        <xdr:cNvPr id="192" name="テキスト ボックス 191"/>
        <xdr:cNvSpPr txBox="1"/>
      </xdr:nvSpPr>
      <xdr:spPr>
        <a:xfrm>
          <a:off x="895350" y="133273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66675</xdr:rowOff>
    </xdr:from>
    <xdr:to xmlns:xdr="http://schemas.openxmlformats.org/drawingml/2006/spreadsheetDrawing">
      <xdr:col>24</xdr:col>
      <xdr:colOff>114300</xdr:colOff>
      <xdr:row>77</xdr:row>
      <xdr:rowOff>168275</xdr:rowOff>
    </xdr:to>
    <xdr:sp macro="" textlink="">
      <xdr:nvSpPr>
        <xdr:cNvPr id="198" name="楕円 197"/>
        <xdr:cNvSpPr/>
      </xdr:nvSpPr>
      <xdr:spPr>
        <a:xfrm>
          <a:off x="45847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89535</xdr:rowOff>
    </xdr:from>
    <xdr:ext cx="469900" cy="255905"/>
    <xdr:sp macro="" textlink="">
      <xdr:nvSpPr>
        <xdr:cNvPr id="199" name="維持補修費該当値テキスト"/>
        <xdr:cNvSpPr txBox="1"/>
      </xdr:nvSpPr>
      <xdr:spPr>
        <a:xfrm>
          <a:off x="4686300" y="131197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47625</xdr:rowOff>
    </xdr:from>
    <xdr:to xmlns:xdr="http://schemas.openxmlformats.org/drawingml/2006/spreadsheetDrawing">
      <xdr:col>20</xdr:col>
      <xdr:colOff>38100</xdr:colOff>
      <xdr:row>77</xdr:row>
      <xdr:rowOff>149225</xdr:rowOff>
    </xdr:to>
    <xdr:sp macro="" textlink="">
      <xdr:nvSpPr>
        <xdr:cNvPr id="200" name="楕円 199"/>
        <xdr:cNvSpPr/>
      </xdr:nvSpPr>
      <xdr:spPr>
        <a:xfrm>
          <a:off x="37465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166370</xdr:rowOff>
    </xdr:from>
    <xdr:ext cx="466725" cy="255905"/>
    <xdr:sp macro="" textlink="">
      <xdr:nvSpPr>
        <xdr:cNvPr id="201" name="テキスト ボックス 200"/>
        <xdr:cNvSpPr txBox="1"/>
      </xdr:nvSpPr>
      <xdr:spPr>
        <a:xfrm>
          <a:off x="3562350" y="130251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120650</xdr:rowOff>
    </xdr:from>
    <xdr:to xmlns:xdr="http://schemas.openxmlformats.org/drawingml/2006/spreadsheetDrawing">
      <xdr:col>15</xdr:col>
      <xdr:colOff>101600</xdr:colOff>
      <xdr:row>77</xdr:row>
      <xdr:rowOff>50165</xdr:rowOff>
    </xdr:to>
    <xdr:sp macro="" textlink="">
      <xdr:nvSpPr>
        <xdr:cNvPr id="202" name="楕円 201"/>
        <xdr:cNvSpPr/>
      </xdr:nvSpPr>
      <xdr:spPr>
        <a:xfrm>
          <a:off x="2857500" y="13150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66675</xdr:rowOff>
    </xdr:from>
    <xdr:ext cx="531495" cy="255905"/>
    <xdr:sp macro="" textlink="">
      <xdr:nvSpPr>
        <xdr:cNvPr id="203" name="テキスト ボックス 202"/>
        <xdr:cNvSpPr txBox="1"/>
      </xdr:nvSpPr>
      <xdr:spPr>
        <a:xfrm>
          <a:off x="2640965" y="129254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44450</xdr:rowOff>
    </xdr:from>
    <xdr:to xmlns:xdr="http://schemas.openxmlformats.org/drawingml/2006/spreadsheetDrawing">
      <xdr:col>10</xdr:col>
      <xdr:colOff>165100</xdr:colOff>
      <xdr:row>77</xdr:row>
      <xdr:rowOff>146050</xdr:rowOff>
    </xdr:to>
    <xdr:sp macro="" textlink="">
      <xdr:nvSpPr>
        <xdr:cNvPr id="204" name="楕円 203"/>
        <xdr:cNvSpPr/>
      </xdr:nvSpPr>
      <xdr:spPr>
        <a:xfrm>
          <a:off x="1968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162560</xdr:rowOff>
    </xdr:from>
    <xdr:ext cx="466725" cy="259080"/>
    <xdr:sp macro="" textlink="">
      <xdr:nvSpPr>
        <xdr:cNvPr id="205" name="テキスト ボックス 204"/>
        <xdr:cNvSpPr txBox="1"/>
      </xdr:nvSpPr>
      <xdr:spPr>
        <a:xfrm>
          <a:off x="1784350" y="130213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1270</xdr:rowOff>
    </xdr:from>
    <xdr:to xmlns:xdr="http://schemas.openxmlformats.org/drawingml/2006/spreadsheetDrawing">
      <xdr:col>6</xdr:col>
      <xdr:colOff>38100</xdr:colOff>
      <xdr:row>77</xdr:row>
      <xdr:rowOff>102870</xdr:rowOff>
    </xdr:to>
    <xdr:sp macro="" textlink="">
      <xdr:nvSpPr>
        <xdr:cNvPr id="206" name="楕円 205"/>
        <xdr:cNvSpPr/>
      </xdr:nvSpPr>
      <xdr:spPr>
        <a:xfrm>
          <a:off x="10795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119380</xdr:rowOff>
    </xdr:from>
    <xdr:ext cx="466725" cy="259080"/>
    <xdr:sp macro="" textlink="">
      <xdr:nvSpPr>
        <xdr:cNvPr id="207" name="テキスト ボックス 206"/>
        <xdr:cNvSpPr txBox="1"/>
      </xdr:nvSpPr>
      <xdr:spPr>
        <a:xfrm>
          <a:off x="895350" y="12978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6" name="テキスト ボックス 215"/>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8" name="テキスト ボックス 217"/>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9" name="直線コネクタ 218"/>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0" name="テキスト ボックス 219"/>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1" name="直線コネクタ 220"/>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2455" cy="255905"/>
    <xdr:sp macro="" textlink="">
      <xdr:nvSpPr>
        <xdr:cNvPr id="222" name="テキスト ボックス 221"/>
        <xdr:cNvSpPr txBox="1"/>
      </xdr:nvSpPr>
      <xdr:spPr>
        <a:xfrm>
          <a:off x="166370" y="16603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3" name="直線コネクタ 222"/>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2455" cy="259080"/>
    <xdr:sp macro="" textlink="">
      <xdr:nvSpPr>
        <xdr:cNvPr id="224" name="テキスト ボックス 223"/>
        <xdr:cNvSpPr txBox="1"/>
      </xdr:nvSpPr>
      <xdr:spPr>
        <a:xfrm>
          <a:off x="166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5" name="直線コネクタ 224"/>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2455" cy="255905"/>
    <xdr:sp macro="" textlink="">
      <xdr:nvSpPr>
        <xdr:cNvPr id="226" name="テキスト ボックス 225"/>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7" name="直線コネクタ 226"/>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2455" cy="258445"/>
    <xdr:sp macro="" textlink="">
      <xdr:nvSpPr>
        <xdr:cNvPr id="228" name="テキスト ボックス 227"/>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9" name="直線コネクタ 228"/>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2455" cy="259080"/>
    <xdr:sp macro="" textlink="">
      <xdr:nvSpPr>
        <xdr:cNvPr id="230" name="テキスト ボックス 229"/>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1" name="直線コネクタ 23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32" name="テキスト ボックス 231"/>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128905</xdr:rowOff>
    </xdr:from>
    <xdr:to xmlns:xdr="http://schemas.openxmlformats.org/drawingml/2006/spreadsheetDrawing">
      <xdr:col>24</xdr:col>
      <xdr:colOff>62865</xdr:colOff>
      <xdr:row>99</xdr:row>
      <xdr:rowOff>168910</xdr:rowOff>
    </xdr:to>
    <xdr:cxnSp macro="">
      <xdr:nvCxnSpPr>
        <xdr:cNvPr id="234" name="直線コネクタ 233"/>
        <xdr:cNvCxnSpPr/>
      </xdr:nvCxnSpPr>
      <xdr:spPr>
        <a:xfrm flipV="1">
          <a:off x="4633595" y="15559405"/>
          <a:ext cx="127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1270</xdr:rowOff>
    </xdr:from>
    <xdr:ext cx="534670" cy="259080"/>
    <xdr:sp macro="" textlink="">
      <xdr:nvSpPr>
        <xdr:cNvPr id="235" name="扶助費最小値テキスト"/>
        <xdr:cNvSpPr txBox="1"/>
      </xdr:nvSpPr>
      <xdr:spPr>
        <a:xfrm>
          <a:off x="4686300" y="17146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168910</xdr:rowOff>
    </xdr:from>
    <xdr:to xmlns:xdr="http://schemas.openxmlformats.org/drawingml/2006/spreadsheetDrawing">
      <xdr:col>24</xdr:col>
      <xdr:colOff>152400</xdr:colOff>
      <xdr:row>99</xdr:row>
      <xdr:rowOff>168910</xdr:rowOff>
    </xdr:to>
    <xdr:cxnSp macro="">
      <xdr:nvCxnSpPr>
        <xdr:cNvPr id="236" name="直線コネクタ 235"/>
        <xdr:cNvCxnSpPr/>
      </xdr:nvCxnSpPr>
      <xdr:spPr>
        <a:xfrm>
          <a:off x="4546600" y="1714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75565</xdr:rowOff>
    </xdr:from>
    <xdr:ext cx="598805" cy="255905"/>
    <xdr:sp macro="" textlink="">
      <xdr:nvSpPr>
        <xdr:cNvPr id="237" name="扶助費最大値テキスト"/>
        <xdr:cNvSpPr txBox="1"/>
      </xdr:nvSpPr>
      <xdr:spPr>
        <a:xfrm>
          <a:off x="4686300" y="153346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128905</xdr:rowOff>
    </xdr:from>
    <xdr:to xmlns:xdr="http://schemas.openxmlformats.org/drawingml/2006/spreadsheetDrawing">
      <xdr:col>24</xdr:col>
      <xdr:colOff>152400</xdr:colOff>
      <xdr:row>90</xdr:row>
      <xdr:rowOff>128905</xdr:rowOff>
    </xdr:to>
    <xdr:cxnSp macro="">
      <xdr:nvCxnSpPr>
        <xdr:cNvPr id="238" name="直線コネクタ 237"/>
        <xdr:cNvCxnSpPr/>
      </xdr:nvCxnSpPr>
      <xdr:spPr>
        <a:xfrm>
          <a:off x="4546600" y="1555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128905</xdr:rowOff>
    </xdr:from>
    <xdr:to xmlns:xdr="http://schemas.openxmlformats.org/drawingml/2006/spreadsheetDrawing">
      <xdr:col>24</xdr:col>
      <xdr:colOff>63500</xdr:colOff>
      <xdr:row>91</xdr:row>
      <xdr:rowOff>99060</xdr:rowOff>
    </xdr:to>
    <xdr:cxnSp macro="">
      <xdr:nvCxnSpPr>
        <xdr:cNvPr id="239" name="直線コネクタ 238"/>
        <xdr:cNvCxnSpPr/>
      </xdr:nvCxnSpPr>
      <xdr:spPr>
        <a:xfrm flipV="1">
          <a:off x="3797300" y="15559405"/>
          <a:ext cx="8382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85090</xdr:rowOff>
    </xdr:from>
    <xdr:ext cx="598805" cy="259080"/>
    <xdr:sp macro="" textlink="">
      <xdr:nvSpPr>
        <xdr:cNvPr id="240" name="扶助費平均値テキスト"/>
        <xdr:cNvSpPr txBox="1"/>
      </xdr:nvSpPr>
      <xdr:spPr>
        <a:xfrm>
          <a:off x="4686300" y="165442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106045</xdr:rowOff>
    </xdr:from>
    <xdr:to xmlns:xdr="http://schemas.openxmlformats.org/drawingml/2006/spreadsheetDrawing">
      <xdr:col>24</xdr:col>
      <xdr:colOff>114300</xdr:colOff>
      <xdr:row>97</xdr:row>
      <xdr:rowOff>36195</xdr:rowOff>
    </xdr:to>
    <xdr:sp macro="" textlink="">
      <xdr:nvSpPr>
        <xdr:cNvPr id="241" name="フローチャート: 判断 240"/>
        <xdr:cNvSpPr/>
      </xdr:nvSpPr>
      <xdr:spPr>
        <a:xfrm>
          <a:off x="45847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91</xdr:row>
      <xdr:rowOff>99060</xdr:rowOff>
    </xdr:from>
    <xdr:to xmlns:xdr="http://schemas.openxmlformats.org/drawingml/2006/spreadsheetDrawing">
      <xdr:col>19</xdr:col>
      <xdr:colOff>177800</xdr:colOff>
      <xdr:row>92</xdr:row>
      <xdr:rowOff>40640</xdr:rowOff>
    </xdr:to>
    <xdr:cxnSp macro="">
      <xdr:nvCxnSpPr>
        <xdr:cNvPr id="242" name="直線コネクタ 241"/>
        <xdr:cNvCxnSpPr/>
      </xdr:nvCxnSpPr>
      <xdr:spPr>
        <a:xfrm flipV="1">
          <a:off x="2908300" y="1570101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40640</xdr:rowOff>
    </xdr:from>
    <xdr:to xmlns:xdr="http://schemas.openxmlformats.org/drawingml/2006/spreadsheetDrawing">
      <xdr:col>20</xdr:col>
      <xdr:colOff>38100</xdr:colOff>
      <xdr:row>97</xdr:row>
      <xdr:rowOff>142240</xdr:rowOff>
    </xdr:to>
    <xdr:sp macro="" textlink="">
      <xdr:nvSpPr>
        <xdr:cNvPr id="243" name="フローチャート: 判断 242"/>
        <xdr:cNvSpPr/>
      </xdr:nvSpPr>
      <xdr:spPr>
        <a:xfrm>
          <a:off x="3746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133350</xdr:rowOff>
    </xdr:from>
    <xdr:ext cx="595630" cy="255905"/>
    <xdr:sp macro="" textlink="">
      <xdr:nvSpPr>
        <xdr:cNvPr id="244" name="テキスト ボックス 243"/>
        <xdr:cNvSpPr txBox="1"/>
      </xdr:nvSpPr>
      <xdr:spPr>
        <a:xfrm>
          <a:off x="3497580" y="167640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91</xdr:row>
      <xdr:rowOff>82550</xdr:rowOff>
    </xdr:from>
    <xdr:to xmlns:xdr="http://schemas.openxmlformats.org/drawingml/2006/spreadsheetDrawing">
      <xdr:col>15</xdr:col>
      <xdr:colOff>50800</xdr:colOff>
      <xdr:row>92</xdr:row>
      <xdr:rowOff>40640</xdr:rowOff>
    </xdr:to>
    <xdr:cxnSp macro="">
      <xdr:nvCxnSpPr>
        <xdr:cNvPr id="245" name="直線コネクタ 244"/>
        <xdr:cNvCxnSpPr/>
      </xdr:nvCxnSpPr>
      <xdr:spPr>
        <a:xfrm>
          <a:off x="2019300" y="1568450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130810</xdr:rowOff>
    </xdr:from>
    <xdr:to xmlns:xdr="http://schemas.openxmlformats.org/drawingml/2006/spreadsheetDrawing">
      <xdr:col>15</xdr:col>
      <xdr:colOff>101600</xdr:colOff>
      <xdr:row>98</xdr:row>
      <xdr:rowOff>60960</xdr:rowOff>
    </xdr:to>
    <xdr:sp macro="" textlink="">
      <xdr:nvSpPr>
        <xdr:cNvPr id="246" name="フローチャート: 判断 245"/>
        <xdr:cNvSpPr/>
      </xdr:nvSpPr>
      <xdr:spPr>
        <a:xfrm>
          <a:off x="2857500" y="167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52070</xdr:rowOff>
    </xdr:from>
    <xdr:ext cx="595630" cy="255905"/>
    <xdr:sp macro="" textlink="">
      <xdr:nvSpPr>
        <xdr:cNvPr id="247" name="テキスト ボックス 246"/>
        <xdr:cNvSpPr txBox="1"/>
      </xdr:nvSpPr>
      <xdr:spPr>
        <a:xfrm>
          <a:off x="2608580" y="168541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91</xdr:row>
      <xdr:rowOff>82550</xdr:rowOff>
    </xdr:from>
    <xdr:to xmlns:xdr="http://schemas.openxmlformats.org/drawingml/2006/spreadsheetDrawing">
      <xdr:col>10</xdr:col>
      <xdr:colOff>114300</xdr:colOff>
      <xdr:row>93</xdr:row>
      <xdr:rowOff>83820</xdr:rowOff>
    </xdr:to>
    <xdr:cxnSp macro="">
      <xdr:nvCxnSpPr>
        <xdr:cNvPr id="248" name="直線コネクタ 247"/>
        <xdr:cNvCxnSpPr/>
      </xdr:nvCxnSpPr>
      <xdr:spPr>
        <a:xfrm flipV="1">
          <a:off x="1130300" y="15684500"/>
          <a:ext cx="889000" cy="344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165100</xdr:rowOff>
    </xdr:from>
    <xdr:to xmlns:xdr="http://schemas.openxmlformats.org/drawingml/2006/spreadsheetDrawing">
      <xdr:col>10</xdr:col>
      <xdr:colOff>165100</xdr:colOff>
      <xdr:row>97</xdr:row>
      <xdr:rowOff>95250</xdr:rowOff>
    </xdr:to>
    <xdr:sp macro="" textlink="">
      <xdr:nvSpPr>
        <xdr:cNvPr id="249" name="フローチャート: 判断 248"/>
        <xdr:cNvSpPr/>
      </xdr:nvSpPr>
      <xdr:spPr>
        <a:xfrm>
          <a:off x="1968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86360</xdr:rowOff>
    </xdr:from>
    <xdr:ext cx="595630" cy="255905"/>
    <xdr:sp macro="" textlink="">
      <xdr:nvSpPr>
        <xdr:cNvPr id="250" name="テキスト ボックス 249"/>
        <xdr:cNvSpPr txBox="1"/>
      </xdr:nvSpPr>
      <xdr:spPr>
        <a:xfrm>
          <a:off x="1719580" y="167170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71120</xdr:rowOff>
    </xdr:from>
    <xdr:to xmlns:xdr="http://schemas.openxmlformats.org/drawingml/2006/spreadsheetDrawing">
      <xdr:col>6</xdr:col>
      <xdr:colOff>38100</xdr:colOff>
      <xdr:row>99</xdr:row>
      <xdr:rowOff>1270</xdr:rowOff>
    </xdr:to>
    <xdr:sp macro="" textlink="">
      <xdr:nvSpPr>
        <xdr:cNvPr id="251" name="フローチャート: 判断 250"/>
        <xdr:cNvSpPr/>
      </xdr:nvSpPr>
      <xdr:spPr>
        <a:xfrm>
          <a:off x="1079500" y="1687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163830</xdr:rowOff>
    </xdr:from>
    <xdr:ext cx="595630" cy="259080"/>
    <xdr:sp macro="" textlink="">
      <xdr:nvSpPr>
        <xdr:cNvPr id="252" name="テキスト ボックス 251"/>
        <xdr:cNvSpPr txBox="1"/>
      </xdr:nvSpPr>
      <xdr:spPr>
        <a:xfrm>
          <a:off x="830580" y="16965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4" name="テキスト ボックス 25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5" name="テキスト ボックス 25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7" name="テキスト ボックス 25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90</xdr:row>
      <xdr:rowOff>78105</xdr:rowOff>
    </xdr:from>
    <xdr:to xmlns:xdr="http://schemas.openxmlformats.org/drawingml/2006/spreadsheetDrawing">
      <xdr:col>24</xdr:col>
      <xdr:colOff>114300</xdr:colOff>
      <xdr:row>91</xdr:row>
      <xdr:rowOff>8255</xdr:rowOff>
    </xdr:to>
    <xdr:sp macro="" textlink="">
      <xdr:nvSpPr>
        <xdr:cNvPr id="258" name="楕円 257"/>
        <xdr:cNvSpPr/>
      </xdr:nvSpPr>
      <xdr:spPr>
        <a:xfrm>
          <a:off x="4584700" y="1550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90</xdr:row>
      <xdr:rowOff>31115</xdr:rowOff>
    </xdr:from>
    <xdr:ext cx="598805" cy="255905"/>
    <xdr:sp macro="" textlink="">
      <xdr:nvSpPr>
        <xdr:cNvPr id="259" name="扶助費該当値テキスト"/>
        <xdr:cNvSpPr txBox="1"/>
      </xdr:nvSpPr>
      <xdr:spPr>
        <a:xfrm>
          <a:off x="4686300" y="154616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91</xdr:row>
      <xdr:rowOff>48260</xdr:rowOff>
    </xdr:from>
    <xdr:to xmlns:xdr="http://schemas.openxmlformats.org/drawingml/2006/spreadsheetDrawing">
      <xdr:col>20</xdr:col>
      <xdr:colOff>38100</xdr:colOff>
      <xdr:row>91</xdr:row>
      <xdr:rowOff>149860</xdr:rowOff>
    </xdr:to>
    <xdr:sp macro="" textlink="">
      <xdr:nvSpPr>
        <xdr:cNvPr id="260" name="楕円 259"/>
        <xdr:cNvSpPr/>
      </xdr:nvSpPr>
      <xdr:spPr>
        <a:xfrm>
          <a:off x="3746500" y="156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89</xdr:row>
      <xdr:rowOff>166370</xdr:rowOff>
    </xdr:from>
    <xdr:ext cx="595630" cy="255905"/>
    <xdr:sp macro="" textlink="">
      <xdr:nvSpPr>
        <xdr:cNvPr id="261" name="テキスト ボックス 260"/>
        <xdr:cNvSpPr txBox="1"/>
      </xdr:nvSpPr>
      <xdr:spPr>
        <a:xfrm>
          <a:off x="3497580" y="154254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91</xdr:row>
      <xdr:rowOff>161290</xdr:rowOff>
    </xdr:from>
    <xdr:to xmlns:xdr="http://schemas.openxmlformats.org/drawingml/2006/spreadsheetDrawing">
      <xdr:col>15</xdr:col>
      <xdr:colOff>101600</xdr:colOff>
      <xdr:row>92</xdr:row>
      <xdr:rowOff>91440</xdr:rowOff>
    </xdr:to>
    <xdr:sp macro="" textlink="">
      <xdr:nvSpPr>
        <xdr:cNvPr id="262" name="楕円 261"/>
        <xdr:cNvSpPr/>
      </xdr:nvSpPr>
      <xdr:spPr>
        <a:xfrm>
          <a:off x="2857500" y="157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90</xdr:row>
      <xdr:rowOff>107950</xdr:rowOff>
    </xdr:from>
    <xdr:ext cx="595630" cy="259080"/>
    <xdr:sp macro="" textlink="">
      <xdr:nvSpPr>
        <xdr:cNvPr id="263" name="テキスト ボックス 262"/>
        <xdr:cNvSpPr txBox="1"/>
      </xdr:nvSpPr>
      <xdr:spPr>
        <a:xfrm>
          <a:off x="2608580" y="155384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91</xdr:row>
      <xdr:rowOff>31750</xdr:rowOff>
    </xdr:from>
    <xdr:to xmlns:xdr="http://schemas.openxmlformats.org/drawingml/2006/spreadsheetDrawing">
      <xdr:col>10</xdr:col>
      <xdr:colOff>165100</xdr:colOff>
      <xdr:row>91</xdr:row>
      <xdr:rowOff>133350</xdr:rowOff>
    </xdr:to>
    <xdr:sp macro="" textlink="">
      <xdr:nvSpPr>
        <xdr:cNvPr id="264" name="楕円 263"/>
        <xdr:cNvSpPr/>
      </xdr:nvSpPr>
      <xdr:spPr>
        <a:xfrm>
          <a:off x="19685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89</xdr:row>
      <xdr:rowOff>149860</xdr:rowOff>
    </xdr:from>
    <xdr:ext cx="595630" cy="259080"/>
    <xdr:sp macro="" textlink="">
      <xdr:nvSpPr>
        <xdr:cNvPr id="265" name="テキスト ボックス 264"/>
        <xdr:cNvSpPr txBox="1"/>
      </xdr:nvSpPr>
      <xdr:spPr>
        <a:xfrm>
          <a:off x="1719580" y="154089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33020</xdr:rowOff>
    </xdr:from>
    <xdr:to xmlns:xdr="http://schemas.openxmlformats.org/drawingml/2006/spreadsheetDrawing">
      <xdr:col>6</xdr:col>
      <xdr:colOff>38100</xdr:colOff>
      <xdr:row>93</xdr:row>
      <xdr:rowOff>134620</xdr:rowOff>
    </xdr:to>
    <xdr:sp macro="" textlink="">
      <xdr:nvSpPr>
        <xdr:cNvPr id="266" name="楕円 265"/>
        <xdr:cNvSpPr/>
      </xdr:nvSpPr>
      <xdr:spPr>
        <a:xfrm>
          <a:off x="1079500" y="159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91</xdr:row>
      <xdr:rowOff>151130</xdr:rowOff>
    </xdr:from>
    <xdr:ext cx="595630" cy="259080"/>
    <xdr:sp macro="" textlink="">
      <xdr:nvSpPr>
        <xdr:cNvPr id="267" name="テキスト ボックス 266"/>
        <xdr:cNvSpPr txBox="1"/>
      </xdr:nvSpPr>
      <xdr:spPr>
        <a:xfrm>
          <a:off x="830580" y="157530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6" name="テキスト ボックス 275"/>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7" name="直線コネクタ 27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8" name="直線コネクタ 27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79" name="テキスト ボックス 278"/>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80" name="直線コネクタ 27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81" name="テキスト ボックス 280"/>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2" name="直線コネクタ 28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2455" cy="255905"/>
    <xdr:sp macro="" textlink="">
      <xdr:nvSpPr>
        <xdr:cNvPr id="283" name="テキスト ボックス 282"/>
        <xdr:cNvSpPr txBox="1"/>
      </xdr:nvSpPr>
      <xdr:spPr>
        <a:xfrm>
          <a:off x="6008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4" name="直線コネクタ 28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2455" cy="259080"/>
    <xdr:sp macro="" textlink="">
      <xdr:nvSpPr>
        <xdr:cNvPr id="285" name="テキスト ボックス 284"/>
        <xdr:cNvSpPr txBox="1"/>
      </xdr:nvSpPr>
      <xdr:spPr>
        <a:xfrm>
          <a:off x="6008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6" name="直線コネクタ 28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2455" cy="259080"/>
    <xdr:sp macro="" textlink="">
      <xdr:nvSpPr>
        <xdr:cNvPr id="287" name="テキスト ボックス 286"/>
        <xdr:cNvSpPr txBox="1"/>
      </xdr:nvSpPr>
      <xdr:spPr>
        <a:xfrm>
          <a:off x="6008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89" name="テキスト ボックス 288"/>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168275</xdr:rowOff>
    </xdr:from>
    <xdr:to xmlns:xdr="http://schemas.openxmlformats.org/drawingml/2006/spreadsheetDrawing">
      <xdr:col>54</xdr:col>
      <xdr:colOff>189865</xdr:colOff>
      <xdr:row>38</xdr:row>
      <xdr:rowOff>77470</xdr:rowOff>
    </xdr:to>
    <xdr:cxnSp macro="">
      <xdr:nvCxnSpPr>
        <xdr:cNvPr id="291" name="直線コネクタ 290"/>
        <xdr:cNvCxnSpPr/>
      </xdr:nvCxnSpPr>
      <xdr:spPr>
        <a:xfrm flipV="1">
          <a:off x="10475595" y="514032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81280</xdr:rowOff>
    </xdr:from>
    <xdr:ext cx="534670" cy="259080"/>
    <xdr:sp macro="" textlink="">
      <xdr:nvSpPr>
        <xdr:cNvPr id="292" name="補助費等最小値テキスト"/>
        <xdr:cNvSpPr txBox="1"/>
      </xdr:nvSpPr>
      <xdr:spPr>
        <a:xfrm>
          <a:off x="10528300" y="6596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77470</xdr:rowOff>
    </xdr:from>
    <xdr:to xmlns:xdr="http://schemas.openxmlformats.org/drawingml/2006/spreadsheetDrawing">
      <xdr:col>55</xdr:col>
      <xdr:colOff>88900</xdr:colOff>
      <xdr:row>38</xdr:row>
      <xdr:rowOff>77470</xdr:rowOff>
    </xdr:to>
    <xdr:cxnSp macro="">
      <xdr:nvCxnSpPr>
        <xdr:cNvPr id="293" name="直線コネクタ 292"/>
        <xdr:cNvCxnSpPr/>
      </xdr:nvCxnSpPr>
      <xdr:spPr>
        <a:xfrm>
          <a:off x="10388600" y="659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114935</xdr:rowOff>
    </xdr:from>
    <xdr:ext cx="598805" cy="259080"/>
    <xdr:sp macro="" textlink="">
      <xdr:nvSpPr>
        <xdr:cNvPr id="294" name="補助費等最大値テキスト"/>
        <xdr:cNvSpPr txBox="1"/>
      </xdr:nvSpPr>
      <xdr:spPr>
        <a:xfrm>
          <a:off x="10528300" y="4915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168275</xdr:rowOff>
    </xdr:from>
    <xdr:to xmlns:xdr="http://schemas.openxmlformats.org/drawingml/2006/spreadsheetDrawing">
      <xdr:col>55</xdr:col>
      <xdr:colOff>88900</xdr:colOff>
      <xdr:row>29</xdr:row>
      <xdr:rowOff>168275</xdr:rowOff>
    </xdr:to>
    <xdr:cxnSp macro="">
      <xdr:nvCxnSpPr>
        <xdr:cNvPr id="295" name="直線コネクタ 294"/>
        <xdr:cNvCxnSpPr/>
      </xdr:nvCxnSpPr>
      <xdr:spPr>
        <a:xfrm>
          <a:off x="10388600" y="514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99695</xdr:rowOff>
    </xdr:from>
    <xdr:to xmlns:xdr="http://schemas.openxmlformats.org/drawingml/2006/spreadsheetDrawing">
      <xdr:col>55</xdr:col>
      <xdr:colOff>0</xdr:colOff>
      <xdr:row>34</xdr:row>
      <xdr:rowOff>159385</xdr:rowOff>
    </xdr:to>
    <xdr:cxnSp macro="">
      <xdr:nvCxnSpPr>
        <xdr:cNvPr id="296" name="直線コネクタ 295"/>
        <xdr:cNvCxnSpPr/>
      </xdr:nvCxnSpPr>
      <xdr:spPr>
        <a:xfrm>
          <a:off x="9639300" y="592899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64135</xdr:rowOff>
    </xdr:from>
    <xdr:ext cx="534670" cy="255905"/>
    <xdr:sp macro="" textlink="">
      <xdr:nvSpPr>
        <xdr:cNvPr id="297" name="補助費等平均値テキスト"/>
        <xdr:cNvSpPr txBox="1"/>
      </xdr:nvSpPr>
      <xdr:spPr>
        <a:xfrm>
          <a:off x="10528300" y="62363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86360</xdr:rowOff>
    </xdr:from>
    <xdr:to xmlns:xdr="http://schemas.openxmlformats.org/drawingml/2006/spreadsheetDrawing">
      <xdr:col>55</xdr:col>
      <xdr:colOff>50800</xdr:colOff>
      <xdr:row>37</xdr:row>
      <xdr:rowOff>15875</xdr:rowOff>
    </xdr:to>
    <xdr:sp macro="" textlink="">
      <xdr:nvSpPr>
        <xdr:cNvPr id="298" name="フローチャート: 判断 297"/>
        <xdr:cNvSpPr/>
      </xdr:nvSpPr>
      <xdr:spPr>
        <a:xfrm>
          <a:off x="10426700" y="6258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99695</xdr:rowOff>
    </xdr:from>
    <xdr:to xmlns:xdr="http://schemas.openxmlformats.org/drawingml/2006/spreadsheetDrawing">
      <xdr:col>50</xdr:col>
      <xdr:colOff>114300</xdr:colOff>
      <xdr:row>34</xdr:row>
      <xdr:rowOff>158750</xdr:rowOff>
    </xdr:to>
    <xdr:cxnSp macro="">
      <xdr:nvCxnSpPr>
        <xdr:cNvPr id="299" name="直線コネクタ 298"/>
        <xdr:cNvCxnSpPr/>
      </xdr:nvCxnSpPr>
      <xdr:spPr>
        <a:xfrm flipV="1">
          <a:off x="8750300" y="592899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84455</xdr:rowOff>
    </xdr:from>
    <xdr:to xmlns:xdr="http://schemas.openxmlformats.org/drawingml/2006/spreadsheetDrawing">
      <xdr:col>50</xdr:col>
      <xdr:colOff>165100</xdr:colOff>
      <xdr:row>37</xdr:row>
      <xdr:rowOff>14605</xdr:rowOff>
    </xdr:to>
    <xdr:sp macro="" textlink="">
      <xdr:nvSpPr>
        <xdr:cNvPr id="300" name="フローチャート: 判断 299"/>
        <xdr:cNvSpPr/>
      </xdr:nvSpPr>
      <xdr:spPr>
        <a:xfrm>
          <a:off x="9588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6350</xdr:rowOff>
    </xdr:from>
    <xdr:ext cx="531495" cy="255905"/>
    <xdr:sp macro="" textlink="">
      <xdr:nvSpPr>
        <xdr:cNvPr id="301" name="テキスト ボックス 300"/>
        <xdr:cNvSpPr txBox="1"/>
      </xdr:nvSpPr>
      <xdr:spPr>
        <a:xfrm>
          <a:off x="9371965" y="6350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158750</xdr:rowOff>
    </xdr:from>
    <xdr:to xmlns:xdr="http://schemas.openxmlformats.org/drawingml/2006/spreadsheetDrawing">
      <xdr:col>45</xdr:col>
      <xdr:colOff>177800</xdr:colOff>
      <xdr:row>35</xdr:row>
      <xdr:rowOff>72390</xdr:rowOff>
    </xdr:to>
    <xdr:cxnSp macro="">
      <xdr:nvCxnSpPr>
        <xdr:cNvPr id="302" name="直線コネクタ 301"/>
        <xdr:cNvCxnSpPr/>
      </xdr:nvCxnSpPr>
      <xdr:spPr>
        <a:xfrm flipV="1">
          <a:off x="7861300" y="598805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73660</xdr:rowOff>
    </xdr:from>
    <xdr:to xmlns:xdr="http://schemas.openxmlformats.org/drawingml/2006/spreadsheetDrawing">
      <xdr:col>46</xdr:col>
      <xdr:colOff>38100</xdr:colOff>
      <xdr:row>37</xdr:row>
      <xdr:rowOff>3810</xdr:rowOff>
    </xdr:to>
    <xdr:sp macro="" textlink="">
      <xdr:nvSpPr>
        <xdr:cNvPr id="303" name="フローチャート: 判断 302"/>
        <xdr:cNvSpPr/>
      </xdr:nvSpPr>
      <xdr:spPr>
        <a:xfrm>
          <a:off x="8699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166370</xdr:rowOff>
    </xdr:from>
    <xdr:ext cx="531495" cy="255905"/>
    <xdr:sp macro="" textlink="">
      <xdr:nvSpPr>
        <xdr:cNvPr id="304" name="テキスト ボックス 303"/>
        <xdr:cNvSpPr txBox="1"/>
      </xdr:nvSpPr>
      <xdr:spPr>
        <a:xfrm>
          <a:off x="8482965" y="63385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161290</xdr:rowOff>
    </xdr:from>
    <xdr:to xmlns:xdr="http://schemas.openxmlformats.org/drawingml/2006/spreadsheetDrawing">
      <xdr:col>41</xdr:col>
      <xdr:colOff>50800</xdr:colOff>
      <xdr:row>35</xdr:row>
      <xdr:rowOff>72390</xdr:rowOff>
    </xdr:to>
    <xdr:cxnSp macro="">
      <xdr:nvCxnSpPr>
        <xdr:cNvPr id="305" name="直線コネクタ 304"/>
        <xdr:cNvCxnSpPr/>
      </xdr:nvCxnSpPr>
      <xdr:spPr>
        <a:xfrm>
          <a:off x="6972300" y="5304790"/>
          <a:ext cx="889000" cy="768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113665</xdr:rowOff>
    </xdr:from>
    <xdr:to xmlns:xdr="http://schemas.openxmlformats.org/drawingml/2006/spreadsheetDrawing">
      <xdr:col>41</xdr:col>
      <xdr:colOff>101600</xdr:colOff>
      <xdr:row>37</xdr:row>
      <xdr:rowOff>43815</xdr:rowOff>
    </xdr:to>
    <xdr:sp macro="" textlink="">
      <xdr:nvSpPr>
        <xdr:cNvPr id="306" name="フローチャート: 判断 305"/>
        <xdr:cNvSpPr/>
      </xdr:nvSpPr>
      <xdr:spPr>
        <a:xfrm>
          <a:off x="7810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34925</xdr:rowOff>
    </xdr:from>
    <xdr:ext cx="531495" cy="259080"/>
    <xdr:sp macro="" textlink="">
      <xdr:nvSpPr>
        <xdr:cNvPr id="307" name="テキスト ボックス 306"/>
        <xdr:cNvSpPr txBox="1"/>
      </xdr:nvSpPr>
      <xdr:spPr>
        <a:xfrm>
          <a:off x="7593965" y="6378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34925</xdr:rowOff>
    </xdr:from>
    <xdr:to xmlns:xdr="http://schemas.openxmlformats.org/drawingml/2006/spreadsheetDrawing">
      <xdr:col>36</xdr:col>
      <xdr:colOff>165100</xdr:colOff>
      <xdr:row>31</xdr:row>
      <xdr:rowOff>136525</xdr:rowOff>
    </xdr:to>
    <xdr:sp macro="" textlink="">
      <xdr:nvSpPr>
        <xdr:cNvPr id="308" name="フローチャート: 判断 307"/>
        <xdr:cNvSpPr/>
      </xdr:nvSpPr>
      <xdr:spPr>
        <a:xfrm>
          <a:off x="6921500" y="534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127635</xdr:rowOff>
    </xdr:from>
    <xdr:ext cx="595630" cy="259080"/>
    <xdr:sp macro="" textlink="">
      <xdr:nvSpPr>
        <xdr:cNvPr id="309" name="テキスト ボックス 308"/>
        <xdr:cNvSpPr txBox="1"/>
      </xdr:nvSpPr>
      <xdr:spPr>
        <a:xfrm>
          <a:off x="6672580" y="54425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109220</xdr:rowOff>
    </xdr:from>
    <xdr:to xmlns:xdr="http://schemas.openxmlformats.org/drawingml/2006/spreadsheetDrawing">
      <xdr:col>55</xdr:col>
      <xdr:colOff>50800</xdr:colOff>
      <xdr:row>35</xdr:row>
      <xdr:rowOff>38735</xdr:rowOff>
    </xdr:to>
    <xdr:sp macro="" textlink="">
      <xdr:nvSpPr>
        <xdr:cNvPr id="315" name="楕円 314"/>
        <xdr:cNvSpPr/>
      </xdr:nvSpPr>
      <xdr:spPr>
        <a:xfrm>
          <a:off x="10426700" y="593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132080</xdr:rowOff>
    </xdr:from>
    <xdr:ext cx="534670" cy="255905"/>
    <xdr:sp macro="" textlink="">
      <xdr:nvSpPr>
        <xdr:cNvPr id="316" name="補助費等該当値テキスト"/>
        <xdr:cNvSpPr txBox="1"/>
      </xdr:nvSpPr>
      <xdr:spPr>
        <a:xfrm>
          <a:off x="10528300" y="57899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48895</xdr:rowOff>
    </xdr:from>
    <xdr:to xmlns:xdr="http://schemas.openxmlformats.org/drawingml/2006/spreadsheetDrawing">
      <xdr:col>50</xdr:col>
      <xdr:colOff>165100</xdr:colOff>
      <xdr:row>34</xdr:row>
      <xdr:rowOff>150495</xdr:rowOff>
    </xdr:to>
    <xdr:sp macro="" textlink="">
      <xdr:nvSpPr>
        <xdr:cNvPr id="317" name="楕円 316"/>
        <xdr:cNvSpPr/>
      </xdr:nvSpPr>
      <xdr:spPr>
        <a:xfrm>
          <a:off x="9588500" y="58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32</xdr:row>
      <xdr:rowOff>167005</xdr:rowOff>
    </xdr:from>
    <xdr:ext cx="595630" cy="255905"/>
    <xdr:sp macro="" textlink="">
      <xdr:nvSpPr>
        <xdr:cNvPr id="318" name="テキスト ボックス 317"/>
        <xdr:cNvSpPr txBox="1"/>
      </xdr:nvSpPr>
      <xdr:spPr>
        <a:xfrm>
          <a:off x="9339580" y="56534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107950</xdr:rowOff>
    </xdr:from>
    <xdr:to xmlns:xdr="http://schemas.openxmlformats.org/drawingml/2006/spreadsheetDrawing">
      <xdr:col>46</xdr:col>
      <xdr:colOff>38100</xdr:colOff>
      <xdr:row>35</xdr:row>
      <xdr:rowOff>38100</xdr:rowOff>
    </xdr:to>
    <xdr:sp macro="" textlink="">
      <xdr:nvSpPr>
        <xdr:cNvPr id="319" name="楕円 318"/>
        <xdr:cNvSpPr/>
      </xdr:nvSpPr>
      <xdr:spPr>
        <a:xfrm>
          <a:off x="86995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54610</xdr:rowOff>
    </xdr:from>
    <xdr:ext cx="531495" cy="255905"/>
    <xdr:sp macro="" textlink="">
      <xdr:nvSpPr>
        <xdr:cNvPr id="320" name="テキスト ボックス 319"/>
        <xdr:cNvSpPr txBox="1"/>
      </xdr:nvSpPr>
      <xdr:spPr>
        <a:xfrm>
          <a:off x="8482965" y="5712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21590</xdr:rowOff>
    </xdr:from>
    <xdr:to xmlns:xdr="http://schemas.openxmlformats.org/drawingml/2006/spreadsheetDrawing">
      <xdr:col>41</xdr:col>
      <xdr:colOff>101600</xdr:colOff>
      <xdr:row>35</xdr:row>
      <xdr:rowOff>123190</xdr:rowOff>
    </xdr:to>
    <xdr:sp macro="" textlink="">
      <xdr:nvSpPr>
        <xdr:cNvPr id="321" name="楕円 320"/>
        <xdr:cNvSpPr/>
      </xdr:nvSpPr>
      <xdr:spPr>
        <a:xfrm>
          <a:off x="7810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33</xdr:row>
      <xdr:rowOff>139700</xdr:rowOff>
    </xdr:from>
    <xdr:ext cx="531495" cy="259080"/>
    <xdr:sp macro="" textlink="">
      <xdr:nvSpPr>
        <xdr:cNvPr id="322" name="テキスト ボックス 321"/>
        <xdr:cNvSpPr txBox="1"/>
      </xdr:nvSpPr>
      <xdr:spPr>
        <a:xfrm>
          <a:off x="7593965" y="5797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110490</xdr:rowOff>
    </xdr:from>
    <xdr:to xmlns:xdr="http://schemas.openxmlformats.org/drawingml/2006/spreadsheetDrawing">
      <xdr:col>36</xdr:col>
      <xdr:colOff>165100</xdr:colOff>
      <xdr:row>31</xdr:row>
      <xdr:rowOff>40640</xdr:rowOff>
    </xdr:to>
    <xdr:sp macro="" textlink="">
      <xdr:nvSpPr>
        <xdr:cNvPr id="323" name="楕円 322"/>
        <xdr:cNvSpPr/>
      </xdr:nvSpPr>
      <xdr:spPr>
        <a:xfrm>
          <a:off x="6921500" y="52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57150</xdr:rowOff>
    </xdr:from>
    <xdr:ext cx="595630" cy="259080"/>
    <xdr:sp macro="" textlink="">
      <xdr:nvSpPr>
        <xdr:cNvPr id="324" name="テキスト ボックス 323"/>
        <xdr:cNvSpPr txBox="1"/>
      </xdr:nvSpPr>
      <xdr:spPr>
        <a:xfrm>
          <a:off x="6672580" y="50292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33" name="テキスト ボックス 332"/>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745" cy="259080"/>
    <xdr:sp macro="" textlink="">
      <xdr:nvSpPr>
        <xdr:cNvPr id="336" name="テキスト ボックス 335"/>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5905"/>
    <xdr:sp macro="" textlink="">
      <xdr:nvSpPr>
        <xdr:cNvPr id="338" name="テキスト ボックス 337"/>
        <xdr:cNvSpPr txBox="1"/>
      </xdr:nvSpPr>
      <xdr:spPr>
        <a:xfrm>
          <a:off x="6072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0" name="テキスト ボックス 339"/>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5905"/>
    <xdr:sp macro="" textlink="">
      <xdr:nvSpPr>
        <xdr:cNvPr id="342" name="テキスト ボックス 341"/>
        <xdr:cNvSpPr txBox="1"/>
      </xdr:nvSpPr>
      <xdr:spPr>
        <a:xfrm>
          <a:off x="6072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2455" cy="258445"/>
    <xdr:sp macro="" textlink="">
      <xdr:nvSpPr>
        <xdr:cNvPr id="344" name="テキスト ボックス 343"/>
        <xdr:cNvSpPr txBox="1"/>
      </xdr:nvSpPr>
      <xdr:spPr>
        <a:xfrm>
          <a:off x="6008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2455" cy="259080"/>
    <xdr:sp macro="" textlink="">
      <xdr:nvSpPr>
        <xdr:cNvPr id="346" name="テキスト ボックス 345"/>
        <xdr:cNvSpPr txBox="1"/>
      </xdr:nvSpPr>
      <xdr:spPr>
        <a:xfrm>
          <a:off x="6008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48" name="テキスト ボックス 347"/>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130175</xdr:rowOff>
    </xdr:from>
    <xdr:to xmlns:xdr="http://schemas.openxmlformats.org/drawingml/2006/spreadsheetDrawing">
      <xdr:col>54</xdr:col>
      <xdr:colOff>189865</xdr:colOff>
      <xdr:row>59</xdr:row>
      <xdr:rowOff>11430</xdr:rowOff>
    </xdr:to>
    <xdr:cxnSp macro="">
      <xdr:nvCxnSpPr>
        <xdr:cNvPr id="350" name="直線コネクタ 349"/>
        <xdr:cNvCxnSpPr/>
      </xdr:nvCxnSpPr>
      <xdr:spPr>
        <a:xfrm flipV="1">
          <a:off x="10475595" y="853122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15240</xdr:rowOff>
    </xdr:from>
    <xdr:ext cx="469900" cy="259080"/>
    <xdr:sp macro="" textlink="">
      <xdr:nvSpPr>
        <xdr:cNvPr id="351" name="普通建設事業費最小値テキスト"/>
        <xdr:cNvSpPr txBox="1"/>
      </xdr:nvSpPr>
      <xdr:spPr>
        <a:xfrm>
          <a:off x="10528300" y="10130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xdr:rowOff>
    </xdr:from>
    <xdr:to xmlns:xdr="http://schemas.openxmlformats.org/drawingml/2006/spreadsheetDrawing">
      <xdr:col>55</xdr:col>
      <xdr:colOff>88900</xdr:colOff>
      <xdr:row>59</xdr:row>
      <xdr:rowOff>11430</xdr:rowOff>
    </xdr:to>
    <xdr:cxnSp macro="">
      <xdr:nvCxnSpPr>
        <xdr:cNvPr id="352" name="直線コネクタ 351"/>
        <xdr:cNvCxnSpPr/>
      </xdr:nvCxnSpPr>
      <xdr:spPr>
        <a:xfrm>
          <a:off x="10388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76835</xdr:rowOff>
    </xdr:from>
    <xdr:ext cx="598805" cy="255905"/>
    <xdr:sp macro="" textlink="">
      <xdr:nvSpPr>
        <xdr:cNvPr id="353" name="普通建設事業費最大値テキスト"/>
        <xdr:cNvSpPr txBox="1"/>
      </xdr:nvSpPr>
      <xdr:spPr>
        <a:xfrm>
          <a:off x="10528300" y="83064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130175</xdr:rowOff>
    </xdr:from>
    <xdr:to xmlns:xdr="http://schemas.openxmlformats.org/drawingml/2006/spreadsheetDrawing">
      <xdr:col>55</xdr:col>
      <xdr:colOff>88900</xdr:colOff>
      <xdr:row>49</xdr:row>
      <xdr:rowOff>130175</xdr:rowOff>
    </xdr:to>
    <xdr:cxnSp macro="">
      <xdr:nvCxnSpPr>
        <xdr:cNvPr id="354" name="直線コネクタ 353"/>
        <xdr:cNvCxnSpPr/>
      </xdr:nvCxnSpPr>
      <xdr:spPr>
        <a:xfrm>
          <a:off x="10388600" y="853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49</xdr:row>
      <xdr:rowOff>130175</xdr:rowOff>
    </xdr:from>
    <xdr:to xmlns:xdr="http://schemas.openxmlformats.org/drawingml/2006/spreadsheetDrawing">
      <xdr:col>55</xdr:col>
      <xdr:colOff>0</xdr:colOff>
      <xdr:row>51</xdr:row>
      <xdr:rowOff>73660</xdr:rowOff>
    </xdr:to>
    <xdr:cxnSp macro="">
      <xdr:nvCxnSpPr>
        <xdr:cNvPr id="355" name="直線コネクタ 354"/>
        <xdr:cNvCxnSpPr/>
      </xdr:nvCxnSpPr>
      <xdr:spPr>
        <a:xfrm flipV="1">
          <a:off x="9639300" y="8531225"/>
          <a:ext cx="83820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161925</xdr:rowOff>
    </xdr:from>
    <xdr:ext cx="534670" cy="259080"/>
    <xdr:sp macro="" textlink="">
      <xdr:nvSpPr>
        <xdr:cNvPr id="356" name="普通建設事業費平均値テキスト"/>
        <xdr:cNvSpPr txBox="1"/>
      </xdr:nvSpPr>
      <xdr:spPr>
        <a:xfrm>
          <a:off x="10528300" y="9591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12065</xdr:rowOff>
    </xdr:from>
    <xdr:to xmlns:xdr="http://schemas.openxmlformats.org/drawingml/2006/spreadsheetDrawing">
      <xdr:col>55</xdr:col>
      <xdr:colOff>50800</xdr:colOff>
      <xdr:row>56</xdr:row>
      <xdr:rowOff>113665</xdr:rowOff>
    </xdr:to>
    <xdr:sp macro="" textlink="">
      <xdr:nvSpPr>
        <xdr:cNvPr id="357" name="フローチャート: 判断 356"/>
        <xdr:cNvSpPr/>
      </xdr:nvSpPr>
      <xdr:spPr>
        <a:xfrm>
          <a:off x="10426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51</xdr:row>
      <xdr:rowOff>73660</xdr:rowOff>
    </xdr:from>
    <xdr:to xmlns:xdr="http://schemas.openxmlformats.org/drawingml/2006/spreadsheetDrawing">
      <xdr:col>50</xdr:col>
      <xdr:colOff>114300</xdr:colOff>
      <xdr:row>53</xdr:row>
      <xdr:rowOff>31115</xdr:rowOff>
    </xdr:to>
    <xdr:cxnSp macro="">
      <xdr:nvCxnSpPr>
        <xdr:cNvPr id="358" name="直線コネクタ 357"/>
        <xdr:cNvCxnSpPr/>
      </xdr:nvCxnSpPr>
      <xdr:spPr>
        <a:xfrm flipV="1">
          <a:off x="8750300" y="8817610"/>
          <a:ext cx="88900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61595</xdr:rowOff>
    </xdr:from>
    <xdr:to xmlns:xdr="http://schemas.openxmlformats.org/drawingml/2006/spreadsheetDrawing">
      <xdr:col>50</xdr:col>
      <xdr:colOff>165100</xdr:colOff>
      <xdr:row>56</xdr:row>
      <xdr:rowOff>163195</xdr:rowOff>
    </xdr:to>
    <xdr:sp macro="" textlink="">
      <xdr:nvSpPr>
        <xdr:cNvPr id="359" name="フローチャート: 判断 358"/>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154940</xdr:rowOff>
    </xdr:from>
    <xdr:ext cx="531495" cy="255905"/>
    <xdr:sp macro="" textlink="">
      <xdr:nvSpPr>
        <xdr:cNvPr id="360" name="テキスト ボックス 359"/>
        <xdr:cNvSpPr txBox="1"/>
      </xdr:nvSpPr>
      <xdr:spPr>
        <a:xfrm>
          <a:off x="9371965" y="97561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31115</xdr:rowOff>
    </xdr:from>
    <xdr:to xmlns:xdr="http://schemas.openxmlformats.org/drawingml/2006/spreadsheetDrawing">
      <xdr:col>45</xdr:col>
      <xdr:colOff>177800</xdr:colOff>
      <xdr:row>54</xdr:row>
      <xdr:rowOff>8890</xdr:rowOff>
    </xdr:to>
    <xdr:cxnSp macro="">
      <xdr:nvCxnSpPr>
        <xdr:cNvPr id="361" name="直線コネクタ 360"/>
        <xdr:cNvCxnSpPr/>
      </xdr:nvCxnSpPr>
      <xdr:spPr>
        <a:xfrm flipV="1">
          <a:off x="7861300" y="911796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78105</xdr:rowOff>
    </xdr:from>
    <xdr:to xmlns:xdr="http://schemas.openxmlformats.org/drawingml/2006/spreadsheetDrawing">
      <xdr:col>46</xdr:col>
      <xdr:colOff>38100</xdr:colOff>
      <xdr:row>57</xdr:row>
      <xdr:rowOff>8255</xdr:rowOff>
    </xdr:to>
    <xdr:sp macro="" textlink="">
      <xdr:nvSpPr>
        <xdr:cNvPr id="362" name="フローチャート: 判断 361"/>
        <xdr:cNvSpPr/>
      </xdr:nvSpPr>
      <xdr:spPr>
        <a:xfrm>
          <a:off x="8699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170815</xdr:rowOff>
    </xdr:from>
    <xdr:ext cx="531495" cy="258445"/>
    <xdr:sp macro="" textlink="">
      <xdr:nvSpPr>
        <xdr:cNvPr id="363" name="テキスト ボックス 362"/>
        <xdr:cNvSpPr txBox="1"/>
      </xdr:nvSpPr>
      <xdr:spPr>
        <a:xfrm>
          <a:off x="8482965" y="97720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162560</xdr:rowOff>
    </xdr:from>
    <xdr:to xmlns:xdr="http://schemas.openxmlformats.org/drawingml/2006/spreadsheetDrawing">
      <xdr:col>41</xdr:col>
      <xdr:colOff>50800</xdr:colOff>
      <xdr:row>54</xdr:row>
      <xdr:rowOff>8890</xdr:rowOff>
    </xdr:to>
    <xdr:cxnSp macro="">
      <xdr:nvCxnSpPr>
        <xdr:cNvPr id="364" name="直線コネクタ 363"/>
        <xdr:cNvCxnSpPr/>
      </xdr:nvCxnSpPr>
      <xdr:spPr>
        <a:xfrm>
          <a:off x="6972300" y="92494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62230</xdr:rowOff>
    </xdr:from>
    <xdr:to xmlns:xdr="http://schemas.openxmlformats.org/drawingml/2006/spreadsheetDrawing">
      <xdr:col>41</xdr:col>
      <xdr:colOff>101600</xdr:colOff>
      <xdr:row>56</xdr:row>
      <xdr:rowOff>163830</xdr:rowOff>
    </xdr:to>
    <xdr:sp macro="" textlink="">
      <xdr:nvSpPr>
        <xdr:cNvPr id="365" name="フローチャート: 判断 364"/>
        <xdr:cNvSpPr/>
      </xdr:nvSpPr>
      <xdr:spPr>
        <a:xfrm>
          <a:off x="7810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154940</xdr:rowOff>
    </xdr:from>
    <xdr:ext cx="531495" cy="255905"/>
    <xdr:sp macro="" textlink="">
      <xdr:nvSpPr>
        <xdr:cNvPr id="366" name="テキスト ボックス 365"/>
        <xdr:cNvSpPr txBox="1"/>
      </xdr:nvSpPr>
      <xdr:spPr>
        <a:xfrm>
          <a:off x="7593965" y="97561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139700</xdr:rowOff>
    </xdr:from>
    <xdr:to xmlns:xdr="http://schemas.openxmlformats.org/drawingml/2006/spreadsheetDrawing">
      <xdr:col>36</xdr:col>
      <xdr:colOff>165100</xdr:colOff>
      <xdr:row>55</xdr:row>
      <xdr:rowOff>69850</xdr:rowOff>
    </xdr:to>
    <xdr:sp macro="" textlink="">
      <xdr:nvSpPr>
        <xdr:cNvPr id="367" name="フローチャート: 判断 366"/>
        <xdr:cNvSpPr/>
      </xdr:nvSpPr>
      <xdr:spPr>
        <a:xfrm>
          <a:off x="6921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60960</xdr:rowOff>
    </xdr:from>
    <xdr:ext cx="531495" cy="259080"/>
    <xdr:sp macro="" textlink="">
      <xdr:nvSpPr>
        <xdr:cNvPr id="368" name="テキスト ボックス 367"/>
        <xdr:cNvSpPr txBox="1"/>
      </xdr:nvSpPr>
      <xdr:spPr>
        <a:xfrm>
          <a:off x="6704965" y="9490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49</xdr:row>
      <xdr:rowOff>79375</xdr:rowOff>
    </xdr:from>
    <xdr:to xmlns:xdr="http://schemas.openxmlformats.org/drawingml/2006/spreadsheetDrawing">
      <xdr:col>55</xdr:col>
      <xdr:colOff>50800</xdr:colOff>
      <xdr:row>50</xdr:row>
      <xdr:rowOff>9525</xdr:rowOff>
    </xdr:to>
    <xdr:sp macro="" textlink="">
      <xdr:nvSpPr>
        <xdr:cNvPr id="374" name="楕円 373"/>
        <xdr:cNvSpPr/>
      </xdr:nvSpPr>
      <xdr:spPr>
        <a:xfrm>
          <a:off x="10426700" y="848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49</xdr:row>
      <xdr:rowOff>32385</xdr:rowOff>
    </xdr:from>
    <xdr:ext cx="598805" cy="255905"/>
    <xdr:sp macro="" textlink="">
      <xdr:nvSpPr>
        <xdr:cNvPr id="375" name="普通建設事業費該当値テキスト"/>
        <xdr:cNvSpPr txBox="1"/>
      </xdr:nvSpPr>
      <xdr:spPr>
        <a:xfrm>
          <a:off x="10528300" y="84334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51</xdr:row>
      <xdr:rowOff>22860</xdr:rowOff>
    </xdr:from>
    <xdr:to xmlns:xdr="http://schemas.openxmlformats.org/drawingml/2006/spreadsheetDrawing">
      <xdr:col>50</xdr:col>
      <xdr:colOff>165100</xdr:colOff>
      <xdr:row>51</xdr:row>
      <xdr:rowOff>124460</xdr:rowOff>
    </xdr:to>
    <xdr:sp macro="" textlink="">
      <xdr:nvSpPr>
        <xdr:cNvPr id="376" name="楕円 375"/>
        <xdr:cNvSpPr/>
      </xdr:nvSpPr>
      <xdr:spPr>
        <a:xfrm>
          <a:off x="9588500" y="876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49</xdr:row>
      <xdr:rowOff>140970</xdr:rowOff>
    </xdr:from>
    <xdr:ext cx="595630" cy="259080"/>
    <xdr:sp macro="" textlink="">
      <xdr:nvSpPr>
        <xdr:cNvPr id="377" name="テキスト ボックス 376"/>
        <xdr:cNvSpPr txBox="1"/>
      </xdr:nvSpPr>
      <xdr:spPr>
        <a:xfrm>
          <a:off x="9339580" y="8542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52</xdr:row>
      <xdr:rowOff>151765</xdr:rowOff>
    </xdr:from>
    <xdr:to xmlns:xdr="http://schemas.openxmlformats.org/drawingml/2006/spreadsheetDrawing">
      <xdr:col>46</xdr:col>
      <xdr:colOff>38100</xdr:colOff>
      <xdr:row>53</xdr:row>
      <xdr:rowOff>81915</xdr:rowOff>
    </xdr:to>
    <xdr:sp macro="" textlink="">
      <xdr:nvSpPr>
        <xdr:cNvPr id="378" name="楕円 377"/>
        <xdr:cNvSpPr/>
      </xdr:nvSpPr>
      <xdr:spPr>
        <a:xfrm>
          <a:off x="8699500" y="906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51</xdr:row>
      <xdr:rowOff>98425</xdr:rowOff>
    </xdr:from>
    <xdr:ext cx="595630" cy="255905"/>
    <xdr:sp macro="" textlink="">
      <xdr:nvSpPr>
        <xdr:cNvPr id="379" name="テキスト ボックス 378"/>
        <xdr:cNvSpPr txBox="1"/>
      </xdr:nvSpPr>
      <xdr:spPr>
        <a:xfrm>
          <a:off x="8450580" y="88423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129540</xdr:rowOff>
    </xdr:from>
    <xdr:to xmlns:xdr="http://schemas.openxmlformats.org/drawingml/2006/spreadsheetDrawing">
      <xdr:col>41</xdr:col>
      <xdr:colOff>101600</xdr:colOff>
      <xdr:row>54</xdr:row>
      <xdr:rowOff>59690</xdr:rowOff>
    </xdr:to>
    <xdr:sp macro="" textlink="">
      <xdr:nvSpPr>
        <xdr:cNvPr id="380" name="楕円 379"/>
        <xdr:cNvSpPr/>
      </xdr:nvSpPr>
      <xdr:spPr>
        <a:xfrm>
          <a:off x="7810500" y="92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76200</xdr:rowOff>
    </xdr:from>
    <xdr:ext cx="531495" cy="255905"/>
    <xdr:sp macro="" textlink="">
      <xdr:nvSpPr>
        <xdr:cNvPr id="381" name="テキスト ボックス 380"/>
        <xdr:cNvSpPr txBox="1"/>
      </xdr:nvSpPr>
      <xdr:spPr>
        <a:xfrm>
          <a:off x="7593965" y="89916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111760</xdr:rowOff>
    </xdr:from>
    <xdr:to xmlns:xdr="http://schemas.openxmlformats.org/drawingml/2006/spreadsheetDrawing">
      <xdr:col>36</xdr:col>
      <xdr:colOff>165100</xdr:colOff>
      <xdr:row>54</xdr:row>
      <xdr:rowOff>41910</xdr:rowOff>
    </xdr:to>
    <xdr:sp macro="" textlink="">
      <xdr:nvSpPr>
        <xdr:cNvPr id="382" name="楕円 381"/>
        <xdr:cNvSpPr/>
      </xdr:nvSpPr>
      <xdr:spPr>
        <a:xfrm>
          <a:off x="6921500" y="919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58420</xdr:rowOff>
    </xdr:from>
    <xdr:ext cx="531495" cy="259080"/>
    <xdr:sp macro="" textlink="">
      <xdr:nvSpPr>
        <xdr:cNvPr id="383" name="テキスト ボックス 382"/>
        <xdr:cNvSpPr txBox="1"/>
      </xdr:nvSpPr>
      <xdr:spPr>
        <a:xfrm>
          <a:off x="6704965" y="8973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92" name="テキスト ボックス 391"/>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4" name="直線コネクタ 39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95" name="テキスト ボックス 394"/>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7" name="テキスト ボックス 39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8" name="直線コネクタ 39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905"/>
    <xdr:sp macro="" textlink="">
      <xdr:nvSpPr>
        <xdr:cNvPr id="399" name="テキスト ボックス 398"/>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0" name="直線コネクタ 39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1" name="テキスト ボックス 40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2" name="直線コネクタ 40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3" name="テキスト ボックス 402"/>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405" name="テキスト ボックス 404"/>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2540</xdr:rowOff>
    </xdr:from>
    <xdr:to xmlns:xdr="http://schemas.openxmlformats.org/drawingml/2006/spreadsheetDrawing">
      <xdr:col>54</xdr:col>
      <xdr:colOff>189865</xdr:colOff>
      <xdr:row>79</xdr:row>
      <xdr:rowOff>44450</xdr:rowOff>
    </xdr:to>
    <xdr:cxnSp macro="">
      <xdr:nvCxnSpPr>
        <xdr:cNvPr id="407" name="直線コネクタ 406"/>
        <xdr:cNvCxnSpPr/>
      </xdr:nvCxnSpPr>
      <xdr:spPr>
        <a:xfrm flipV="1">
          <a:off x="10475595" y="1200404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8"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9" name="直線コネクタ 408"/>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120650</xdr:rowOff>
    </xdr:from>
    <xdr:ext cx="534670" cy="255905"/>
    <xdr:sp macro="" textlink="">
      <xdr:nvSpPr>
        <xdr:cNvPr id="410" name="普通建設事業費 （ うち新規整備　）最大値テキスト"/>
        <xdr:cNvSpPr txBox="1"/>
      </xdr:nvSpPr>
      <xdr:spPr>
        <a:xfrm>
          <a:off x="10528300" y="117792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2540</xdr:rowOff>
    </xdr:from>
    <xdr:to xmlns:xdr="http://schemas.openxmlformats.org/drawingml/2006/spreadsheetDrawing">
      <xdr:col>55</xdr:col>
      <xdr:colOff>88900</xdr:colOff>
      <xdr:row>70</xdr:row>
      <xdr:rowOff>2540</xdr:rowOff>
    </xdr:to>
    <xdr:cxnSp macro="">
      <xdr:nvCxnSpPr>
        <xdr:cNvPr id="411" name="直線コネクタ 410"/>
        <xdr:cNvCxnSpPr/>
      </xdr:nvCxnSpPr>
      <xdr:spPr>
        <a:xfrm>
          <a:off x="10388600" y="1200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154940</xdr:rowOff>
    </xdr:from>
    <xdr:to xmlns:xdr="http://schemas.openxmlformats.org/drawingml/2006/spreadsheetDrawing">
      <xdr:col>55</xdr:col>
      <xdr:colOff>0</xdr:colOff>
      <xdr:row>76</xdr:row>
      <xdr:rowOff>96520</xdr:rowOff>
    </xdr:to>
    <xdr:cxnSp macro="">
      <xdr:nvCxnSpPr>
        <xdr:cNvPr id="412" name="直線コネクタ 411"/>
        <xdr:cNvCxnSpPr/>
      </xdr:nvCxnSpPr>
      <xdr:spPr>
        <a:xfrm flipV="1">
          <a:off x="9639300" y="1301369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52070</xdr:rowOff>
    </xdr:from>
    <xdr:ext cx="534670" cy="255905"/>
    <xdr:sp macro="" textlink="">
      <xdr:nvSpPr>
        <xdr:cNvPr id="413" name="普通建設事業費 （ うち新規整備　）平均値テキスト"/>
        <xdr:cNvSpPr txBox="1"/>
      </xdr:nvSpPr>
      <xdr:spPr>
        <a:xfrm>
          <a:off x="10528300" y="132537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73025</xdr:rowOff>
    </xdr:from>
    <xdr:to xmlns:xdr="http://schemas.openxmlformats.org/drawingml/2006/spreadsheetDrawing">
      <xdr:col>55</xdr:col>
      <xdr:colOff>50800</xdr:colOff>
      <xdr:row>78</xdr:row>
      <xdr:rowOff>3175</xdr:rowOff>
    </xdr:to>
    <xdr:sp macro="" textlink="">
      <xdr:nvSpPr>
        <xdr:cNvPr id="414" name="フローチャート: 判断 413"/>
        <xdr:cNvSpPr/>
      </xdr:nvSpPr>
      <xdr:spPr>
        <a:xfrm>
          <a:off x="104267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96520</xdr:rowOff>
    </xdr:from>
    <xdr:to xmlns:xdr="http://schemas.openxmlformats.org/drawingml/2006/spreadsheetDrawing">
      <xdr:col>50</xdr:col>
      <xdr:colOff>114300</xdr:colOff>
      <xdr:row>76</xdr:row>
      <xdr:rowOff>125730</xdr:rowOff>
    </xdr:to>
    <xdr:cxnSp macro="">
      <xdr:nvCxnSpPr>
        <xdr:cNvPr id="415" name="直線コネクタ 414"/>
        <xdr:cNvCxnSpPr/>
      </xdr:nvCxnSpPr>
      <xdr:spPr>
        <a:xfrm flipV="1">
          <a:off x="8750300" y="131267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120650</xdr:rowOff>
    </xdr:from>
    <xdr:to xmlns:xdr="http://schemas.openxmlformats.org/drawingml/2006/spreadsheetDrawing">
      <xdr:col>50</xdr:col>
      <xdr:colOff>165100</xdr:colOff>
      <xdr:row>78</xdr:row>
      <xdr:rowOff>50165</xdr:rowOff>
    </xdr:to>
    <xdr:sp macro="" textlink="">
      <xdr:nvSpPr>
        <xdr:cNvPr id="416" name="フローチャート: 判断 415"/>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41275</xdr:rowOff>
    </xdr:from>
    <xdr:ext cx="531495" cy="255905"/>
    <xdr:sp macro="" textlink="">
      <xdr:nvSpPr>
        <xdr:cNvPr id="417" name="テキスト ボックス 416"/>
        <xdr:cNvSpPr txBox="1"/>
      </xdr:nvSpPr>
      <xdr:spPr>
        <a:xfrm>
          <a:off x="9371965" y="134143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125730</xdr:rowOff>
    </xdr:from>
    <xdr:to xmlns:xdr="http://schemas.openxmlformats.org/drawingml/2006/spreadsheetDrawing">
      <xdr:col>45</xdr:col>
      <xdr:colOff>177800</xdr:colOff>
      <xdr:row>76</xdr:row>
      <xdr:rowOff>133350</xdr:rowOff>
    </xdr:to>
    <xdr:cxnSp macro="">
      <xdr:nvCxnSpPr>
        <xdr:cNvPr id="418" name="直線コネクタ 417"/>
        <xdr:cNvCxnSpPr/>
      </xdr:nvCxnSpPr>
      <xdr:spPr>
        <a:xfrm flipV="1">
          <a:off x="7861300" y="131559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143510</xdr:rowOff>
    </xdr:from>
    <xdr:to xmlns:xdr="http://schemas.openxmlformats.org/drawingml/2006/spreadsheetDrawing">
      <xdr:col>46</xdr:col>
      <xdr:colOff>38100</xdr:colOff>
      <xdr:row>78</xdr:row>
      <xdr:rowOff>73660</xdr:rowOff>
    </xdr:to>
    <xdr:sp macro="" textlink="">
      <xdr:nvSpPr>
        <xdr:cNvPr id="419" name="フローチャート: 判断 418"/>
        <xdr:cNvSpPr/>
      </xdr:nvSpPr>
      <xdr:spPr>
        <a:xfrm>
          <a:off x="8699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64770</xdr:rowOff>
    </xdr:from>
    <xdr:ext cx="531495" cy="255905"/>
    <xdr:sp macro="" textlink="">
      <xdr:nvSpPr>
        <xdr:cNvPr id="420" name="テキスト ボックス 419"/>
        <xdr:cNvSpPr txBox="1"/>
      </xdr:nvSpPr>
      <xdr:spPr>
        <a:xfrm>
          <a:off x="8482965" y="13437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80645</xdr:rowOff>
    </xdr:from>
    <xdr:to xmlns:xdr="http://schemas.openxmlformats.org/drawingml/2006/spreadsheetDrawing">
      <xdr:col>41</xdr:col>
      <xdr:colOff>50800</xdr:colOff>
      <xdr:row>76</xdr:row>
      <xdr:rowOff>133350</xdr:rowOff>
    </xdr:to>
    <xdr:cxnSp macro="">
      <xdr:nvCxnSpPr>
        <xdr:cNvPr id="421" name="直線コネクタ 420"/>
        <xdr:cNvCxnSpPr/>
      </xdr:nvCxnSpPr>
      <xdr:spPr>
        <a:xfrm>
          <a:off x="6972300" y="12939395"/>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121285</xdr:rowOff>
    </xdr:from>
    <xdr:to xmlns:xdr="http://schemas.openxmlformats.org/drawingml/2006/spreadsheetDrawing">
      <xdr:col>41</xdr:col>
      <xdr:colOff>101600</xdr:colOff>
      <xdr:row>78</xdr:row>
      <xdr:rowOff>52070</xdr:rowOff>
    </xdr:to>
    <xdr:sp macro="" textlink="">
      <xdr:nvSpPr>
        <xdr:cNvPr id="422" name="フローチャート: 判断 421"/>
        <xdr:cNvSpPr/>
      </xdr:nvSpPr>
      <xdr:spPr>
        <a:xfrm>
          <a:off x="7810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42545</xdr:rowOff>
    </xdr:from>
    <xdr:ext cx="531495" cy="255905"/>
    <xdr:sp macro="" textlink="">
      <xdr:nvSpPr>
        <xdr:cNvPr id="423" name="テキスト ボックス 422"/>
        <xdr:cNvSpPr txBox="1"/>
      </xdr:nvSpPr>
      <xdr:spPr>
        <a:xfrm>
          <a:off x="7593965" y="134156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164465</xdr:rowOff>
    </xdr:from>
    <xdr:to xmlns:xdr="http://schemas.openxmlformats.org/drawingml/2006/spreadsheetDrawing">
      <xdr:col>36</xdr:col>
      <xdr:colOff>165100</xdr:colOff>
      <xdr:row>77</xdr:row>
      <xdr:rowOff>94615</xdr:rowOff>
    </xdr:to>
    <xdr:sp macro="" textlink="">
      <xdr:nvSpPr>
        <xdr:cNvPr id="424" name="フローチャート: 判断 423"/>
        <xdr:cNvSpPr/>
      </xdr:nvSpPr>
      <xdr:spPr>
        <a:xfrm>
          <a:off x="6921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86360</xdr:rowOff>
    </xdr:from>
    <xdr:ext cx="531495" cy="255905"/>
    <xdr:sp macro="" textlink="">
      <xdr:nvSpPr>
        <xdr:cNvPr id="425" name="テキスト ボックス 424"/>
        <xdr:cNvSpPr txBox="1"/>
      </xdr:nvSpPr>
      <xdr:spPr>
        <a:xfrm>
          <a:off x="6704965" y="13288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8" name="テキスト ボックス 42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104140</xdr:rowOff>
    </xdr:from>
    <xdr:to xmlns:xdr="http://schemas.openxmlformats.org/drawingml/2006/spreadsheetDrawing">
      <xdr:col>55</xdr:col>
      <xdr:colOff>50800</xdr:colOff>
      <xdr:row>76</xdr:row>
      <xdr:rowOff>34290</xdr:rowOff>
    </xdr:to>
    <xdr:sp macro="" textlink="">
      <xdr:nvSpPr>
        <xdr:cNvPr id="431" name="楕円 430"/>
        <xdr:cNvSpPr/>
      </xdr:nvSpPr>
      <xdr:spPr>
        <a:xfrm>
          <a:off x="10426700" y="129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127000</xdr:rowOff>
    </xdr:from>
    <xdr:ext cx="534670" cy="259080"/>
    <xdr:sp macro="" textlink="">
      <xdr:nvSpPr>
        <xdr:cNvPr id="432" name="普通建設事業費 （ うち新規整備　）該当値テキスト"/>
        <xdr:cNvSpPr txBox="1"/>
      </xdr:nvSpPr>
      <xdr:spPr>
        <a:xfrm>
          <a:off x="10528300" y="12814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45720</xdr:rowOff>
    </xdr:from>
    <xdr:to xmlns:xdr="http://schemas.openxmlformats.org/drawingml/2006/spreadsheetDrawing">
      <xdr:col>50</xdr:col>
      <xdr:colOff>165100</xdr:colOff>
      <xdr:row>76</xdr:row>
      <xdr:rowOff>147320</xdr:rowOff>
    </xdr:to>
    <xdr:sp macro="" textlink="">
      <xdr:nvSpPr>
        <xdr:cNvPr id="433" name="楕円 432"/>
        <xdr:cNvSpPr/>
      </xdr:nvSpPr>
      <xdr:spPr>
        <a:xfrm>
          <a:off x="95885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163830</xdr:rowOff>
    </xdr:from>
    <xdr:ext cx="531495" cy="259080"/>
    <xdr:sp macro="" textlink="">
      <xdr:nvSpPr>
        <xdr:cNvPr id="434" name="テキスト ボックス 433"/>
        <xdr:cNvSpPr txBox="1"/>
      </xdr:nvSpPr>
      <xdr:spPr>
        <a:xfrm>
          <a:off x="9371965" y="12851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74930</xdr:rowOff>
    </xdr:from>
    <xdr:to xmlns:xdr="http://schemas.openxmlformats.org/drawingml/2006/spreadsheetDrawing">
      <xdr:col>46</xdr:col>
      <xdr:colOff>38100</xdr:colOff>
      <xdr:row>77</xdr:row>
      <xdr:rowOff>5080</xdr:rowOff>
    </xdr:to>
    <xdr:sp macro="" textlink="">
      <xdr:nvSpPr>
        <xdr:cNvPr id="435" name="楕円 434"/>
        <xdr:cNvSpPr/>
      </xdr:nvSpPr>
      <xdr:spPr>
        <a:xfrm>
          <a:off x="86995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21590</xdr:rowOff>
    </xdr:from>
    <xdr:ext cx="531495" cy="259080"/>
    <xdr:sp macro="" textlink="">
      <xdr:nvSpPr>
        <xdr:cNvPr id="436" name="テキスト ボックス 435"/>
        <xdr:cNvSpPr txBox="1"/>
      </xdr:nvSpPr>
      <xdr:spPr>
        <a:xfrm>
          <a:off x="8482965" y="12880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82550</xdr:rowOff>
    </xdr:from>
    <xdr:to xmlns:xdr="http://schemas.openxmlformats.org/drawingml/2006/spreadsheetDrawing">
      <xdr:col>41</xdr:col>
      <xdr:colOff>101600</xdr:colOff>
      <xdr:row>77</xdr:row>
      <xdr:rowOff>12700</xdr:rowOff>
    </xdr:to>
    <xdr:sp macro="" textlink="">
      <xdr:nvSpPr>
        <xdr:cNvPr id="437" name="楕円 436"/>
        <xdr:cNvSpPr/>
      </xdr:nvSpPr>
      <xdr:spPr>
        <a:xfrm>
          <a:off x="781050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29210</xdr:rowOff>
    </xdr:from>
    <xdr:ext cx="531495" cy="255905"/>
    <xdr:sp macro="" textlink="">
      <xdr:nvSpPr>
        <xdr:cNvPr id="438" name="テキスト ボックス 437"/>
        <xdr:cNvSpPr txBox="1"/>
      </xdr:nvSpPr>
      <xdr:spPr>
        <a:xfrm>
          <a:off x="7593965" y="12887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29845</xdr:rowOff>
    </xdr:from>
    <xdr:to xmlns:xdr="http://schemas.openxmlformats.org/drawingml/2006/spreadsheetDrawing">
      <xdr:col>36</xdr:col>
      <xdr:colOff>165100</xdr:colOff>
      <xdr:row>75</xdr:row>
      <xdr:rowOff>132080</xdr:rowOff>
    </xdr:to>
    <xdr:sp macro="" textlink="">
      <xdr:nvSpPr>
        <xdr:cNvPr id="439" name="楕円 438"/>
        <xdr:cNvSpPr/>
      </xdr:nvSpPr>
      <xdr:spPr>
        <a:xfrm>
          <a:off x="6921500" y="12888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147955</xdr:rowOff>
    </xdr:from>
    <xdr:ext cx="531495" cy="258445"/>
    <xdr:sp macro="" textlink="">
      <xdr:nvSpPr>
        <xdr:cNvPr id="440" name="テキスト ボックス 439"/>
        <xdr:cNvSpPr txBox="1"/>
      </xdr:nvSpPr>
      <xdr:spPr>
        <a:xfrm>
          <a:off x="6704965" y="126638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9" name="テキスト ボックス 448"/>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1" name="直線コネクタ 45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52" name="テキスト ボックス 451"/>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3" name="直線コネクタ 45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4" name="テキスト ボックス 453"/>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5" name="直線コネクタ 45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905"/>
    <xdr:sp macro="" textlink="">
      <xdr:nvSpPr>
        <xdr:cNvPr id="456" name="テキスト ボックス 455"/>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7" name="直線コネクタ 45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8" name="テキスト ボックス 457"/>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9" name="直線コネクタ 45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60" name="テキスト ボックス 459"/>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62" name="テキスト ボックス 461"/>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116840</xdr:rowOff>
    </xdr:from>
    <xdr:to xmlns:xdr="http://schemas.openxmlformats.org/drawingml/2006/spreadsheetDrawing">
      <xdr:col>54</xdr:col>
      <xdr:colOff>189865</xdr:colOff>
      <xdr:row>98</xdr:row>
      <xdr:rowOff>167640</xdr:rowOff>
    </xdr:to>
    <xdr:cxnSp macro="">
      <xdr:nvCxnSpPr>
        <xdr:cNvPr id="464" name="直線コネクタ 463"/>
        <xdr:cNvCxnSpPr/>
      </xdr:nvCxnSpPr>
      <xdr:spPr>
        <a:xfrm flipV="1">
          <a:off x="10475595" y="1554734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171450</xdr:rowOff>
    </xdr:from>
    <xdr:ext cx="469900" cy="259080"/>
    <xdr:sp macro="" textlink="">
      <xdr:nvSpPr>
        <xdr:cNvPr id="465" name="普通建設事業費 （ うち更新整備　）最小値テキスト"/>
        <xdr:cNvSpPr txBox="1"/>
      </xdr:nvSpPr>
      <xdr:spPr>
        <a:xfrm>
          <a:off x="105283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167640</xdr:rowOff>
    </xdr:from>
    <xdr:to xmlns:xdr="http://schemas.openxmlformats.org/drawingml/2006/spreadsheetDrawing">
      <xdr:col>55</xdr:col>
      <xdr:colOff>88900</xdr:colOff>
      <xdr:row>98</xdr:row>
      <xdr:rowOff>167640</xdr:rowOff>
    </xdr:to>
    <xdr:cxnSp macro="">
      <xdr:nvCxnSpPr>
        <xdr:cNvPr id="466" name="直線コネクタ 465"/>
        <xdr:cNvCxnSpPr/>
      </xdr:nvCxnSpPr>
      <xdr:spPr>
        <a:xfrm>
          <a:off x="10388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63500</xdr:rowOff>
    </xdr:from>
    <xdr:ext cx="598805" cy="255905"/>
    <xdr:sp macro="" textlink="">
      <xdr:nvSpPr>
        <xdr:cNvPr id="467" name="普通建設事業費 （ うち更新整備　）最大値テキスト"/>
        <xdr:cNvSpPr txBox="1"/>
      </xdr:nvSpPr>
      <xdr:spPr>
        <a:xfrm>
          <a:off x="10528300" y="153225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116840</xdr:rowOff>
    </xdr:from>
    <xdr:to xmlns:xdr="http://schemas.openxmlformats.org/drawingml/2006/spreadsheetDrawing">
      <xdr:col>55</xdr:col>
      <xdr:colOff>88900</xdr:colOff>
      <xdr:row>90</xdr:row>
      <xdr:rowOff>116840</xdr:rowOff>
    </xdr:to>
    <xdr:cxnSp macro="">
      <xdr:nvCxnSpPr>
        <xdr:cNvPr id="468" name="直線コネクタ 467"/>
        <xdr:cNvCxnSpPr/>
      </xdr:nvCxnSpPr>
      <xdr:spPr>
        <a:xfrm>
          <a:off x="10388600" y="1554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90</xdr:row>
      <xdr:rowOff>116840</xdr:rowOff>
    </xdr:from>
    <xdr:to xmlns:xdr="http://schemas.openxmlformats.org/drawingml/2006/spreadsheetDrawing">
      <xdr:col>55</xdr:col>
      <xdr:colOff>0</xdr:colOff>
      <xdr:row>91</xdr:row>
      <xdr:rowOff>168275</xdr:rowOff>
    </xdr:to>
    <xdr:cxnSp macro="">
      <xdr:nvCxnSpPr>
        <xdr:cNvPr id="469" name="直線コネクタ 468"/>
        <xdr:cNvCxnSpPr/>
      </xdr:nvCxnSpPr>
      <xdr:spPr>
        <a:xfrm flipV="1">
          <a:off x="9639300" y="15547340"/>
          <a:ext cx="8382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117475</xdr:rowOff>
    </xdr:from>
    <xdr:ext cx="534670" cy="259080"/>
    <xdr:sp macro="" textlink="">
      <xdr:nvSpPr>
        <xdr:cNvPr id="470" name="普通建設事業費 （ うち更新整備　）平均値テキスト"/>
        <xdr:cNvSpPr txBox="1"/>
      </xdr:nvSpPr>
      <xdr:spPr>
        <a:xfrm>
          <a:off x="10528300" y="16576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139065</xdr:rowOff>
    </xdr:from>
    <xdr:to xmlns:xdr="http://schemas.openxmlformats.org/drawingml/2006/spreadsheetDrawing">
      <xdr:col>55</xdr:col>
      <xdr:colOff>50800</xdr:colOff>
      <xdr:row>97</xdr:row>
      <xdr:rowOff>69215</xdr:rowOff>
    </xdr:to>
    <xdr:sp macro="" textlink="">
      <xdr:nvSpPr>
        <xdr:cNvPr id="471" name="フローチャート: 判断 470"/>
        <xdr:cNvSpPr/>
      </xdr:nvSpPr>
      <xdr:spPr>
        <a:xfrm>
          <a:off x="10426700" y="1659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91</xdr:row>
      <xdr:rowOff>168275</xdr:rowOff>
    </xdr:from>
    <xdr:to xmlns:xdr="http://schemas.openxmlformats.org/drawingml/2006/spreadsheetDrawing">
      <xdr:col>50</xdr:col>
      <xdr:colOff>114300</xdr:colOff>
      <xdr:row>94</xdr:row>
      <xdr:rowOff>60960</xdr:rowOff>
    </xdr:to>
    <xdr:cxnSp macro="">
      <xdr:nvCxnSpPr>
        <xdr:cNvPr id="472" name="直線コネクタ 471"/>
        <xdr:cNvCxnSpPr/>
      </xdr:nvCxnSpPr>
      <xdr:spPr>
        <a:xfrm flipV="1">
          <a:off x="8750300" y="15770225"/>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168910</xdr:rowOff>
    </xdr:from>
    <xdr:to xmlns:xdr="http://schemas.openxmlformats.org/drawingml/2006/spreadsheetDrawing">
      <xdr:col>50</xdr:col>
      <xdr:colOff>165100</xdr:colOff>
      <xdr:row>97</xdr:row>
      <xdr:rowOff>99060</xdr:rowOff>
    </xdr:to>
    <xdr:sp macro="" textlink="">
      <xdr:nvSpPr>
        <xdr:cNvPr id="473" name="フローチャート: 判断 472"/>
        <xdr:cNvSpPr/>
      </xdr:nvSpPr>
      <xdr:spPr>
        <a:xfrm>
          <a:off x="958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90170</xdr:rowOff>
    </xdr:from>
    <xdr:ext cx="531495" cy="259080"/>
    <xdr:sp macro="" textlink="">
      <xdr:nvSpPr>
        <xdr:cNvPr id="474" name="テキスト ボックス 473"/>
        <xdr:cNvSpPr txBox="1"/>
      </xdr:nvSpPr>
      <xdr:spPr>
        <a:xfrm>
          <a:off x="9371965" y="16720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60960</xdr:rowOff>
    </xdr:from>
    <xdr:to xmlns:xdr="http://schemas.openxmlformats.org/drawingml/2006/spreadsheetDrawing">
      <xdr:col>45</xdr:col>
      <xdr:colOff>177800</xdr:colOff>
      <xdr:row>95</xdr:row>
      <xdr:rowOff>153035</xdr:rowOff>
    </xdr:to>
    <xdr:cxnSp macro="">
      <xdr:nvCxnSpPr>
        <xdr:cNvPr id="475" name="直線コネクタ 474"/>
        <xdr:cNvCxnSpPr/>
      </xdr:nvCxnSpPr>
      <xdr:spPr>
        <a:xfrm flipV="1">
          <a:off x="7861300" y="16177260"/>
          <a:ext cx="88900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2540</xdr:rowOff>
    </xdr:from>
    <xdr:to xmlns:xdr="http://schemas.openxmlformats.org/drawingml/2006/spreadsheetDrawing">
      <xdr:col>46</xdr:col>
      <xdr:colOff>38100</xdr:colOff>
      <xdr:row>97</xdr:row>
      <xdr:rowOff>104140</xdr:rowOff>
    </xdr:to>
    <xdr:sp macro="" textlink="">
      <xdr:nvSpPr>
        <xdr:cNvPr id="476" name="フローチャート: 判断 475"/>
        <xdr:cNvSpPr/>
      </xdr:nvSpPr>
      <xdr:spPr>
        <a:xfrm>
          <a:off x="8699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95250</xdr:rowOff>
    </xdr:from>
    <xdr:ext cx="531495" cy="259080"/>
    <xdr:sp macro="" textlink="">
      <xdr:nvSpPr>
        <xdr:cNvPr id="477" name="テキスト ボックス 476"/>
        <xdr:cNvSpPr txBox="1"/>
      </xdr:nvSpPr>
      <xdr:spPr>
        <a:xfrm>
          <a:off x="8482965" y="16725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153035</xdr:rowOff>
    </xdr:from>
    <xdr:to xmlns:xdr="http://schemas.openxmlformats.org/drawingml/2006/spreadsheetDrawing">
      <xdr:col>41</xdr:col>
      <xdr:colOff>50800</xdr:colOff>
      <xdr:row>96</xdr:row>
      <xdr:rowOff>32385</xdr:rowOff>
    </xdr:to>
    <xdr:cxnSp macro="">
      <xdr:nvCxnSpPr>
        <xdr:cNvPr id="478" name="直線コネクタ 477"/>
        <xdr:cNvCxnSpPr/>
      </xdr:nvCxnSpPr>
      <xdr:spPr>
        <a:xfrm flipV="1">
          <a:off x="6972300" y="1644078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6350</xdr:rowOff>
    </xdr:from>
    <xdr:to xmlns:xdr="http://schemas.openxmlformats.org/drawingml/2006/spreadsheetDrawing">
      <xdr:col>41</xdr:col>
      <xdr:colOff>101600</xdr:colOff>
      <xdr:row>97</xdr:row>
      <xdr:rowOff>107315</xdr:rowOff>
    </xdr:to>
    <xdr:sp macro="" textlink="">
      <xdr:nvSpPr>
        <xdr:cNvPr id="479" name="フローチャート: 判断 478"/>
        <xdr:cNvSpPr/>
      </xdr:nvSpPr>
      <xdr:spPr>
        <a:xfrm>
          <a:off x="7810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98425</xdr:rowOff>
    </xdr:from>
    <xdr:ext cx="531495" cy="255905"/>
    <xdr:sp macro="" textlink="">
      <xdr:nvSpPr>
        <xdr:cNvPr id="480" name="テキスト ボックス 479"/>
        <xdr:cNvSpPr txBox="1"/>
      </xdr:nvSpPr>
      <xdr:spPr>
        <a:xfrm>
          <a:off x="7593965" y="16729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161925</xdr:rowOff>
    </xdr:from>
    <xdr:to xmlns:xdr="http://schemas.openxmlformats.org/drawingml/2006/spreadsheetDrawing">
      <xdr:col>36</xdr:col>
      <xdr:colOff>165100</xdr:colOff>
      <xdr:row>96</xdr:row>
      <xdr:rowOff>92075</xdr:rowOff>
    </xdr:to>
    <xdr:sp macro="" textlink="">
      <xdr:nvSpPr>
        <xdr:cNvPr id="481" name="フローチャート: 判断 480"/>
        <xdr:cNvSpPr/>
      </xdr:nvSpPr>
      <xdr:spPr>
        <a:xfrm>
          <a:off x="6921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83185</xdr:rowOff>
    </xdr:from>
    <xdr:ext cx="531495" cy="259080"/>
    <xdr:sp macro="" textlink="">
      <xdr:nvSpPr>
        <xdr:cNvPr id="482" name="テキスト ボックス 481"/>
        <xdr:cNvSpPr txBox="1"/>
      </xdr:nvSpPr>
      <xdr:spPr>
        <a:xfrm>
          <a:off x="6704965" y="16542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90</xdr:row>
      <xdr:rowOff>66040</xdr:rowOff>
    </xdr:from>
    <xdr:to xmlns:xdr="http://schemas.openxmlformats.org/drawingml/2006/spreadsheetDrawing">
      <xdr:col>55</xdr:col>
      <xdr:colOff>50800</xdr:colOff>
      <xdr:row>90</xdr:row>
      <xdr:rowOff>167640</xdr:rowOff>
    </xdr:to>
    <xdr:sp macro="" textlink="">
      <xdr:nvSpPr>
        <xdr:cNvPr id="488" name="楕円 487"/>
        <xdr:cNvSpPr/>
      </xdr:nvSpPr>
      <xdr:spPr>
        <a:xfrm>
          <a:off x="10426700" y="154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90</xdr:row>
      <xdr:rowOff>19050</xdr:rowOff>
    </xdr:from>
    <xdr:ext cx="598805" cy="255905"/>
    <xdr:sp macro="" textlink="">
      <xdr:nvSpPr>
        <xdr:cNvPr id="489" name="普通建設事業費 （ うち更新整備　）該当値テキスト"/>
        <xdr:cNvSpPr txBox="1"/>
      </xdr:nvSpPr>
      <xdr:spPr>
        <a:xfrm>
          <a:off x="10528300" y="154495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91</xdr:row>
      <xdr:rowOff>117475</xdr:rowOff>
    </xdr:from>
    <xdr:to xmlns:xdr="http://schemas.openxmlformats.org/drawingml/2006/spreadsheetDrawing">
      <xdr:col>50</xdr:col>
      <xdr:colOff>165100</xdr:colOff>
      <xdr:row>92</xdr:row>
      <xdr:rowOff>47625</xdr:rowOff>
    </xdr:to>
    <xdr:sp macro="" textlink="">
      <xdr:nvSpPr>
        <xdr:cNvPr id="490" name="楕円 489"/>
        <xdr:cNvSpPr/>
      </xdr:nvSpPr>
      <xdr:spPr>
        <a:xfrm>
          <a:off x="9588500" y="157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90</xdr:row>
      <xdr:rowOff>64135</xdr:rowOff>
    </xdr:from>
    <xdr:ext cx="531495" cy="255905"/>
    <xdr:sp macro="" textlink="">
      <xdr:nvSpPr>
        <xdr:cNvPr id="491" name="テキスト ボックス 490"/>
        <xdr:cNvSpPr txBox="1"/>
      </xdr:nvSpPr>
      <xdr:spPr>
        <a:xfrm>
          <a:off x="9371965" y="15494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10160</xdr:rowOff>
    </xdr:from>
    <xdr:to xmlns:xdr="http://schemas.openxmlformats.org/drawingml/2006/spreadsheetDrawing">
      <xdr:col>46</xdr:col>
      <xdr:colOff>38100</xdr:colOff>
      <xdr:row>94</xdr:row>
      <xdr:rowOff>111760</xdr:rowOff>
    </xdr:to>
    <xdr:sp macro="" textlink="">
      <xdr:nvSpPr>
        <xdr:cNvPr id="492" name="楕円 491"/>
        <xdr:cNvSpPr/>
      </xdr:nvSpPr>
      <xdr:spPr>
        <a:xfrm>
          <a:off x="8699500" y="1612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128270</xdr:rowOff>
    </xdr:from>
    <xdr:ext cx="531495" cy="259080"/>
    <xdr:sp macro="" textlink="">
      <xdr:nvSpPr>
        <xdr:cNvPr id="493" name="テキスト ボックス 492"/>
        <xdr:cNvSpPr txBox="1"/>
      </xdr:nvSpPr>
      <xdr:spPr>
        <a:xfrm>
          <a:off x="8482965" y="159016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102235</xdr:rowOff>
    </xdr:from>
    <xdr:to xmlns:xdr="http://schemas.openxmlformats.org/drawingml/2006/spreadsheetDrawing">
      <xdr:col>41</xdr:col>
      <xdr:colOff>101600</xdr:colOff>
      <xdr:row>96</xdr:row>
      <xdr:rowOff>32385</xdr:rowOff>
    </xdr:to>
    <xdr:sp macro="" textlink="">
      <xdr:nvSpPr>
        <xdr:cNvPr id="494" name="楕円 493"/>
        <xdr:cNvSpPr/>
      </xdr:nvSpPr>
      <xdr:spPr>
        <a:xfrm>
          <a:off x="781050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48895</xdr:rowOff>
    </xdr:from>
    <xdr:ext cx="531495" cy="259080"/>
    <xdr:sp macro="" textlink="">
      <xdr:nvSpPr>
        <xdr:cNvPr id="495" name="テキスト ボックス 494"/>
        <xdr:cNvSpPr txBox="1"/>
      </xdr:nvSpPr>
      <xdr:spPr>
        <a:xfrm>
          <a:off x="7593965" y="161651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153035</xdr:rowOff>
    </xdr:from>
    <xdr:to xmlns:xdr="http://schemas.openxmlformats.org/drawingml/2006/spreadsheetDrawing">
      <xdr:col>36</xdr:col>
      <xdr:colOff>165100</xdr:colOff>
      <xdr:row>96</xdr:row>
      <xdr:rowOff>83185</xdr:rowOff>
    </xdr:to>
    <xdr:sp macro="" textlink="">
      <xdr:nvSpPr>
        <xdr:cNvPr id="496" name="楕円 495"/>
        <xdr:cNvSpPr/>
      </xdr:nvSpPr>
      <xdr:spPr>
        <a:xfrm>
          <a:off x="6921500" y="164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99695</xdr:rowOff>
    </xdr:from>
    <xdr:ext cx="531495" cy="255905"/>
    <xdr:sp macro="" textlink="">
      <xdr:nvSpPr>
        <xdr:cNvPr id="497" name="テキスト ボックス 496"/>
        <xdr:cNvSpPr txBox="1"/>
      </xdr:nvSpPr>
      <xdr:spPr>
        <a:xfrm>
          <a:off x="6704965" y="162159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06" name="テキスト ボックス 505"/>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8" name="直線コネクタ 50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5745" cy="259080"/>
    <xdr:sp macro="" textlink="">
      <xdr:nvSpPr>
        <xdr:cNvPr id="509" name="テキスト ボックス 508"/>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0" name="直線コネクタ 50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5905"/>
    <xdr:sp macro="" textlink="">
      <xdr:nvSpPr>
        <xdr:cNvPr id="511" name="テキスト ボックス 510"/>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2" name="直線コネクタ 51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3" name="テキスト ボックス 512"/>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4" name="直線コネクタ 51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5905"/>
    <xdr:sp macro="" textlink="">
      <xdr:nvSpPr>
        <xdr:cNvPr id="515" name="テキスト ボックス 514"/>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6" name="直線コネクタ 51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2455" cy="258445"/>
    <xdr:sp macro="" textlink="">
      <xdr:nvSpPr>
        <xdr:cNvPr id="517" name="テキスト ボックス 516"/>
        <xdr:cNvSpPr txBox="1"/>
      </xdr:nvSpPr>
      <xdr:spPr>
        <a:xfrm>
          <a:off x="11850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8" name="直線コネクタ 51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2455" cy="259080"/>
    <xdr:sp macro="" textlink="">
      <xdr:nvSpPr>
        <xdr:cNvPr id="519" name="テキスト ボックス 518"/>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0" name="直線コネクタ 51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21" name="テキスト ボックス 520"/>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31115</xdr:rowOff>
    </xdr:from>
    <xdr:to xmlns:xdr="http://schemas.openxmlformats.org/drawingml/2006/spreadsheetDrawing">
      <xdr:col>85</xdr:col>
      <xdr:colOff>126365</xdr:colOff>
      <xdr:row>39</xdr:row>
      <xdr:rowOff>99060</xdr:rowOff>
    </xdr:to>
    <xdr:cxnSp macro="">
      <xdr:nvCxnSpPr>
        <xdr:cNvPr id="523" name="直線コネクタ 522"/>
        <xdr:cNvCxnSpPr/>
      </xdr:nvCxnSpPr>
      <xdr:spPr>
        <a:xfrm flipV="1">
          <a:off x="16317595" y="5346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135890</xdr:rowOff>
    </xdr:from>
    <xdr:ext cx="249555" cy="259080"/>
    <xdr:sp macro="" textlink="">
      <xdr:nvSpPr>
        <xdr:cNvPr id="524" name="災害復旧事業費最小値テキスト"/>
        <xdr:cNvSpPr txBox="1"/>
      </xdr:nvSpPr>
      <xdr:spPr>
        <a:xfrm>
          <a:off x="16370300" y="6822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5" name="直線コネクタ 524"/>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149225</xdr:rowOff>
    </xdr:from>
    <xdr:ext cx="598805" cy="259080"/>
    <xdr:sp macro="" textlink="">
      <xdr:nvSpPr>
        <xdr:cNvPr id="526" name="災害復旧事業費最大値テキスト"/>
        <xdr:cNvSpPr txBox="1"/>
      </xdr:nvSpPr>
      <xdr:spPr>
        <a:xfrm>
          <a:off x="16370300" y="5121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31115</xdr:rowOff>
    </xdr:from>
    <xdr:to xmlns:xdr="http://schemas.openxmlformats.org/drawingml/2006/spreadsheetDrawing">
      <xdr:col>86</xdr:col>
      <xdr:colOff>25400</xdr:colOff>
      <xdr:row>31</xdr:row>
      <xdr:rowOff>31115</xdr:rowOff>
    </xdr:to>
    <xdr:cxnSp macro="">
      <xdr:nvCxnSpPr>
        <xdr:cNvPr id="527" name="直線コネクタ 526"/>
        <xdr:cNvCxnSpPr/>
      </xdr:nvCxnSpPr>
      <xdr:spPr>
        <a:xfrm>
          <a:off x="16230600" y="534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85090</xdr:rowOff>
    </xdr:from>
    <xdr:to xmlns:xdr="http://schemas.openxmlformats.org/drawingml/2006/spreadsheetDrawing">
      <xdr:col>85</xdr:col>
      <xdr:colOff>127000</xdr:colOff>
      <xdr:row>39</xdr:row>
      <xdr:rowOff>89535</xdr:rowOff>
    </xdr:to>
    <xdr:cxnSp macro="">
      <xdr:nvCxnSpPr>
        <xdr:cNvPr id="528" name="直線コネクタ 527"/>
        <xdr:cNvCxnSpPr/>
      </xdr:nvCxnSpPr>
      <xdr:spPr>
        <a:xfrm>
          <a:off x="15481300" y="67716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53340</xdr:rowOff>
    </xdr:from>
    <xdr:ext cx="469900" cy="255905"/>
    <xdr:sp macro="" textlink="">
      <xdr:nvSpPr>
        <xdr:cNvPr id="529" name="災害復旧事業費平均値テキスト"/>
        <xdr:cNvSpPr txBox="1"/>
      </xdr:nvSpPr>
      <xdr:spPr>
        <a:xfrm>
          <a:off x="16370300" y="656844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30480</xdr:rowOff>
    </xdr:from>
    <xdr:to xmlns:xdr="http://schemas.openxmlformats.org/drawingml/2006/spreadsheetDrawing">
      <xdr:col>85</xdr:col>
      <xdr:colOff>177800</xdr:colOff>
      <xdr:row>39</xdr:row>
      <xdr:rowOff>132080</xdr:rowOff>
    </xdr:to>
    <xdr:sp macro="" textlink="">
      <xdr:nvSpPr>
        <xdr:cNvPr id="530" name="フローチャート: 判断 529"/>
        <xdr:cNvSpPr/>
      </xdr:nvSpPr>
      <xdr:spPr>
        <a:xfrm>
          <a:off x="162687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85090</xdr:rowOff>
    </xdr:from>
    <xdr:to xmlns:xdr="http://schemas.openxmlformats.org/drawingml/2006/spreadsheetDrawing">
      <xdr:col>81</xdr:col>
      <xdr:colOff>50800</xdr:colOff>
      <xdr:row>39</xdr:row>
      <xdr:rowOff>93980</xdr:rowOff>
    </xdr:to>
    <xdr:cxnSp macro="">
      <xdr:nvCxnSpPr>
        <xdr:cNvPr id="531" name="直線コネクタ 530"/>
        <xdr:cNvCxnSpPr/>
      </xdr:nvCxnSpPr>
      <xdr:spPr>
        <a:xfrm flipV="1">
          <a:off x="14592300" y="67716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37465</xdr:rowOff>
    </xdr:from>
    <xdr:to xmlns:xdr="http://schemas.openxmlformats.org/drawingml/2006/spreadsheetDrawing">
      <xdr:col>81</xdr:col>
      <xdr:colOff>101600</xdr:colOff>
      <xdr:row>39</xdr:row>
      <xdr:rowOff>139065</xdr:rowOff>
    </xdr:to>
    <xdr:sp macro="" textlink="">
      <xdr:nvSpPr>
        <xdr:cNvPr id="532" name="フローチャート: 判断 531"/>
        <xdr:cNvSpPr/>
      </xdr:nvSpPr>
      <xdr:spPr>
        <a:xfrm>
          <a:off x="15430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130175</xdr:rowOff>
    </xdr:from>
    <xdr:ext cx="378460" cy="259080"/>
    <xdr:sp macro="" textlink="">
      <xdr:nvSpPr>
        <xdr:cNvPr id="533" name="テキスト ボックス 532"/>
        <xdr:cNvSpPr txBox="1"/>
      </xdr:nvSpPr>
      <xdr:spPr>
        <a:xfrm>
          <a:off x="15292070" y="6816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90170</xdr:rowOff>
    </xdr:from>
    <xdr:to xmlns:xdr="http://schemas.openxmlformats.org/drawingml/2006/spreadsheetDrawing">
      <xdr:col>76</xdr:col>
      <xdr:colOff>114300</xdr:colOff>
      <xdr:row>39</xdr:row>
      <xdr:rowOff>93980</xdr:rowOff>
    </xdr:to>
    <xdr:cxnSp macro="">
      <xdr:nvCxnSpPr>
        <xdr:cNvPr id="534" name="直線コネクタ 533"/>
        <xdr:cNvCxnSpPr/>
      </xdr:nvCxnSpPr>
      <xdr:spPr>
        <a:xfrm>
          <a:off x="13703300" y="67767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36830</xdr:rowOff>
    </xdr:from>
    <xdr:to xmlns:xdr="http://schemas.openxmlformats.org/drawingml/2006/spreadsheetDrawing">
      <xdr:col>76</xdr:col>
      <xdr:colOff>165100</xdr:colOff>
      <xdr:row>39</xdr:row>
      <xdr:rowOff>138430</xdr:rowOff>
    </xdr:to>
    <xdr:sp macro="" textlink="">
      <xdr:nvSpPr>
        <xdr:cNvPr id="535" name="フローチャート: 判断 534"/>
        <xdr:cNvSpPr/>
      </xdr:nvSpPr>
      <xdr:spPr>
        <a:xfrm>
          <a:off x="1454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154940</xdr:rowOff>
    </xdr:from>
    <xdr:ext cx="466725" cy="255905"/>
    <xdr:sp macro="" textlink="">
      <xdr:nvSpPr>
        <xdr:cNvPr id="536" name="テキスト ボックス 535"/>
        <xdr:cNvSpPr txBox="1"/>
      </xdr:nvSpPr>
      <xdr:spPr>
        <a:xfrm>
          <a:off x="14357350" y="64985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88900</xdr:rowOff>
    </xdr:from>
    <xdr:to xmlns:xdr="http://schemas.openxmlformats.org/drawingml/2006/spreadsheetDrawing">
      <xdr:col>71</xdr:col>
      <xdr:colOff>177800</xdr:colOff>
      <xdr:row>39</xdr:row>
      <xdr:rowOff>90170</xdr:rowOff>
    </xdr:to>
    <xdr:cxnSp macro="">
      <xdr:nvCxnSpPr>
        <xdr:cNvPr id="537" name="直線コネクタ 536"/>
        <xdr:cNvCxnSpPr/>
      </xdr:nvCxnSpPr>
      <xdr:spPr>
        <a:xfrm>
          <a:off x="12814300" y="67754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36195</xdr:rowOff>
    </xdr:from>
    <xdr:to xmlns:xdr="http://schemas.openxmlformats.org/drawingml/2006/spreadsheetDrawing">
      <xdr:col>72</xdr:col>
      <xdr:colOff>38100</xdr:colOff>
      <xdr:row>39</xdr:row>
      <xdr:rowOff>137795</xdr:rowOff>
    </xdr:to>
    <xdr:sp macro="" textlink="">
      <xdr:nvSpPr>
        <xdr:cNvPr id="538" name="フローチャート: 判断 537"/>
        <xdr:cNvSpPr/>
      </xdr:nvSpPr>
      <xdr:spPr>
        <a:xfrm>
          <a:off x="136525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154940</xdr:rowOff>
    </xdr:from>
    <xdr:ext cx="466725" cy="255905"/>
    <xdr:sp macro="" textlink="">
      <xdr:nvSpPr>
        <xdr:cNvPr id="539" name="テキスト ボックス 538"/>
        <xdr:cNvSpPr txBox="1"/>
      </xdr:nvSpPr>
      <xdr:spPr>
        <a:xfrm>
          <a:off x="13468350" y="64985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134620</xdr:rowOff>
    </xdr:from>
    <xdr:to xmlns:xdr="http://schemas.openxmlformats.org/drawingml/2006/spreadsheetDrawing">
      <xdr:col>67</xdr:col>
      <xdr:colOff>101600</xdr:colOff>
      <xdr:row>39</xdr:row>
      <xdr:rowOff>64770</xdr:rowOff>
    </xdr:to>
    <xdr:sp macro="" textlink="">
      <xdr:nvSpPr>
        <xdr:cNvPr id="540" name="フローチャート: 判断 539"/>
        <xdr:cNvSpPr/>
      </xdr:nvSpPr>
      <xdr:spPr>
        <a:xfrm>
          <a:off x="12763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81280</xdr:rowOff>
    </xdr:from>
    <xdr:ext cx="466725" cy="259080"/>
    <xdr:sp macro="" textlink="">
      <xdr:nvSpPr>
        <xdr:cNvPr id="541" name="テキスト ボックス 540"/>
        <xdr:cNvSpPr txBox="1"/>
      </xdr:nvSpPr>
      <xdr:spPr>
        <a:xfrm>
          <a:off x="12579350" y="6424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2" name="テキスト ボックス 54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3" name="テキスト ボックス 54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4" name="テキスト ボックス 54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5" name="テキスト ボックス 54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6" name="テキスト ボックス 54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38735</xdr:rowOff>
    </xdr:from>
    <xdr:to xmlns:xdr="http://schemas.openxmlformats.org/drawingml/2006/spreadsheetDrawing">
      <xdr:col>85</xdr:col>
      <xdr:colOff>177800</xdr:colOff>
      <xdr:row>39</xdr:row>
      <xdr:rowOff>140335</xdr:rowOff>
    </xdr:to>
    <xdr:sp macro="" textlink="">
      <xdr:nvSpPr>
        <xdr:cNvPr id="547" name="楕円 546"/>
        <xdr:cNvSpPr/>
      </xdr:nvSpPr>
      <xdr:spPr>
        <a:xfrm>
          <a:off x="162687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39</xdr:row>
      <xdr:rowOff>8890</xdr:rowOff>
    </xdr:from>
    <xdr:ext cx="378460" cy="255905"/>
    <xdr:sp macro="" textlink="">
      <xdr:nvSpPr>
        <xdr:cNvPr id="548" name="災害復旧事業費該当値テキスト"/>
        <xdr:cNvSpPr txBox="1"/>
      </xdr:nvSpPr>
      <xdr:spPr>
        <a:xfrm>
          <a:off x="16370300" y="66954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34290</xdr:rowOff>
    </xdr:from>
    <xdr:to xmlns:xdr="http://schemas.openxmlformats.org/drawingml/2006/spreadsheetDrawing">
      <xdr:col>81</xdr:col>
      <xdr:colOff>101600</xdr:colOff>
      <xdr:row>39</xdr:row>
      <xdr:rowOff>135890</xdr:rowOff>
    </xdr:to>
    <xdr:sp macro="" textlink="">
      <xdr:nvSpPr>
        <xdr:cNvPr id="549" name="楕円 548"/>
        <xdr:cNvSpPr/>
      </xdr:nvSpPr>
      <xdr:spPr>
        <a:xfrm>
          <a:off x="15430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152400</xdr:rowOff>
    </xdr:from>
    <xdr:ext cx="466725" cy="259080"/>
    <xdr:sp macro="" textlink="">
      <xdr:nvSpPr>
        <xdr:cNvPr id="550" name="テキスト ボックス 549"/>
        <xdr:cNvSpPr txBox="1"/>
      </xdr:nvSpPr>
      <xdr:spPr>
        <a:xfrm>
          <a:off x="15246350" y="64960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43180</xdr:rowOff>
    </xdr:from>
    <xdr:to xmlns:xdr="http://schemas.openxmlformats.org/drawingml/2006/spreadsheetDrawing">
      <xdr:col>76</xdr:col>
      <xdr:colOff>165100</xdr:colOff>
      <xdr:row>39</xdr:row>
      <xdr:rowOff>144780</xdr:rowOff>
    </xdr:to>
    <xdr:sp macro="" textlink="">
      <xdr:nvSpPr>
        <xdr:cNvPr id="551" name="楕円 550"/>
        <xdr:cNvSpPr/>
      </xdr:nvSpPr>
      <xdr:spPr>
        <a:xfrm>
          <a:off x="14541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135890</xdr:rowOff>
    </xdr:from>
    <xdr:ext cx="378460" cy="259080"/>
    <xdr:sp macro="" textlink="">
      <xdr:nvSpPr>
        <xdr:cNvPr id="552" name="テキスト ボックス 551"/>
        <xdr:cNvSpPr txBox="1"/>
      </xdr:nvSpPr>
      <xdr:spPr>
        <a:xfrm>
          <a:off x="14403070" y="6822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39370</xdr:rowOff>
    </xdr:from>
    <xdr:to xmlns:xdr="http://schemas.openxmlformats.org/drawingml/2006/spreadsheetDrawing">
      <xdr:col>72</xdr:col>
      <xdr:colOff>38100</xdr:colOff>
      <xdr:row>39</xdr:row>
      <xdr:rowOff>140970</xdr:rowOff>
    </xdr:to>
    <xdr:sp macro="" textlink="">
      <xdr:nvSpPr>
        <xdr:cNvPr id="553" name="楕円 552"/>
        <xdr:cNvSpPr/>
      </xdr:nvSpPr>
      <xdr:spPr>
        <a:xfrm>
          <a:off x="13652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132080</xdr:rowOff>
    </xdr:from>
    <xdr:ext cx="378460" cy="255905"/>
    <xdr:sp macro="" textlink="">
      <xdr:nvSpPr>
        <xdr:cNvPr id="554" name="テキスト ボックス 553"/>
        <xdr:cNvSpPr txBox="1"/>
      </xdr:nvSpPr>
      <xdr:spPr>
        <a:xfrm>
          <a:off x="13514070" y="68186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38100</xdr:rowOff>
    </xdr:from>
    <xdr:to xmlns:xdr="http://schemas.openxmlformats.org/drawingml/2006/spreadsheetDrawing">
      <xdr:col>67</xdr:col>
      <xdr:colOff>101600</xdr:colOff>
      <xdr:row>39</xdr:row>
      <xdr:rowOff>139700</xdr:rowOff>
    </xdr:to>
    <xdr:sp macro="" textlink="">
      <xdr:nvSpPr>
        <xdr:cNvPr id="555" name="楕円 554"/>
        <xdr:cNvSpPr/>
      </xdr:nvSpPr>
      <xdr:spPr>
        <a:xfrm>
          <a:off x="127635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130810</xdr:rowOff>
    </xdr:from>
    <xdr:ext cx="378460" cy="259080"/>
    <xdr:sp macro="" textlink="">
      <xdr:nvSpPr>
        <xdr:cNvPr id="556" name="テキスト ボックス 555"/>
        <xdr:cNvSpPr txBox="1"/>
      </xdr:nvSpPr>
      <xdr:spPr>
        <a:xfrm>
          <a:off x="12625070" y="6817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65" name="テキスト ボックス 564"/>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6" name="直線コネクタ 56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7" name="直線コネクタ 56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68" name="テキスト ボックス 567"/>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70" name="テキスト ボックス 569"/>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2" name="直線コネクタ 57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4" name="直線コネクタ 57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6" name="直線コネクタ 57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7" name="直線コネクタ 57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80" name="直線コネクタ 57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82" name="テキスト ボックス 581"/>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3" name="直線コネクタ 58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85" name="テキスト ボックス 584"/>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6" name="直線コネクタ 58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88" name="テキスト ボックス 587"/>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90" name="テキスト ボックス 589"/>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99" name="テキスト ボックス 598"/>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601" name="テキスト ボックス 600"/>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603" name="テキスト ボックス 602"/>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605" name="テキスト ボックス 604"/>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4" name="テキスト ボックス 613"/>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17" name="テキスト ボックス 616"/>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9" name="テキスト ボックス 61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905"/>
    <xdr:sp macro="" textlink="">
      <xdr:nvSpPr>
        <xdr:cNvPr id="621" name="テキスト ボックス 620"/>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3" name="テキスト ボックス 62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2455" cy="259080"/>
    <xdr:sp macro="" textlink="">
      <xdr:nvSpPr>
        <xdr:cNvPr id="625" name="テキスト ボックス 624"/>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7" name="テキスト ボックス 626"/>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90805</xdr:rowOff>
    </xdr:from>
    <xdr:to xmlns:xdr="http://schemas.openxmlformats.org/drawingml/2006/spreadsheetDrawing">
      <xdr:col>85</xdr:col>
      <xdr:colOff>126365</xdr:colOff>
      <xdr:row>78</xdr:row>
      <xdr:rowOff>83185</xdr:rowOff>
    </xdr:to>
    <xdr:cxnSp macro="">
      <xdr:nvCxnSpPr>
        <xdr:cNvPr id="629" name="直線コネクタ 628"/>
        <xdr:cNvCxnSpPr/>
      </xdr:nvCxnSpPr>
      <xdr:spPr>
        <a:xfrm flipV="1">
          <a:off x="16317595" y="12092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86995</xdr:rowOff>
    </xdr:from>
    <xdr:ext cx="534670" cy="255905"/>
    <xdr:sp macro="" textlink="">
      <xdr:nvSpPr>
        <xdr:cNvPr id="630" name="公債費最小値テキスト"/>
        <xdr:cNvSpPr txBox="1"/>
      </xdr:nvSpPr>
      <xdr:spPr>
        <a:xfrm>
          <a:off x="16370300" y="134600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83185</xdr:rowOff>
    </xdr:from>
    <xdr:to xmlns:xdr="http://schemas.openxmlformats.org/drawingml/2006/spreadsheetDrawing">
      <xdr:col>86</xdr:col>
      <xdr:colOff>25400</xdr:colOff>
      <xdr:row>78</xdr:row>
      <xdr:rowOff>83185</xdr:rowOff>
    </xdr:to>
    <xdr:cxnSp macro="">
      <xdr:nvCxnSpPr>
        <xdr:cNvPr id="631" name="直線コネクタ 630"/>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37465</xdr:rowOff>
    </xdr:from>
    <xdr:ext cx="598805" cy="259080"/>
    <xdr:sp macro="" textlink="">
      <xdr:nvSpPr>
        <xdr:cNvPr id="632" name="公債費最大値テキスト"/>
        <xdr:cNvSpPr txBox="1"/>
      </xdr:nvSpPr>
      <xdr:spPr>
        <a:xfrm>
          <a:off x="16370300" y="11867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90805</xdr:rowOff>
    </xdr:from>
    <xdr:to xmlns:xdr="http://schemas.openxmlformats.org/drawingml/2006/spreadsheetDrawing">
      <xdr:col>86</xdr:col>
      <xdr:colOff>25400</xdr:colOff>
      <xdr:row>70</xdr:row>
      <xdr:rowOff>90805</xdr:rowOff>
    </xdr:to>
    <xdr:cxnSp macro="">
      <xdr:nvCxnSpPr>
        <xdr:cNvPr id="633" name="直線コネクタ 632"/>
        <xdr:cNvCxnSpPr/>
      </xdr:nvCxnSpPr>
      <xdr:spPr>
        <a:xfrm>
          <a:off x="16230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69215</xdr:rowOff>
    </xdr:from>
    <xdr:to xmlns:xdr="http://schemas.openxmlformats.org/drawingml/2006/spreadsheetDrawing">
      <xdr:col>85</xdr:col>
      <xdr:colOff>127000</xdr:colOff>
      <xdr:row>76</xdr:row>
      <xdr:rowOff>71755</xdr:rowOff>
    </xdr:to>
    <xdr:cxnSp macro="">
      <xdr:nvCxnSpPr>
        <xdr:cNvPr id="634" name="直線コネクタ 633"/>
        <xdr:cNvCxnSpPr/>
      </xdr:nvCxnSpPr>
      <xdr:spPr>
        <a:xfrm flipV="1">
          <a:off x="15481300" y="1309941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38735</xdr:rowOff>
    </xdr:from>
    <xdr:ext cx="534670" cy="259080"/>
    <xdr:sp macro="" textlink="">
      <xdr:nvSpPr>
        <xdr:cNvPr id="635" name="公債費平均値テキスト"/>
        <xdr:cNvSpPr txBox="1"/>
      </xdr:nvSpPr>
      <xdr:spPr>
        <a:xfrm>
          <a:off x="16370300" y="13068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60325</xdr:rowOff>
    </xdr:from>
    <xdr:to xmlns:xdr="http://schemas.openxmlformats.org/drawingml/2006/spreadsheetDrawing">
      <xdr:col>85</xdr:col>
      <xdr:colOff>177800</xdr:colOff>
      <xdr:row>76</xdr:row>
      <xdr:rowOff>161925</xdr:rowOff>
    </xdr:to>
    <xdr:sp macro="" textlink="">
      <xdr:nvSpPr>
        <xdr:cNvPr id="636" name="フローチャート: 判断 635"/>
        <xdr:cNvSpPr/>
      </xdr:nvSpPr>
      <xdr:spPr>
        <a:xfrm>
          <a:off x="162687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71755</xdr:rowOff>
    </xdr:from>
    <xdr:to xmlns:xdr="http://schemas.openxmlformats.org/drawingml/2006/spreadsheetDrawing">
      <xdr:col>81</xdr:col>
      <xdr:colOff>50800</xdr:colOff>
      <xdr:row>76</xdr:row>
      <xdr:rowOff>76200</xdr:rowOff>
    </xdr:to>
    <xdr:cxnSp macro="">
      <xdr:nvCxnSpPr>
        <xdr:cNvPr id="637" name="直線コネクタ 636"/>
        <xdr:cNvCxnSpPr/>
      </xdr:nvCxnSpPr>
      <xdr:spPr>
        <a:xfrm flipV="1">
          <a:off x="14592300" y="131019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55880</xdr:rowOff>
    </xdr:from>
    <xdr:to xmlns:xdr="http://schemas.openxmlformats.org/drawingml/2006/spreadsheetDrawing">
      <xdr:col>81</xdr:col>
      <xdr:colOff>101600</xdr:colOff>
      <xdr:row>76</xdr:row>
      <xdr:rowOff>157480</xdr:rowOff>
    </xdr:to>
    <xdr:sp macro="" textlink="">
      <xdr:nvSpPr>
        <xdr:cNvPr id="638" name="フローチャート: 判断 637"/>
        <xdr:cNvSpPr/>
      </xdr:nvSpPr>
      <xdr:spPr>
        <a:xfrm>
          <a:off x="154305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148590</xdr:rowOff>
    </xdr:from>
    <xdr:ext cx="531495" cy="259080"/>
    <xdr:sp macro="" textlink="">
      <xdr:nvSpPr>
        <xdr:cNvPr id="639" name="テキスト ボックス 638"/>
        <xdr:cNvSpPr txBox="1"/>
      </xdr:nvSpPr>
      <xdr:spPr>
        <a:xfrm>
          <a:off x="15213965" y="13178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76200</xdr:rowOff>
    </xdr:from>
    <xdr:to xmlns:xdr="http://schemas.openxmlformats.org/drawingml/2006/spreadsheetDrawing">
      <xdr:col>76</xdr:col>
      <xdr:colOff>114300</xdr:colOff>
      <xdr:row>76</xdr:row>
      <xdr:rowOff>86360</xdr:rowOff>
    </xdr:to>
    <xdr:cxnSp macro="">
      <xdr:nvCxnSpPr>
        <xdr:cNvPr id="640" name="直線コネクタ 639"/>
        <xdr:cNvCxnSpPr/>
      </xdr:nvCxnSpPr>
      <xdr:spPr>
        <a:xfrm flipV="1">
          <a:off x="13703300" y="131064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48895</xdr:rowOff>
    </xdr:from>
    <xdr:to xmlns:xdr="http://schemas.openxmlformats.org/drawingml/2006/spreadsheetDrawing">
      <xdr:col>76</xdr:col>
      <xdr:colOff>165100</xdr:colOff>
      <xdr:row>76</xdr:row>
      <xdr:rowOff>150495</xdr:rowOff>
    </xdr:to>
    <xdr:sp macro="" textlink="">
      <xdr:nvSpPr>
        <xdr:cNvPr id="641" name="フローチャート: 判断 640"/>
        <xdr:cNvSpPr/>
      </xdr:nvSpPr>
      <xdr:spPr>
        <a:xfrm>
          <a:off x="14541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141605</xdr:rowOff>
    </xdr:from>
    <xdr:ext cx="531495" cy="259080"/>
    <xdr:sp macro="" textlink="">
      <xdr:nvSpPr>
        <xdr:cNvPr id="642" name="テキスト ボックス 641"/>
        <xdr:cNvSpPr txBox="1"/>
      </xdr:nvSpPr>
      <xdr:spPr>
        <a:xfrm>
          <a:off x="14324965" y="13171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86360</xdr:rowOff>
    </xdr:from>
    <xdr:to xmlns:xdr="http://schemas.openxmlformats.org/drawingml/2006/spreadsheetDrawing">
      <xdr:col>71</xdr:col>
      <xdr:colOff>177800</xdr:colOff>
      <xdr:row>76</xdr:row>
      <xdr:rowOff>89535</xdr:rowOff>
    </xdr:to>
    <xdr:cxnSp macro="">
      <xdr:nvCxnSpPr>
        <xdr:cNvPr id="643" name="直線コネクタ 642"/>
        <xdr:cNvCxnSpPr/>
      </xdr:nvCxnSpPr>
      <xdr:spPr>
        <a:xfrm flipV="1">
          <a:off x="12814300" y="131165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53340</xdr:rowOff>
    </xdr:from>
    <xdr:to xmlns:xdr="http://schemas.openxmlformats.org/drawingml/2006/spreadsheetDrawing">
      <xdr:col>72</xdr:col>
      <xdr:colOff>38100</xdr:colOff>
      <xdr:row>76</xdr:row>
      <xdr:rowOff>154940</xdr:rowOff>
    </xdr:to>
    <xdr:sp macro="" textlink="">
      <xdr:nvSpPr>
        <xdr:cNvPr id="644" name="フローチャート: 判断 643"/>
        <xdr:cNvSpPr/>
      </xdr:nvSpPr>
      <xdr:spPr>
        <a:xfrm>
          <a:off x="13652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146050</xdr:rowOff>
    </xdr:from>
    <xdr:ext cx="531495" cy="255905"/>
    <xdr:sp macro="" textlink="">
      <xdr:nvSpPr>
        <xdr:cNvPr id="645" name="テキスト ボックス 644"/>
        <xdr:cNvSpPr txBox="1"/>
      </xdr:nvSpPr>
      <xdr:spPr>
        <a:xfrm>
          <a:off x="13435965" y="131762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154940</xdr:rowOff>
    </xdr:from>
    <xdr:to xmlns:xdr="http://schemas.openxmlformats.org/drawingml/2006/spreadsheetDrawing">
      <xdr:col>67</xdr:col>
      <xdr:colOff>101600</xdr:colOff>
      <xdr:row>75</xdr:row>
      <xdr:rowOff>84455</xdr:rowOff>
    </xdr:to>
    <xdr:sp macro="" textlink="">
      <xdr:nvSpPr>
        <xdr:cNvPr id="646" name="フローチャート: 判断 645"/>
        <xdr:cNvSpPr/>
      </xdr:nvSpPr>
      <xdr:spPr>
        <a:xfrm>
          <a:off x="12763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100965</xdr:rowOff>
    </xdr:from>
    <xdr:ext cx="531495" cy="255905"/>
    <xdr:sp macro="" textlink="">
      <xdr:nvSpPr>
        <xdr:cNvPr id="647" name="テキスト ボックス 646"/>
        <xdr:cNvSpPr txBox="1"/>
      </xdr:nvSpPr>
      <xdr:spPr>
        <a:xfrm>
          <a:off x="12546965" y="126168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18415</xdr:rowOff>
    </xdr:from>
    <xdr:to xmlns:xdr="http://schemas.openxmlformats.org/drawingml/2006/spreadsheetDrawing">
      <xdr:col>85</xdr:col>
      <xdr:colOff>177800</xdr:colOff>
      <xdr:row>76</xdr:row>
      <xdr:rowOff>120650</xdr:rowOff>
    </xdr:to>
    <xdr:sp macro="" textlink="">
      <xdr:nvSpPr>
        <xdr:cNvPr id="653" name="楕円 652"/>
        <xdr:cNvSpPr/>
      </xdr:nvSpPr>
      <xdr:spPr>
        <a:xfrm>
          <a:off x="16268700" y="13048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41275</xdr:rowOff>
    </xdr:from>
    <xdr:ext cx="534670" cy="255905"/>
    <xdr:sp macro="" textlink="">
      <xdr:nvSpPr>
        <xdr:cNvPr id="654" name="公債費該当値テキスト"/>
        <xdr:cNvSpPr txBox="1"/>
      </xdr:nvSpPr>
      <xdr:spPr>
        <a:xfrm>
          <a:off x="16370300" y="129000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20955</xdr:rowOff>
    </xdr:from>
    <xdr:to xmlns:xdr="http://schemas.openxmlformats.org/drawingml/2006/spreadsheetDrawing">
      <xdr:col>81</xdr:col>
      <xdr:colOff>101600</xdr:colOff>
      <xdr:row>76</xdr:row>
      <xdr:rowOff>122555</xdr:rowOff>
    </xdr:to>
    <xdr:sp macro="" textlink="">
      <xdr:nvSpPr>
        <xdr:cNvPr id="655" name="楕円 654"/>
        <xdr:cNvSpPr/>
      </xdr:nvSpPr>
      <xdr:spPr>
        <a:xfrm>
          <a:off x="15430500" y="1305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139065</xdr:rowOff>
    </xdr:from>
    <xdr:ext cx="531495" cy="259080"/>
    <xdr:sp macro="" textlink="">
      <xdr:nvSpPr>
        <xdr:cNvPr id="656" name="テキスト ボックス 655"/>
        <xdr:cNvSpPr txBox="1"/>
      </xdr:nvSpPr>
      <xdr:spPr>
        <a:xfrm>
          <a:off x="15213965" y="12826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25400</xdr:rowOff>
    </xdr:from>
    <xdr:to xmlns:xdr="http://schemas.openxmlformats.org/drawingml/2006/spreadsheetDrawing">
      <xdr:col>76</xdr:col>
      <xdr:colOff>165100</xdr:colOff>
      <xdr:row>76</xdr:row>
      <xdr:rowOff>127000</xdr:rowOff>
    </xdr:to>
    <xdr:sp macro="" textlink="">
      <xdr:nvSpPr>
        <xdr:cNvPr id="657" name="楕円 656"/>
        <xdr:cNvSpPr/>
      </xdr:nvSpPr>
      <xdr:spPr>
        <a:xfrm>
          <a:off x="145415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143510</xdr:rowOff>
    </xdr:from>
    <xdr:ext cx="531495" cy="255905"/>
    <xdr:sp macro="" textlink="">
      <xdr:nvSpPr>
        <xdr:cNvPr id="658" name="テキスト ボックス 657"/>
        <xdr:cNvSpPr txBox="1"/>
      </xdr:nvSpPr>
      <xdr:spPr>
        <a:xfrm>
          <a:off x="14324965" y="12830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35560</xdr:rowOff>
    </xdr:from>
    <xdr:to xmlns:xdr="http://schemas.openxmlformats.org/drawingml/2006/spreadsheetDrawing">
      <xdr:col>72</xdr:col>
      <xdr:colOff>38100</xdr:colOff>
      <xdr:row>76</xdr:row>
      <xdr:rowOff>137160</xdr:rowOff>
    </xdr:to>
    <xdr:sp macro="" textlink="">
      <xdr:nvSpPr>
        <xdr:cNvPr id="659" name="楕円 658"/>
        <xdr:cNvSpPr/>
      </xdr:nvSpPr>
      <xdr:spPr>
        <a:xfrm>
          <a:off x="13652500" y="1306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153670</xdr:rowOff>
    </xdr:from>
    <xdr:ext cx="531495" cy="259080"/>
    <xdr:sp macro="" textlink="">
      <xdr:nvSpPr>
        <xdr:cNvPr id="660" name="テキスト ボックス 659"/>
        <xdr:cNvSpPr txBox="1"/>
      </xdr:nvSpPr>
      <xdr:spPr>
        <a:xfrm>
          <a:off x="13435965" y="12840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38735</xdr:rowOff>
    </xdr:from>
    <xdr:to xmlns:xdr="http://schemas.openxmlformats.org/drawingml/2006/spreadsheetDrawing">
      <xdr:col>67</xdr:col>
      <xdr:colOff>101600</xdr:colOff>
      <xdr:row>76</xdr:row>
      <xdr:rowOff>140335</xdr:rowOff>
    </xdr:to>
    <xdr:sp macro="" textlink="">
      <xdr:nvSpPr>
        <xdr:cNvPr id="661" name="楕円 660"/>
        <xdr:cNvSpPr/>
      </xdr:nvSpPr>
      <xdr:spPr>
        <a:xfrm>
          <a:off x="12763500" y="130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132080</xdr:rowOff>
    </xdr:from>
    <xdr:ext cx="531495" cy="255905"/>
    <xdr:sp macro="" textlink="">
      <xdr:nvSpPr>
        <xdr:cNvPr id="662" name="テキスト ボックス 661"/>
        <xdr:cNvSpPr txBox="1"/>
      </xdr:nvSpPr>
      <xdr:spPr>
        <a:xfrm>
          <a:off x="12546965" y="13162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1" name="テキスト ボックス 670"/>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74" name="テキスト ボックス 673"/>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5905"/>
    <xdr:sp macro="" textlink="">
      <xdr:nvSpPr>
        <xdr:cNvPr id="676" name="テキスト ボックス 675"/>
        <xdr:cNvSpPr txBox="1"/>
      </xdr:nvSpPr>
      <xdr:spPr>
        <a:xfrm>
          <a:off x="11914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2455" cy="255905"/>
    <xdr:sp macro="" textlink="">
      <xdr:nvSpPr>
        <xdr:cNvPr id="678" name="テキスト ボックス 677"/>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2455" cy="255905"/>
    <xdr:sp macro="" textlink="">
      <xdr:nvSpPr>
        <xdr:cNvPr id="680" name="テキスト ボックス 679"/>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82" name="テキスト ボックス 681"/>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50165</xdr:rowOff>
    </xdr:from>
    <xdr:to xmlns:xdr="http://schemas.openxmlformats.org/drawingml/2006/spreadsheetDrawing">
      <xdr:col>85</xdr:col>
      <xdr:colOff>126365</xdr:colOff>
      <xdr:row>98</xdr:row>
      <xdr:rowOff>136525</xdr:rowOff>
    </xdr:to>
    <xdr:cxnSp macro="">
      <xdr:nvCxnSpPr>
        <xdr:cNvPr id="684" name="直線コネクタ 683"/>
        <xdr:cNvCxnSpPr/>
      </xdr:nvCxnSpPr>
      <xdr:spPr>
        <a:xfrm flipV="1">
          <a:off x="16317595" y="1548066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140335</xdr:rowOff>
    </xdr:from>
    <xdr:ext cx="378460" cy="259080"/>
    <xdr:sp macro="" textlink="">
      <xdr:nvSpPr>
        <xdr:cNvPr id="685" name="積立金最小値テキスト"/>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136525</xdr:rowOff>
    </xdr:from>
    <xdr:to xmlns:xdr="http://schemas.openxmlformats.org/drawingml/2006/spreadsheetDrawing">
      <xdr:col>86</xdr:col>
      <xdr:colOff>25400</xdr:colOff>
      <xdr:row>98</xdr:row>
      <xdr:rowOff>136525</xdr:rowOff>
    </xdr:to>
    <xdr:cxnSp macro="">
      <xdr:nvCxnSpPr>
        <xdr:cNvPr id="686" name="直線コネクタ 685"/>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168275</xdr:rowOff>
    </xdr:from>
    <xdr:ext cx="598805" cy="255905"/>
    <xdr:sp macro="" textlink="">
      <xdr:nvSpPr>
        <xdr:cNvPr id="687" name="積立金最大値テキスト"/>
        <xdr:cNvSpPr txBox="1"/>
      </xdr:nvSpPr>
      <xdr:spPr>
        <a:xfrm>
          <a:off x="16370300" y="1525587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50165</xdr:rowOff>
    </xdr:from>
    <xdr:to xmlns:xdr="http://schemas.openxmlformats.org/drawingml/2006/spreadsheetDrawing">
      <xdr:col>86</xdr:col>
      <xdr:colOff>25400</xdr:colOff>
      <xdr:row>90</xdr:row>
      <xdr:rowOff>50165</xdr:rowOff>
    </xdr:to>
    <xdr:cxnSp macro="">
      <xdr:nvCxnSpPr>
        <xdr:cNvPr id="688" name="直線コネクタ 687"/>
        <xdr:cNvCxnSpPr/>
      </xdr:nvCxnSpPr>
      <xdr:spPr>
        <a:xfrm>
          <a:off x="16230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19050</xdr:rowOff>
    </xdr:from>
    <xdr:to xmlns:xdr="http://schemas.openxmlformats.org/drawingml/2006/spreadsheetDrawing">
      <xdr:col>85</xdr:col>
      <xdr:colOff>127000</xdr:colOff>
      <xdr:row>96</xdr:row>
      <xdr:rowOff>13335</xdr:rowOff>
    </xdr:to>
    <xdr:cxnSp macro="">
      <xdr:nvCxnSpPr>
        <xdr:cNvPr id="689" name="直線コネクタ 688"/>
        <xdr:cNvCxnSpPr/>
      </xdr:nvCxnSpPr>
      <xdr:spPr>
        <a:xfrm flipV="1">
          <a:off x="15481300" y="16306800"/>
          <a:ext cx="8382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38100</xdr:rowOff>
    </xdr:from>
    <xdr:ext cx="534670" cy="259080"/>
    <xdr:sp macro="" textlink="">
      <xdr:nvSpPr>
        <xdr:cNvPr id="690" name="積立金平均値テキスト"/>
        <xdr:cNvSpPr txBox="1"/>
      </xdr:nvSpPr>
      <xdr:spPr>
        <a:xfrm>
          <a:off x="16370300" y="16668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59690</xdr:rowOff>
    </xdr:from>
    <xdr:to xmlns:xdr="http://schemas.openxmlformats.org/drawingml/2006/spreadsheetDrawing">
      <xdr:col>85</xdr:col>
      <xdr:colOff>177800</xdr:colOff>
      <xdr:row>97</xdr:row>
      <xdr:rowOff>161290</xdr:rowOff>
    </xdr:to>
    <xdr:sp macro="" textlink="">
      <xdr:nvSpPr>
        <xdr:cNvPr id="691" name="フローチャート: 判断 690"/>
        <xdr:cNvSpPr/>
      </xdr:nvSpPr>
      <xdr:spPr>
        <a:xfrm>
          <a:off x="162687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59055</xdr:rowOff>
    </xdr:from>
    <xdr:to xmlns:xdr="http://schemas.openxmlformats.org/drawingml/2006/spreadsheetDrawing">
      <xdr:col>81</xdr:col>
      <xdr:colOff>50800</xdr:colOff>
      <xdr:row>96</xdr:row>
      <xdr:rowOff>13335</xdr:rowOff>
    </xdr:to>
    <xdr:cxnSp macro="">
      <xdr:nvCxnSpPr>
        <xdr:cNvPr id="692" name="直線コネクタ 691"/>
        <xdr:cNvCxnSpPr/>
      </xdr:nvCxnSpPr>
      <xdr:spPr>
        <a:xfrm>
          <a:off x="14592300" y="1634680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84455</xdr:rowOff>
    </xdr:from>
    <xdr:to xmlns:xdr="http://schemas.openxmlformats.org/drawingml/2006/spreadsheetDrawing">
      <xdr:col>81</xdr:col>
      <xdr:colOff>101600</xdr:colOff>
      <xdr:row>98</xdr:row>
      <xdr:rowOff>14605</xdr:rowOff>
    </xdr:to>
    <xdr:sp macro="" textlink="">
      <xdr:nvSpPr>
        <xdr:cNvPr id="693" name="フローチャート: 判断 692"/>
        <xdr:cNvSpPr/>
      </xdr:nvSpPr>
      <xdr:spPr>
        <a:xfrm>
          <a:off x="15430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6350</xdr:rowOff>
    </xdr:from>
    <xdr:ext cx="531495" cy="255905"/>
    <xdr:sp macro="" textlink="">
      <xdr:nvSpPr>
        <xdr:cNvPr id="694" name="テキスト ボックス 693"/>
        <xdr:cNvSpPr txBox="1"/>
      </xdr:nvSpPr>
      <xdr:spPr>
        <a:xfrm>
          <a:off x="15213965" y="168084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59055</xdr:rowOff>
    </xdr:from>
    <xdr:to xmlns:xdr="http://schemas.openxmlformats.org/drawingml/2006/spreadsheetDrawing">
      <xdr:col>76</xdr:col>
      <xdr:colOff>114300</xdr:colOff>
      <xdr:row>95</xdr:row>
      <xdr:rowOff>147320</xdr:rowOff>
    </xdr:to>
    <xdr:cxnSp macro="">
      <xdr:nvCxnSpPr>
        <xdr:cNvPr id="695" name="直線コネクタ 694"/>
        <xdr:cNvCxnSpPr/>
      </xdr:nvCxnSpPr>
      <xdr:spPr>
        <a:xfrm flipV="1">
          <a:off x="13703300" y="1634680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69850</xdr:rowOff>
    </xdr:from>
    <xdr:to xmlns:xdr="http://schemas.openxmlformats.org/drawingml/2006/spreadsheetDrawing">
      <xdr:col>76</xdr:col>
      <xdr:colOff>165100</xdr:colOff>
      <xdr:row>98</xdr:row>
      <xdr:rowOff>0</xdr:rowOff>
    </xdr:to>
    <xdr:sp macro="" textlink="">
      <xdr:nvSpPr>
        <xdr:cNvPr id="696" name="フローチャート: 判断 695"/>
        <xdr:cNvSpPr/>
      </xdr:nvSpPr>
      <xdr:spPr>
        <a:xfrm>
          <a:off x="14541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162560</xdr:rowOff>
    </xdr:from>
    <xdr:ext cx="531495" cy="259080"/>
    <xdr:sp macro="" textlink="">
      <xdr:nvSpPr>
        <xdr:cNvPr id="697" name="テキスト ボックス 696"/>
        <xdr:cNvSpPr txBox="1"/>
      </xdr:nvSpPr>
      <xdr:spPr>
        <a:xfrm>
          <a:off x="14324965" y="16793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147320</xdr:rowOff>
    </xdr:from>
    <xdr:to xmlns:xdr="http://schemas.openxmlformats.org/drawingml/2006/spreadsheetDrawing">
      <xdr:col>71</xdr:col>
      <xdr:colOff>177800</xdr:colOff>
      <xdr:row>96</xdr:row>
      <xdr:rowOff>55245</xdr:rowOff>
    </xdr:to>
    <xdr:cxnSp macro="">
      <xdr:nvCxnSpPr>
        <xdr:cNvPr id="698" name="直線コネクタ 697"/>
        <xdr:cNvCxnSpPr/>
      </xdr:nvCxnSpPr>
      <xdr:spPr>
        <a:xfrm flipV="1">
          <a:off x="12814300" y="1643507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52705</xdr:rowOff>
    </xdr:from>
    <xdr:to xmlns:xdr="http://schemas.openxmlformats.org/drawingml/2006/spreadsheetDrawing">
      <xdr:col>72</xdr:col>
      <xdr:colOff>38100</xdr:colOff>
      <xdr:row>97</xdr:row>
      <xdr:rowOff>154940</xdr:rowOff>
    </xdr:to>
    <xdr:sp macro="" textlink="">
      <xdr:nvSpPr>
        <xdr:cNvPr id="699" name="フローチャート: 判断 698"/>
        <xdr:cNvSpPr/>
      </xdr:nvSpPr>
      <xdr:spPr>
        <a:xfrm>
          <a:off x="13652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145415</xdr:rowOff>
    </xdr:from>
    <xdr:ext cx="531495" cy="255905"/>
    <xdr:sp macro="" textlink="">
      <xdr:nvSpPr>
        <xdr:cNvPr id="700" name="テキスト ボックス 699"/>
        <xdr:cNvSpPr txBox="1"/>
      </xdr:nvSpPr>
      <xdr:spPr>
        <a:xfrm>
          <a:off x="13435965" y="16776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115570</xdr:rowOff>
    </xdr:from>
    <xdr:to xmlns:xdr="http://schemas.openxmlformats.org/drawingml/2006/spreadsheetDrawing">
      <xdr:col>67</xdr:col>
      <xdr:colOff>101600</xdr:colOff>
      <xdr:row>98</xdr:row>
      <xdr:rowOff>45720</xdr:rowOff>
    </xdr:to>
    <xdr:sp macro="" textlink="">
      <xdr:nvSpPr>
        <xdr:cNvPr id="701" name="フローチャート: 判断 700"/>
        <xdr:cNvSpPr/>
      </xdr:nvSpPr>
      <xdr:spPr>
        <a:xfrm>
          <a:off x="12763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36830</xdr:rowOff>
    </xdr:from>
    <xdr:ext cx="531495" cy="259080"/>
    <xdr:sp macro="" textlink="">
      <xdr:nvSpPr>
        <xdr:cNvPr id="702" name="テキスト ボックス 701"/>
        <xdr:cNvSpPr txBox="1"/>
      </xdr:nvSpPr>
      <xdr:spPr>
        <a:xfrm>
          <a:off x="12546965" y="16838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139700</xdr:rowOff>
    </xdr:from>
    <xdr:to xmlns:xdr="http://schemas.openxmlformats.org/drawingml/2006/spreadsheetDrawing">
      <xdr:col>85</xdr:col>
      <xdr:colOff>177800</xdr:colOff>
      <xdr:row>95</xdr:row>
      <xdr:rowOff>69850</xdr:rowOff>
    </xdr:to>
    <xdr:sp macro="" textlink="">
      <xdr:nvSpPr>
        <xdr:cNvPr id="708" name="楕円 707"/>
        <xdr:cNvSpPr/>
      </xdr:nvSpPr>
      <xdr:spPr>
        <a:xfrm>
          <a:off x="16268700" y="162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162560</xdr:rowOff>
    </xdr:from>
    <xdr:ext cx="534670" cy="259080"/>
    <xdr:sp macro="" textlink="">
      <xdr:nvSpPr>
        <xdr:cNvPr id="709" name="積立金該当値テキスト"/>
        <xdr:cNvSpPr txBox="1"/>
      </xdr:nvSpPr>
      <xdr:spPr>
        <a:xfrm>
          <a:off x="16370300" y="16107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133985</xdr:rowOff>
    </xdr:from>
    <xdr:to xmlns:xdr="http://schemas.openxmlformats.org/drawingml/2006/spreadsheetDrawing">
      <xdr:col>81</xdr:col>
      <xdr:colOff>101600</xdr:colOff>
      <xdr:row>96</xdr:row>
      <xdr:rowOff>64135</xdr:rowOff>
    </xdr:to>
    <xdr:sp macro="" textlink="">
      <xdr:nvSpPr>
        <xdr:cNvPr id="710" name="楕円 709"/>
        <xdr:cNvSpPr/>
      </xdr:nvSpPr>
      <xdr:spPr>
        <a:xfrm>
          <a:off x="1543050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80645</xdr:rowOff>
    </xdr:from>
    <xdr:ext cx="531495" cy="259080"/>
    <xdr:sp macro="" textlink="">
      <xdr:nvSpPr>
        <xdr:cNvPr id="711" name="テキスト ボックス 710"/>
        <xdr:cNvSpPr txBox="1"/>
      </xdr:nvSpPr>
      <xdr:spPr>
        <a:xfrm>
          <a:off x="15213965" y="161969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8255</xdr:rowOff>
    </xdr:from>
    <xdr:to xmlns:xdr="http://schemas.openxmlformats.org/drawingml/2006/spreadsheetDrawing">
      <xdr:col>76</xdr:col>
      <xdr:colOff>165100</xdr:colOff>
      <xdr:row>95</xdr:row>
      <xdr:rowOff>109855</xdr:rowOff>
    </xdr:to>
    <xdr:sp macro="" textlink="">
      <xdr:nvSpPr>
        <xdr:cNvPr id="712" name="楕円 711"/>
        <xdr:cNvSpPr/>
      </xdr:nvSpPr>
      <xdr:spPr>
        <a:xfrm>
          <a:off x="14541500" y="162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126365</xdr:rowOff>
    </xdr:from>
    <xdr:ext cx="531495" cy="259080"/>
    <xdr:sp macro="" textlink="">
      <xdr:nvSpPr>
        <xdr:cNvPr id="713" name="テキスト ボックス 712"/>
        <xdr:cNvSpPr txBox="1"/>
      </xdr:nvSpPr>
      <xdr:spPr>
        <a:xfrm>
          <a:off x="14324965" y="160712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96520</xdr:rowOff>
    </xdr:from>
    <xdr:to xmlns:xdr="http://schemas.openxmlformats.org/drawingml/2006/spreadsheetDrawing">
      <xdr:col>72</xdr:col>
      <xdr:colOff>38100</xdr:colOff>
      <xdr:row>96</xdr:row>
      <xdr:rowOff>26670</xdr:rowOff>
    </xdr:to>
    <xdr:sp macro="" textlink="">
      <xdr:nvSpPr>
        <xdr:cNvPr id="714" name="楕円 713"/>
        <xdr:cNvSpPr/>
      </xdr:nvSpPr>
      <xdr:spPr>
        <a:xfrm>
          <a:off x="13652500" y="1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43180</xdr:rowOff>
    </xdr:from>
    <xdr:ext cx="531495" cy="255905"/>
    <xdr:sp macro="" textlink="">
      <xdr:nvSpPr>
        <xdr:cNvPr id="715" name="テキスト ボックス 714"/>
        <xdr:cNvSpPr txBox="1"/>
      </xdr:nvSpPr>
      <xdr:spPr>
        <a:xfrm>
          <a:off x="13435965" y="161594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4445</xdr:rowOff>
    </xdr:from>
    <xdr:to xmlns:xdr="http://schemas.openxmlformats.org/drawingml/2006/spreadsheetDrawing">
      <xdr:col>67</xdr:col>
      <xdr:colOff>101600</xdr:colOff>
      <xdr:row>96</xdr:row>
      <xdr:rowOff>106045</xdr:rowOff>
    </xdr:to>
    <xdr:sp macro="" textlink="">
      <xdr:nvSpPr>
        <xdr:cNvPr id="716" name="楕円 715"/>
        <xdr:cNvSpPr/>
      </xdr:nvSpPr>
      <xdr:spPr>
        <a:xfrm>
          <a:off x="127635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122555</xdr:rowOff>
    </xdr:from>
    <xdr:ext cx="531495" cy="255905"/>
    <xdr:sp macro="" textlink="">
      <xdr:nvSpPr>
        <xdr:cNvPr id="717" name="テキスト ボックス 716"/>
        <xdr:cNvSpPr txBox="1"/>
      </xdr:nvSpPr>
      <xdr:spPr>
        <a:xfrm>
          <a:off x="12546965" y="162388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6" name="テキスト ボックス 725"/>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8" name="直線コネクタ 72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745" cy="259080"/>
    <xdr:sp macro="" textlink="">
      <xdr:nvSpPr>
        <xdr:cNvPr id="729" name="テキスト ボックス 728"/>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0" name="直線コネクタ 72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185" cy="259080"/>
    <xdr:sp macro="" textlink="">
      <xdr:nvSpPr>
        <xdr:cNvPr id="731" name="テキスト ボックス 730"/>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2" name="直線コネクタ 73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4185" cy="255905"/>
    <xdr:sp macro="" textlink="">
      <xdr:nvSpPr>
        <xdr:cNvPr id="733" name="テキスト ボックス 732"/>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4" name="直線コネクタ 73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4185" cy="259080"/>
    <xdr:sp macro="" textlink="">
      <xdr:nvSpPr>
        <xdr:cNvPr id="735" name="テキスト ボックス 734"/>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6" name="直線コネクタ 73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7" name="テキスト ボックス 73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39" name="テキスト ボックス 738"/>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89535</xdr:rowOff>
    </xdr:from>
    <xdr:to xmlns:xdr="http://schemas.openxmlformats.org/drawingml/2006/spreadsheetDrawing">
      <xdr:col>116</xdr:col>
      <xdr:colOff>62865</xdr:colOff>
      <xdr:row>39</xdr:row>
      <xdr:rowOff>44450</xdr:rowOff>
    </xdr:to>
    <xdr:cxnSp macro="">
      <xdr:nvCxnSpPr>
        <xdr:cNvPr id="741" name="直線コネクタ 740"/>
        <xdr:cNvCxnSpPr/>
      </xdr:nvCxnSpPr>
      <xdr:spPr>
        <a:xfrm flipV="1">
          <a:off x="22159595" y="54044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42"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3" name="直線コネクタ 74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36195</xdr:rowOff>
    </xdr:from>
    <xdr:ext cx="534670" cy="259080"/>
    <xdr:sp macro="" textlink="">
      <xdr:nvSpPr>
        <xdr:cNvPr id="744" name="投資及び出資金最大値テキスト"/>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89535</xdr:rowOff>
    </xdr:from>
    <xdr:to xmlns:xdr="http://schemas.openxmlformats.org/drawingml/2006/spreadsheetDrawing">
      <xdr:col>116</xdr:col>
      <xdr:colOff>152400</xdr:colOff>
      <xdr:row>31</xdr:row>
      <xdr:rowOff>89535</xdr:rowOff>
    </xdr:to>
    <xdr:cxnSp macro="">
      <xdr:nvCxnSpPr>
        <xdr:cNvPr id="745" name="直線コネクタ 744"/>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13335</xdr:rowOff>
    </xdr:from>
    <xdr:to xmlns:xdr="http://schemas.openxmlformats.org/drawingml/2006/spreadsheetDrawing">
      <xdr:col>116</xdr:col>
      <xdr:colOff>63500</xdr:colOff>
      <xdr:row>39</xdr:row>
      <xdr:rowOff>44450</xdr:rowOff>
    </xdr:to>
    <xdr:cxnSp macro="">
      <xdr:nvCxnSpPr>
        <xdr:cNvPr id="746" name="直線コネクタ 745"/>
        <xdr:cNvCxnSpPr/>
      </xdr:nvCxnSpPr>
      <xdr:spPr>
        <a:xfrm flipV="1">
          <a:off x="21323300" y="669988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50165</xdr:rowOff>
    </xdr:from>
    <xdr:ext cx="469900" cy="259080"/>
    <xdr:sp macro="" textlink="">
      <xdr:nvSpPr>
        <xdr:cNvPr id="747" name="投資及び出資金平均値テキスト"/>
        <xdr:cNvSpPr txBox="1"/>
      </xdr:nvSpPr>
      <xdr:spPr>
        <a:xfrm>
          <a:off x="22212300" y="6393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27305</xdr:rowOff>
    </xdr:from>
    <xdr:to xmlns:xdr="http://schemas.openxmlformats.org/drawingml/2006/spreadsheetDrawing">
      <xdr:col>116</xdr:col>
      <xdr:colOff>114300</xdr:colOff>
      <xdr:row>38</xdr:row>
      <xdr:rowOff>128905</xdr:rowOff>
    </xdr:to>
    <xdr:sp macro="" textlink="">
      <xdr:nvSpPr>
        <xdr:cNvPr id="748" name="フローチャート: 判断 747"/>
        <xdr:cNvSpPr/>
      </xdr:nvSpPr>
      <xdr:spPr>
        <a:xfrm>
          <a:off x="22110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9" name="直線コネクタ 74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6350</xdr:rowOff>
    </xdr:from>
    <xdr:to xmlns:xdr="http://schemas.openxmlformats.org/drawingml/2006/spreadsheetDrawing">
      <xdr:col>112</xdr:col>
      <xdr:colOff>38100</xdr:colOff>
      <xdr:row>38</xdr:row>
      <xdr:rowOff>107950</xdr:rowOff>
    </xdr:to>
    <xdr:sp macro="" textlink="">
      <xdr:nvSpPr>
        <xdr:cNvPr id="750" name="フローチャート: 判断 749"/>
        <xdr:cNvSpPr/>
      </xdr:nvSpPr>
      <xdr:spPr>
        <a:xfrm>
          <a:off x="2127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124460</xdr:rowOff>
    </xdr:from>
    <xdr:ext cx="466725" cy="259080"/>
    <xdr:sp macro="" textlink="">
      <xdr:nvSpPr>
        <xdr:cNvPr id="751" name="テキスト ボックス 750"/>
        <xdr:cNvSpPr txBox="1"/>
      </xdr:nvSpPr>
      <xdr:spPr>
        <a:xfrm>
          <a:off x="21088350" y="6296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2" name="直線コネクタ 75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4445</xdr:rowOff>
    </xdr:from>
    <xdr:to xmlns:xdr="http://schemas.openxmlformats.org/drawingml/2006/spreadsheetDrawing">
      <xdr:col>107</xdr:col>
      <xdr:colOff>101600</xdr:colOff>
      <xdr:row>38</xdr:row>
      <xdr:rowOff>106045</xdr:rowOff>
    </xdr:to>
    <xdr:sp macro="" textlink="">
      <xdr:nvSpPr>
        <xdr:cNvPr id="753" name="フローチャート: 判断 752"/>
        <xdr:cNvSpPr/>
      </xdr:nvSpPr>
      <xdr:spPr>
        <a:xfrm>
          <a:off x="2038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122555</xdr:rowOff>
    </xdr:from>
    <xdr:ext cx="466725" cy="255905"/>
    <xdr:sp macro="" textlink="">
      <xdr:nvSpPr>
        <xdr:cNvPr id="754" name="テキスト ボックス 753"/>
        <xdr:cNvSpPr txBox="1"/>
      </xdr:nvSpPr>
      <xdr:spPr>
        <a:xfrm>
          <a:off x="20199350" y="62947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5" name="直線コネクタ 754"/>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162560</xdr:rowOff>
    </xdr:from>
    <xdr:to xmlns:xdr="http://schemas.openxmlformats.org/drawingml/2006/spreadsheetDrawing">
      <xdr:col>102</xdr:col>
      <xdr:colOff>165100</xdr:colOff>
      <xdr:row>38</xdr:row>
      <xdr:rowOff>92710</xdr:rowOff>
    </xdr:to>
    <xdr:sp macro="" textlink="">
      <xdr:nvSpPr>
        <xdr:cNvPr id="756" name="フローチャート: 判断 755"/>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109220</xdr:rowOff>
    </xdr:from>
    <xdr:ext cx="466725" cy="255905"/>
    <xdr:sp macro="" textlink="">
      <xdr:nvSpPr>
        <xdr:cNvPr id="757" name="テキスト ボックス 756"/>
        <xdr:cNvSpPr txBox="1"/>
      </xdr:nvSpPr>
      <xdr:spPr>
        <a:xfrm>
          <a:off x="19310350" y="62814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169545</xdr:rowOff>
    </xdr:from>
    <xdr:to xmlns:xdr="http://schemas.openxmlformats.org/drawingml/2006/spreadsheetDrawing">
      <xdr:col>98</xdr:col>
      <xdr:colOff>38100</xdr:colOff>
      <xdr:row>36</xdr:row>
      <xdr:rowOff>99695</xdr:rowOff>
    </xdr:to>
    <xdr:sp macro="" textlink="">
      <xdr:nvSpPr>
        <xdr:cNvPr id="758" name="フローチャート: 判断 757"/>
        <xdr:cNvSpPr/>
      </xdr:nvSpPr>
      <xdr:spPr>
        <a:xfrm>
          <a:off x="18605500" y="617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116205</xdr:rowOff>
    </xdr:from>
    <xdr:ext cx="466725" cy="259080"/>
    <xdr:sp macro="" textlink="">
      <xdr:nvSpPr>
        <xdr:cNvPr id="759" name="テキスト ボックス 758"/>
        <xdr:cNvSpPr txBox="1"/>
      </xdr:nvSpPr>
      <xdr:spPr>
        <a:xfrm>
          <a:off x="18421350" y="59455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133985</xdr:rowOff>
    </xdr:from>
    <xdr:to xmlns:xdr="http://schemas.openxmlformats.org/drawingml/2006/spreadsheetDrawing">
      <xdr:col>116</xdr:col>
      <xdr:colOff>114300</xdr:colOff>
      <xdr:row>39</xdr:row>
      <xdr:rowOff>64135</xdr:rowOff>
    </xdr:to>
    <xdr:sp macro="" textlink="">
      <xdr:nvSpPr>
        <xdr:cNvPr id="765" name="楕円 764"/>
        <xdr:cNvSpPr/>
      </xdr:nvSpPr>
      <xdr:spPr>
        <a:xfrm>
          <a:off x="22110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48895</xdr:rowOff>
    </xdr:from>
    <xdr:ext cx="378460" cy="259080"/>
    <xdr:sp macro="" textlink="">
      <xdr:nvSpPr>
        <xdr:cNvPr id="766" name="投資及び出資金該当値テキスト"/>
        <xdr:cNvSpPr txBox="1"/>
      </xdr:nvSpPr>
      <xdr:spPr>
        <a:xfrm>
          <a:off x="22212300" y="6563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6380" cy="255905"/>
    <xdr:sp macro="" textlink="">
      <xdr:nvSpPr>
        <xdr:cNvPr id="768" name="テキスト ボックス 767"/>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6380" cy="255905"/>
    <xdr:sp macro="" textlink="">
      <xdr:nvSpPr>
        <xdr:cNvPr id="770" name="テキスト ボックス 769"/>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6380" cy="255905"/>
    <xdr:sp macro="" textlink="">
      <xdr:nvSpPr>
        <xdr:cNvPr id="772" name="テキスト ボックス 771"/>
        <xdr:cNvSpPr txBox="1"/>
      </xdr:nvSpPr>
      <xdr:spPr>
        <a:xfrm>
          <a:off x="19420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6380" cy="255905"/>
    <xdr:sp macro="" textlink="">
      <xdr:nvSpPr>
        <xdr:cNvPr id="774" name="テキスト ボックス 773"/>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83" name="テキスト ボックス 782"/>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5" name="直線コネクタ 78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5745" cy="255905"/>
    <xdr:sp macro="" textlink="">
      <xdr:nvSpPr>
        <xdr:cNvPr id="786" name="テキスト ボックス 785"/>
        <xdr:cNvSpPr txBox="1"/>
      </xdr:nvSpPr>
      <xdr:spPr>
        <a:xfrm>
          <a:off x="18039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7" name="直線コネクタ 78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5905"/>
    <xdr:sp macro="" textlink="">
      <xdr:nvSpPr>
        <xdr:cNvPr id="788" name="テキスト ボックス 787"/>
        <xdr:cNvSpPr txBox="1"/>
      </xdr:nvSpPr>
      <xdr:spPr>
        <a:xfrm>
          <a:off x="17756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9" name="直線コネクタ 78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5905"/>
    <xdr:sp macro="" textlink="">
      <xdr:nvSpPr>
        <xdr:cNvPr id="790" name="テキスト ボックス 789"/>
        <xdr:cNvSpPr txBox="1"/>
      </xdr:nvSpPr>
      <xdr:spPr>
        <a:xfrm>
          <a:off x="17756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1" name="直線コネクタ 79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5905"/>
    <xdr:sp macro="" textlink="">
      <xdr:nvSpPr>
        <xdr:cNvPr id="792" name="テキスト ボックス 791"/>
        <xdr:cNvSpPr txBox="1"/>
      </xdr:nvSpPr>
      <xdr:spPr>
        <a:xfrm>
          <a:off x="17756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794" name="テキスト ボックス 793"/>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113030</xdr:rowOff>
    </xdr:from>
    <xdr:to xmlns:xdr="http://schemas.openxmlformats.org/drawingml/2006/spreadsheetDrawing">
      <xdr:col>116</xdr:col>
      <xdr:colOff>62865</xdr:colOff>
      <xdr:row>58</xdr:row>
      <xdr:rowOff>139700</xdr:rowOff>
    </xdr:to>
    <xdr:cxnSp macro="">
      <xdr:nvCxnSpPr>
        <xdr:cNvPr id="796" name="直線コネクタ 795"/>
        <xdr:cNvCxnSpPr/>
      </xdr:nvCxnSpPr>
      <xdr:spPr>
        <a:xfrm flipV="1">
          <a:off x="22159595" y="885698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144145</xdr:rowOff>
    </xdr:from>
    <xdr:ext cx="249555" cy="255905"/>
    <xdr:sp macro="" textlink="">
      <xdr:nvSpPr>
        <xdr:cNvPr id="797" name="貸付金最小値テキスト"/>
        <xdr:cNvSpPr txBox="1"/>
      </xdr:nvSpPr>
      <xdr:spPr>
        <a:xfrm>
          <a:off x="22212300" y="1008824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59690</xdr:rowOff>
    </xdr:from>
    <xdr:ext cx="534670" cy="259080"/>
    <xdr:sp macro="" textlink="">
      <xdr:nvSpPr>
        <xdr:cNvPr id="799" name="貸付金最大値テキスト"/>
        <xdr:cNvSpPr txBox="1"/>
      </xdr:nvSpPr>
      <xdr:spPr>
        <a:xfrm>
          <a:off x="22212300" y="863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113030</xdr:rowOff>
    </xdr:from>
    <xdr:to xmlns:xdr="http://schemas.openxmlformats.org/drawingml/2006/spreadsheetDrawing">
      <xdr:col>116</xdr:col>
      <xdr:colOff>152400</xdr:colOff>
      <xdr:row>51</xdr:row>
      <xdr:rowOff>113030</xdr:rowOff>
    </xdr:to>
    <xdr:cxnSp macro="">
      <xdr:nvCxnSpPr>
        <xdr:cNvPr id="800" name="直線コネクタ 799"/>
        <xdr:cNvCxnSpPr/>
      </xdr:nvCxnSpPr>
      <xdr:spPr>
        <a:xfrm>
          <a:off x="22072600" y="885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137160</xdr:rowOff>
    </xdr:from>
    <xdr:to xmlns:xdr="http://schemas.openxmlformats.org/drawingml/2006/spreadsheetDrawing">
      <xdr:col>116</xdr:col>
      <xdr:colOff>63500</xdr:colOff>
      <xdr:row>58</xdr:row>
      <xdr:rowOff>137160</xdr:rowOff>
    </xdr:to>
    <xdr:cxnSp macro="">
      <xdr:nvCxnSpPr>
        <xdr:cNvPr id="801" name="直線コネクタ 800"/>
        <xdr:cNvCxnSpPr/>
      </xdr:nvCxnSpPr>
      <xdr:spPr>
        <a:xfrm>
          <a:off x="21323300" y="100812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61595</xdr:rowOff>
    </xdr:from>
    <xdr:ext cx="469900" cy="259080"/>
    <xdr:sp macro="" textlink="">
      <xdr:nvSpPr>
        <xdr:cNvPr id="802" name="貸付金平均値テキスト"/>
        <xdr:cNvSpPr txBox="1"/>
      </xdr:nvSpPr>
      <xdr:spPr>
        <a:xfrm>
          <a:off x="22212300" y="98342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38735</xdr:rowOff>
    </xdr:from>
    <xdr:to xmlns:xdr="http://schemas.openxmlformats.org/drawingml/2006/spreadsheetDrawing">
      <xdr:col>116</xdr:col>
      <xdr:colOff>114300</xdr:colOff>
      <xdr:row>58</xdr:row>
      <xdr:rowOff>140335</xdr:rowOff>
    </xdr:to>
    <xdr:sp macro="" textlink="">
      <xdr:nvSpPr>
        <xdr:cNvPr id="803" name="フローチャート: 判断 802"/>
        <xdr:cNvSpPr/>
      </xdr:nvSpPr>
      <xdr:spPr>
        <a:xfrm>
          <a:off x="221107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137160</xdr:rowOff>
    </xdr:from>
    <xdr:to xmlns:xdr="http://schemas.openxmlformats.org/drawingml/2006/spreadsheetDrawing">
      <xdr:col>111</xdr:col>
      <xdr:colOff>177800</xdr:colOff>
      <xdr:row>58</xdr:row>
      <xdr:rowOff>137160</xdr:rowOff>
    </xdr:to>
    <xdr:cxnSp macro="">
      <xdr:nvCxnSpPr>
        <xdr:cNvPr id="804" name="直線コネクタ 803"/>
        <xdr:cNvCxnSpPr/>
      </xdr:nvCxnSpPr>
      <xdr:spPr>
        <a:xfrm>
          <a:off x="20434300" y="10081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40640</xdr:rowOff>
    </xdr:from>
    <xdr:to xmlns:xdr="http://schemas.openxmlformats.org/drawingml/2006/spreadsheetDrawing">
      <xdr:col>112</xdr:col>
      <xdr:colOff>38100</xdr:colOff>
      <xdr:row>58</xdr:row>
      <xdr:rowOff>141605</xdr:rowOff>
    </xdr:to>
    <xdr:sp macro="" textlink="">
      <xdr:nvSpPr>
        <xdr:cNvPr id="805" name="フローチャート: 判断 804"/>
        <xdr:cNvSpPr/>
      </xdr:nvSpPr>
      <xdr:spPr>
        <a:xfrm>
          <a:off x="21272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158115</xdr:rowOff>
    </xdr:from>
    <xdr:ext cx="466725" cy="255905"/>
    <xdr:sp macro="" textlink="">
      <xdr:nvSpPr>
        <xdr:cNvPr id="806" name="テキスト ボックス 805"/>
        <xdr:cNvSpPr txBox="1"/>
      </xdr:nvSpPr>
      <xdr:spPr>
        <a:xfrm>
          <a:off x="21088350" y="97593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137160</xdr:rowOff>
    </xdr:from>
    <xdr:to xmlns:xdr="http://schemas.openxmlformats.org/drawingml/2006/spreadsheetDrawing">
      <xdr:col>107</xdr:col>
      <xdr:colOff>50800</xdr:colOff>
      <xdr:row>58</xdr:row>
      <xdr:rowOff>137160</xdr:rowOff>
    </xdr:to>
    <xdr:cxnSp macro="">
      <xdr:nvCxnSpPr>
        <xdr:cNvPr id="807" name="直線コネクタ 806"/>
        <xdr:cNvCxnSpPr/>
      </xdr:nvCxnSpPr>
      <xdr:spPr>
        <a:xfrm>
          <a:off x="19545300" y="10081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41275</xdr:rowOff>
    </xdr:from>
    <xdr:to xmlns:xdr="http://schemas.openxmlformats.org/drawingml/2006/spreadsheetDrawing">
      <xdr:col>107</xdr:col>
      <xdr:colOff>101600</xdr:colOff>
      <xdr:row>58</xdr:row>
      <xdr:rowOff>143510</xdr:rowOff>
    </xdr:to>
    <xdr:sp macro="" textlink="">
      <xdr:nvSpPr>
        <xdr:cNvPr id="808" name="フローチャート: 判断 807"/>
        <xdr:cNvSpPr/>
      </xdr:nvSpPr>
      <xdr:spPr>
        <a:xfrm>
          <a:off x="20383500" y="9985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159385</xdr:rowOff>
    </xdr:from>
    <xdr:ext cx="466725" cy="258445"/>
    <xdr:sp macro="" textlink="">
      <xdr:nvSpPr>
        <xdr:cNvPr id="809" name="テキスト ボックス 808"/>
        <xdr:cNvSpPr txBox="1"/>
      </xdr:nvSpPr>
      <xdr:spPr>
        <a:xfrm>
          <a:off x="20199350" y="97605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137160</xdr:rowOff>
    </xdr:from>
    <xdr:to xmlns:xdr="http://schemas.openxmlformats.org/drawingml/2006/spreadsheetDrawing">
      <xdr:col>102</xdr:col>
      <xdr:colOff>114300</xdr:colOff>
      <xdr:row>58</xdr:row>
      <xdr:rowOff>137160</xdr:rowOff>
    </xdr:to>
    <xdr:cxnSp macro="">
      <xdr:nvCxnSpPr>
        <xdr:cNvPr id="810" name="直線コネクタ 809"/>
        <xdr:cNvCxnSpPr/>
      </xdr:nvCxnSpPr>
      <xdr:spPr>
        <a:xfrm>
          <a:off x="18656300" y="10081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36830</xdr:rowOff>
    </xdr:from>
    <xdr:to xmlns:xdr="http://schemas.openxmlformats.org/drawingml/2006/spreadsheetDrawing">
      <xdr:col>102</xdr:col>
      <xdr:colOff>165100</xdr:colOff>
      <xdr:row>58</xdr:row>
      <xdr:rowOff>138430</xdr:rowOff>
    </xdr:to>
    <xdr:sp macro="" textlink="">
      <xdr:nvSpPr>
        <xdr:cNvPr id="811" name="フローチャート: 判断 810"/>
        <xdr:cNvSpPr/>
      </xdr:nvSpPr>
      <xdr:spPr>
        <a:xfrm>
          <a:off x="19494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154940</xdr:rowOff>
    </xdr:from>
    <xdr:ext cx="466725" cy="255905"/>
    <xdr:sp macro="" textlink="">
      <xdr:nvSpPr>
        <xdr:cNvPr id="812" name="テキスト ボックス 811"/>
        <xdr:cNvSpPr txBox="1"/>
      </xdr:nvSpPr>
      <xdr:spPr>
        <a:xfrm>
          <a:off x="19310350" y="97561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133350</xdr:rowOff>
    </xdr:from>
    <xdr:to xmlns:xdr="http://schemas.openxmlformats.org/drawingml/2006/spreadsheetDrawing">
      <xdr:col>98</xdr:col>
      <xdr:colOff>38100</xdr:colOff>
      <xdr:row>58</xdr:row>
      <xdr:rowOff>63500</xdr:rowOff>
    </xdr:to>
    <xdr:sp macro="" textlink="">
      <xdr:nvSpPr>
        <xdr:cNvPr id="813" name="フローチャート: 判断 812"/>
        <xdr:cNvSpPr/>
      </xdr:nvSpPr>
      <xdr:spPr>
        <a:xfrm>
          <a:off x="18605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80010</xdr:rowOff>
    </xdr:from>
    <xdr:ext cx="466725" cy="259080"/>
    <xdr:sp macro="" textlink="">
      <xdr:nvSpPr>
        <xdr:cNvPr id="814" name="テキスト ボックス 813"/>
        <xdr:cNvSpPr txBox="1"/>
      </xdr:nvSpPr>
      <xdr:spPr>
        <a:xfrm>
          <a:off x="18421350" y="9681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86360</xdr:rowOff>
    </xdr:from>
    <xdr:to xmlns:xdr="http://schemas.openxmlformats.org/drawingml/2006/spreadsheetDrawing">
      <xdr:col>116</xdr:col>
      <xdr:colOff>114300</xdr:colOff>
      <xdr:row>59</xdr:row>
      <xdr:rowOff>16510</xdr:rowOff>
    </xdr:to>
    <xdr:sp macro="" textlink="">
      <xdr:nvSpPr>
        <xdr:cNvPr id="820" name="楕円 819"/>
        <xdr:cNvSpPr/>
      </xdr:nvSpPr>
      <xdr:spPr>
        <a:xfrm>
          <a:off x="22110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17780</xdr:rowOff>
    </xdr:from>
    <xdr:ext cx="378460" cy="255905"/>
    <xdr:sp macro="" textlink="">
      <xdr:nvSpPr>
        <xdr:cNvPr id="821" name="貸付金該当値テキスト"/>
        <xdr:cNvSpPr txBox="1"/>
      </xdr:nvSpPr>
      <xdr:spPr>
        <a:xfrm>
          <a:off x="22212300" y="99618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86360</xdr:rowOff>
    </xdr:from>
    <xdr:to xmlns:xdr="http://schemas.openxmlformats.org/drawingml/2006/spreadsheetDrawing">
      <xdr:col>112</xdr:col>
      <xdr:colOff>38100</xdr:colOff>
      <xdr:row>59</xdr:row>
      <xdr:rowOff>16510</xdr:rowOff>
    </xdr:to>
    <xdr:sp macro="" textlink="">
      <xdr:nvSpPr>
        <xdr:cNvPr id="822" name="楕円 821"/>
        <xdr:cNvSpPr/>
      </xdr:nvSpPr>
      <xdr:spPr>
        <a:xfrm>
          <a:off x="2127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7620</xdr:rowOff>
    </xdr:from>
    <xdr:ext cx="378460" cy="255905"/>
    <xdr:sp macro="" textlink="">
      <xdr:nvSpPr>
        <xdr:cNvPr id="823" name="テキスト ボックス 822"/>
        <xdr:cNvSpPr txBox="1"/>
      </xdr:nvSpPr>
      <xdr:spPr>
        <a:xfrm>
          <a:off x="21134070" y="101231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86360</xdr:rowOff>
    </xdr:from>
    <xdr:to xmlns:xdr="http://schemas.openxmlformats.org/drawingml/2006/spreadsheetDrawing">
      <xdr:col>107</xdr:col>
      <xdr:colOff>101600</xdr:colOff>
      <xdr:row>59</xdr:row>
      <xdr:rowOff>16510</xdr:rowOff>
    </xdr:to>
    <xdr:sp macro="" textlink="">
      <xdr:nvSpPr>
        <xdr:cNvPr id="824" name="楕円 823"/>
        <xdr:cNvSpPr/>
      </xdr:nvSpPr>
      <xdr:spPr>
        <a:xfrm>
          <a:off x="20383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7620</xdr:rowOff>
    </xdr:from>
    <xdr:ext cx="378460" cy="255905"/>
    <xdr:sp macro="" textlink="">
      <xdr:nvSpPr>
        <xdr:cNvPr id="825" name="テキスト ボックス 824"/>
        <xdr:cNvSpPr txBox="1"/>
      </xdr:nvSpPr>
      <xdr:spPr>
        <a:xfrm>
          <a:off x="20245070" y="101231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86360</xdr:rowOff>
    </xdr:from>
    <xdr:to xmlns:xdr="http://schemas.openxmlformats.org/drawingml/2006/spreadsheetDrawing">
      <xdr:col>102</xdr:col>
      <xdr:colOff>165100</xdr:colOff>
      <xdr:row>59</xdr:row>
      <xdr:rowOff>16510</xdr:rowOff>
    </xdr:to>
    <xdr:sp macro="" textlink="">
      <xdr:nvSpPr>
        <xdr:cNvPr id="826" name="楕円 825"/>
        <xdr:cNvSpPr/>
      </xdr:nvSpPr>
      <xdr:spPr>
        <a:xfrm>
          <a:off x="19494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7620</xdr:rowOff>
    </xdr:from>
    <xdr:ext cx="378460" cy="255905"/>
    <xdr:sp macro="" textlink="">
      <xdr:nvSpPr>
        <xdr:cNvPr id="827" name="テキスト ボックス 826"/>
        <xdr:cNvSpPr txBox="1"/>
      </xdr:nvSpPr>
      <xdr:spPr>
        <a:xfrm>
          <a:off x="19356070" y="101231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86360</xdr:rowOff>
    </xdr:from>
    <xdr:to xmlns:xdr="http://schemas.openxmlformats.org/drawingml/2006/spreadsheetDrawing">
      <xdr:col>98</xdr:col>
      <xdr:colOff>38100</xdr:colOff>
      <xdr:row>59</xdr:row>
      <xdr:rowOff>16510</xdr:rowOff>
    </xdr:to>
    <xdr:sp macro="" textlink="">
      <xdr:nvSpPr>
        <xdr:cNvPr id="828" name="楕円 827"/>
        <xdr:cNvSpPr/>
      </xdr:nvSpPr>
      <xdr:spPr>
        <a:xfrm>
          <a:off x="18605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7620</xdr:rowOff>
    </xdr:from>
    <xdr:ext cx="378460" cy="255905"/>
    <xdr:sp macro="" textlink="">
      <xdr:nvSpPr>
        <xdr:cNvPr id="829" name="テキスト ボックス 828"/>
        <xdr:cNvSpPr txBox="1"/>
      </xdr:nvSpPr>
      <xdr:spPr>
        <a:xfrm>
          <a:off x="18467070" y="101231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38" name="テキスト ボックス 837"/>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5905"/>
    <xdr:sp macro="" textlink="">
      <xdr:nvSpPr>
        <xdr:cNvPr id="840" name="テキスト ボックス 839"/>
        <xdr:cNvSpPr txBox="1"/>
      </xdr:nvSpPr>
      <xdr:spPr>
        <a:xfrm>
          <a:off x="17756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2" name="テキスト ボックス 84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5905"/>
    <xdr:sp macro="" textlink="">
      <xdr:nvSpPr>
        <xdr:cNvPr id="846" name="テキスト ボックス 845"/>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50" name="テキスト ボックス 849"/>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5905"/>
    <xdr:sp macro="" textlink="">
      <xdr:nvSpPr>
        <xdr:cNvPr id="852" name="テキスト ボックス 851"/>
        <xdr:cNvSpPr txBox="1"/>
      </xdr:nvSpPr>
      <xdr:spPr>
        <a:xfrm>
          <a:off x="17756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120650</xdr:rowOff>
    </xdr:from>
    <xdr:to xmlns:xdr="http://schemas.openxmlformats.org/drawingml/2006/spreadsheetDrawing">
      <xdr:col>116</xdr:col>
      <xdr:colOff>62865</xdr:colOff>
      <xdr:row>79</xdr:row>
      <xdr:rowOff>83820</xdr:rowOff>
    </xdr:to>
    <xdr:cxnSp macro="">
      <xdr:nvCxnSpPr>
        <xdr:cNvPr id="854" name="直線コネクタ 853"/>
        <xdr:cNvCxnSpPr/>
      </xdr:nvCxnSpPr>
      <xdr:spPr>
        <a:xfrm flipV="1">
          <a:off x="22159595" y="1212215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87630</xdr:rowOff>
    </xdr:from>
    <xdr:ext cx="534670" cy="255905"/>
    <xdr:sp macro="" textlink="">
      <xdr:nvSpPr>
        <xdr:cNvPr id="855" name="繰出金最小値テキスト"/>
        <xdr:cNvSpPr txBox="1"/>
      </xdr:nvSpPr>
      <xdr:spPr>
        <a:xfrm>
          <a:off x="22212300" y="136321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83820</xdr:rowOff>
    </xdr:from>
    <xdr:to xmlns:xdr="http://schemas.openxmlformats.org/drawingml/2006/spreadsheetDrawing">
      <xdr:col>116</xdr:col>
      <xdr:colOff>152400</xdr:colOff>
      <xdr:row>79</xdr:row>
      <xdr:rowOff>83820</xdr:rowOff>
    </xdr:to>
    <xdr:cxnSp macro="">
      <xdr:nvCxnSpPr>
        <xdr:cNvPr id="856" name="直線コネクタ 855"/>
        <xdr:cNvCxnSpPr/>
      </xdr:nvCxnSpPr>
      <xdr:spPr>
        <a:xfrm>
          <a:off x="22072600" y="1362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66675</xdr:rowOff>
    </xdr:from>
    <xdr:ext cx="534670" cy="255905"/>
    <xdr:sp macro="" textlink="">
      <xdr:nvSpPr>
        <xdr:cNvPr id="857" name="繰出金最大値テキスト"/>
        <xdr:cNvSpPr txBox="1"/>
      </xdr:nvSpPr>
      <xdr:spPr>
        <a:xfrm>
          <a:off x="22212300" y="118967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120650</xdr:rowOff>
    </xdr:from>
    <xdr:to xmlns:xdr="http://schemas.openxmlformats.org/drawingml/2006/spreadsheetDrawing">
      <xdr:col>116</xdr:col>
      <xdr:colOff>152400</xdr:colOff>
      <xdr:row>70</xdr:row>
      <xdr:rowOff>120650</xdr:rowOff>
    </xdr:to>
    <xdr:cxnSp macro="">
      <xdr:nvCxnSpPr>
        <xdr:cNvPr id="858" name="直線コネクタ 857"/>
        <xdr:cNvCxnSpPr/>
      </xdr:nvCxnSpPr>
      <xdr:spPr>
        <a:xfrm>
          <a:off x="22072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3810</xdr:rowOff>
    </xdr:from>
    <xdr:to xmlns:xdr="http://schemas.openxmlformats.org/drawingml/2006/spreadsheetDrawing">
      <xdr:col>116</xdr:col>
      <xdr:colOff>63500</xdr:colOff>
      <xdr:row>74</xdr:row>
      <xdr:rowOff>35560</xdr:rowOff>
    </xdr:to>
    <xdr:cxnSp macro="">
      <xdr:nvCxnSpPr>
        <xdr:cNvPr id="859" name="直線コネクタ 858"/>
        <xdr:cNvCxnSpPr/>
      </xdr:nvCxnSpPr>
      <xdr:spPr>
        <a:xfrm flipV="1">
          <a:off x="21323300" y="12519660"/>
          <a:ext cx="8382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91440</xdr:rowOff>
    </xdr:from>
    <xdr:ext cx="534670" cy="259080"/>
    <xdr:sp macro="" textlink="">
      <xdr:nvSpPr>
        <xdr:cNvPr id="860" name="繰出金平均値テキスト"/>
        <xdr:cNvSpPr txBox="1"/>
      </xdr:nvSpPr>
      <xdr:spPr>
        <a:xfrm>
          <a:off x="22212300" y="12778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113030</xdr:rowOff>
    </xdr:from>
    <xdr:to xmlns:xdr="http://schemas.openxmlformats.org/drawingml/2006/spreadsheetDrawing">
      <xdr:col>116</xdr:col>
      <xdr:colOff>114300</xdr:colOff>
      <xdr:row>75</xdr:row>
      <xdr:rowOff>43180</xdr:rowOff>
    </xdr:to>
    <xdr:sp macro="" textlink="">
      <xdr:nvSpPr>
        <xdr:cNvPr id="861" name="フローチャート: 判断 860"/>
        <xdr:cNvSpPr/>
      </xdr:nvSpPr>
      <xdr:spPr>
        <a:xfrm>
          <a:off x="221107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35560</xdr:rowOff>
    </xdr:from>
    <xdr:to xmlns:xdr="http://schemas.openxmlformats.org/drawingml/2006/spreadsheetDrawing">
      <xdr:col>111</xdr:col>
      <xdr:colOff>177800</xdr:colOff>
      <xdr:row>75</xdr:row>
      <xdr:rowOff>6350</xdr:rowOff>
    </xdr:to>
    <xdr:cxnSp macro="">
      <xdr:nvCxnSpPr>
        <xdr:cNvPr id="862" name="直線コネクタ 861"/>
        <xdr:cNvCxnSpPr/>
      </xdr:nvCxnSpPr>
      <xdr:spPr>
        <a:xfrm flipV="1">
          <a:off x="20434300" y="1272286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138430</xdr:rowOff>
    </xdr:from>
    <xdr:to xmlns:xdr="http://schemas.openxmlformats.org/drawingml/2006/spreadsheetDrawing">
      <xdr:col>112</xdr:col>
      <xdr:colOff>38100</xdr:colOff>
      <xdr:row>75</xdr:row>
      <xdr:rowOff>68580</xdr:rowOff>
    </xdr:to>
    <xdr:sp macro="" textlink="">
      <xdr:nvSpPr>
        <xdr:cNvPr id="863" name="フローチャート: 判断 862"/>
        <xdr:cNvSpPr/>
      </xdr:nvSpPr>
      <xdr:spPr>
        <a:xfrm>
          <a:off x="21272500" y="1282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59690</xdr:rowOff>
    </xdr:from>
    <xdr:ext cx="531495" cy="259080"/>
    <xdr:sp macro="" textlink="">
      <xdr:nvSpPr>
        <xdr:cNvPr id="864" name="テキスト ボックス 863"/>
        <xdr:cNvSpPr txBox="1"/>
      </xdr:nvSpPr>
      <xdr:spPr>
        <a:xfrm>
          <a:off x="21055965" y="12918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142240</xdr:rowOff>
    </xdr:from>
    <xdr:to xmlns:xdr="http://schemas.openxmlformats.org/drawingml/2006/spreadsheetDrawing">
      <xdr:col>107</xdr:col>
      <xdr:colOff>50800</xdr:colOff>
      <xdr:row>75</xdr:row>
      <xdr:rowOff>6350</xdr:rowOff>
    </xdr:to>
    <xdr:cxnSp macro="">
      <xdr:nvCxnSpPr>
        <xdr:cNvPr id="865" name="直線コネクタ 864"/>
        <xdr:cNvCxnSpPr/>
      </xdr:nvCxnSpPr>
      <xdr:spPr>
        <a:xfrm>
          <a:off x="19545300" y="128295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46355</xdr:rowOff>
    </xdr:from>
    <xdr:to xmlns:xdr="http://schemas.openxmlformats.org/drawingml/2006/spreadsheetDrawing">
      <xdr:col>107</xdr:col>
      <xdr:colOff>101600</xdr:colOff>
      <xdr:row>75</xdr:row>
      <xdr:rowOff>147955</xdr:rowOff>
    </xdr:to>
    <xdr:sp macro="" textlink="">
      <xdr:nvSpPr>
        <xdr:cNvPr id="866" name="フローチャート: 判断 865"/>
        <xdr:cNvSpPr/>
      </xdr:nvSpPr>
      <xdr:spPr>
        <a:xfrm>
          <a:off x="20383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139065</xdr:rowOff>
    </xdr:from>
    <xdr:ext cx="531495" cy="259080"/>
    <xdr:sp macro="" textlink="">
      <xdr:nvSpPr>
        <xdr:cNvPr id="867" name="テキスト ボックス 866"/>
        <xdr:cNvSpPr txBox="1"/>
      </xdr:nvSpPr>
      <xdr:spPr>
        <a:xfrm>
          <a:off x="20166965" y="12997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142240</xdr:rowOff>
    </xdr:from>
    <xdr:to xmlns:xdr="http://schemas.openxmlformats.org/drawingml/2006/spreadsheetDrawing">
      <xdr:col>102</xdr:col>
      <xdr:colOff>114300</xdr:colOff>
      <xdr:row>75</xdr:row>
      <xdr:rowOff>68580</xdr:rowOff>
    </xdr:to>
    <xdr:cxnSp macro="">
      <xdr:nvCxnSpPr>
        <xdr:cNvPr id="868" name="直線コネクタ 867"/>
        <xdr:cNvCxnSpPr/>
      </xdr:nvCxnSpPr>
      <xdr:spPr>
        <a:xfrm flipV="1">
          <a:off x="18656300" y="1282954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80010</xdr:rowOff>
    </xdr:from>
    <xdr:to xmlns:xdr="http://schemas.openxmlformats.org/drawingml/2006/spreadsheetDrawing">
      <xdr:col>102</xdr:col>
      <xdr:colOff>165100</xdr:colOff>
      <xdr:row>76</xdr:row>
      <xdr:rowOff>10160</xdr:rowOff>
    </xdr:to>
    <xdr:sp macro="" textlink="">
      <xdr:nvSpPr>
        <xdr:cNvPr id="869" name="フローチャート: 判断 868"/>
        <xdr:cNvSpPr/>
      </xdr:nvSpPr>
      <xdr:spPr>
        <a:xfrm>
          <a:off x="194945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1270</xdr:rowOff>
    </xdr:from>
    <xdr:ext cx="531495" cy="259080"/>
    <xdr:sp macro="" textlink="">
      <xdr:nvSpPr>
        <xdr:cNvPr id="870" name="テキスト ボックス 869"/>
        <xdr:cNvSpPr txBox="1"/>
      </xdr:nvSpPr>
      <xdr:spPr>
        <a:xfrm>
          <a:off x="19277965" y="13031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158750</xdr:rowOff>
    </xdr:from>
    <xdr:to xmlns:xdr="http://schemas.openxmlformats.org/drawingml/2006/spreadsheetDrawing">
      <xdr:col>98</xdr:col>
      <xdr:colOff>38100</xdr:colOff>
      <xdr:row>74</xdr:row>
      <xdr:rowOff>88900</xdr:rowOff>
    </xdr:to>
    <xdr:sp macro="" textlink="">
      <xdr:nvSpPr>
        <xdr:cNvPr id="871" name="フローチャート: 判断 870"/>
        <xdr:cNvSpPr/>
      </xdr:nvSpPr>
      <xdr:spPr>
        <a:xfrm>
          <a:off x="18605500" y="1267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105410</xdr:rowOff>
    </xdr:from>
    <xdr:ext cx="531495" cy="259080"/>
    <xdr:sp macro="" textlink="">
      <xdr:nvSpPr>
        <xdr:cNvPr id="872" name="テキスト ボックス 871"/>
        <xdr:cNvSpPr txBox="1"/>
      </xdr:nvSpPr>
      <xdr:spPr>
        <a:xfrm>
          <a:off x="18388965" y="12449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124460</xdr:rowOff>
    </xdr:from>
    <xdr:to xmlns:xdr="http://schemas.openxmlformats.org/drawingml/2006/spreadsheetDrawing">
      <xdr:col>116</xdr:col>
      <xdr:colOff>114300</xdr:colOff>
      <xdr:row>73</xdr:row>
      <xdr:rowOff>54610</xdr:rowOff>
    </xdr:to>
    <xdr:sp macro="" textlink="">
      <xdr:nvSpPr>
        <xdr:cNvPr id="878" name="楕円 877"/>
        <xdr:cNvSpPr/>
      </xdr:nvSpPr>
      <xdr:spPr>
        <a:xfrm>
          <a:off x="22110700" y="124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147320</xdr:rowOff>
    </xdr:from>
    <xdr:ext cx="534670" cy="259080"/>
    <xdr:sp macro="" textlink="">
      <xdr:nvSpPr>
        <xdr:cNvPr id="879" name="繰出金該当値テキスト"/>
        <xdr:cNvSpPr txBox="1"/>
      </xdr:nvSpPr>
      <xdr:spPr>
        <a:xfrm>
          <a:off x="22212300" y="12320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156210</xdr:rowOff>
    </xdr:from>
    <xdr:to xmlns:xdr="http://schemas.openxmlformats.org/drawingml/2006/spreadsheetDrawing">
      <xdr:col>112</xdr:col>
      <xdr:colOff>38100</xdr:colOff>
      <xdr:row>74</xdr:row>
      <xdr:rowOff>86360</xdr:rowOff>
    </xdr:to>
    <xdr:sp macro="" textlink="">
      <xdr:nvSpPr>
        <xdr:cNvPr id="880" name="楕円 879"/>
        <xdr:cNvSpPr/>
      </xdr:nvSpPr>
      <xdr:spPr>
        <a:xfrm>
          <a:off x="212725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102870</xdr:rowOff>
    </xdr:from>
    <xdr:ext cx="531495" cy="259080"/>
    <xdr:sp macro="" textlink="">
      <xdr:nvSpPr>
        <xdr:cNvPr id="881" name="テキスト ボックス 880"/>
        <xdr:cNvSpPr txBox="1"/>
      </xdr:nvSpPr>
      <xdr:spPr>
        <a:xfrm>
          <a:off x="21055965" y="12447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126365</xdr:rowOff>
    </xdr:from>
    <xdr:to xmlns:xdr="http://schemas.openxmlformats.org/drawingml/2006/spreadsheetDrawing">
      <xdr:col>107</xdr:col>
      <xdr:colOff>101600</xdr:colOff>
      <xdr:row>75</xdr:row>
      <xdr:rowOff>56515</xdr:rowOff>
    </xdr:to>
    <xdr:sp macro="" textlink="">
      <xdr:nvSpPr>
        <xdr:cNvPr id="882" name="楕円 881"/>
        <xdr:cNvSpPr/>
      </xdr:nvSpPr>
      <xdr:spPr>
        <a:xfrm>
          <a:off x="20383500" y="12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73025</xdr:rowOff>
    </xdr:from>
    <xdr:ext cx="531495" cy="259080"/>
    <xdr:sp macro="" textlink="">
      <xdr:nvSpPr>
        <xdr:cNvPr id="883" name="テキスト ボックス 882"/>
        <xdr:cNvSpPr txBox="1"/>
      </xdr:nvSpPr>
      <xdr:spPr>
        <a:xfrm>
          <a:off x="20166965" y="125888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91440</xdr:rowOff>
    </xdr:from>
    <xdr:to xmlns:xdr="http://schemas.openxmlformats.org/drawingml/2006/spreadsheetDrawing">
      <xdr:col>102</xdr:col>
      <xdr:colOff>165100</xdr:colOff>
      <xdr:row>75</xdr:row>
      <xdr:rowOff>21590</xdr:rowOff>
    </xdr:to>
    <xdr:sp macro="" textlink="">
      <xdr:nvSpPr>
        <xdr:cNvPr id="884" name="楕円 883"/>
        <xdr:cNvSpPr/>
      </xdr:nvSpPr>
      <xdr:spPr>
        <a:xfrm>
          <a:off x="194945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38100</xdr:rowOff>
    </xdr:from>
    <xdr:ext cx="531495" cy="259080"/>
    <xdr:sp macro="" textlink="">
      <xdr:nvSpPr>
        <xdr:cNvPr id="885" name="テキスト ボックス 884"/>
        <xdr:cNvSpPr txBox="1"/>
      </xdr:nvSpPr>
      <xdr:spPr>
        <a:xfrm>
          <a:off x="19277965" y="12553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17780</xdr:rowOff>
    </xdr:from>
    <xdr:to xmlns:xdr="http://schemas.openxmlformats.org/drawingml/2006/spreadsheetDrawing">
      <xdr:col>98</xdr:col>
      <xdr:colOff>38100</xdr:colOff>
      <xdr:row>75</xdr:row>
      <xdr:rowOff>119380</xdr:rowOff>
    </xdr:to>
    <xdr:sp macro="" textlink="">
      <xdr:nvSpPr>
        <xdr:cNvPr id="886" name="楕円 885"/>
        <xdr:cNvSpPr/>
      </xdr:nvSpPr>
      <xdr:spPr>
        <a:xfrm>
          <a:off x="18605500" y="128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110490</xdr:rowOff>
    </xdr:from>
    <xdr:ext cx="531495" cy="255905"/>
    <xdr:sp macro="" textlink="">
      <xdr:nvSpPr>
        <xdr:cNvPr id="887" name="テキスト ボックス 886"/>
        <xdr:cNvSpPr txBox="1"/>
      </xdr:nvSpPr>
      <xdr:spPr>
        <a:xfrm>
          <a:off x="18388965" y="129692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96" name="テキスト ボックス 895"/>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99" name="テキスト ボックス 898"/>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901" name="テキスト ボックス 900"/>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13" name="テキスト ボックス 912"/>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16" name="テキスト ボックス 915"/>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19" name="テキスト ボックス 918"/>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21" name="テキスト ボックス 920"/>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30" name="テキスト ボックス 929"/>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32" name="テキスト ボックス 931"/>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34" name="テキスト ボックス 933"/>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36" name="テキスト ボックス 935"/>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ほとんどの費目について住民一人当たりのコストが類似団体平均値と比較してかなり高い水準で推移している。特に、扶助費については、類似団体内順位が前年度以前に引き続き１位となっており、扶助費の増加抑制に努める必要があるものの、重点施策である子育て環境の充実化を図る取組みなどにより、今後も増加傾向が続くと見込まれるため、他の経費について見直しを図るなど、負担の増大に備える必要がある。
　また、普通建設事業についても、類似団体内順位が１位となっており、新設廃棄物処理施設整備事業や学校給食施設整備事業等の大型公共施設の建設事業が重なったことが要因と考えられる。
　積立金については、前年度より増となっているが、要因として前年度実質収支額の増加に伴い財政調整基金の積立額が増加したことが挙げられる。
　公債費については、全国平均よりも低い数値となっているが、沖縄県平均及び類似団体平均値よりは少し高くなっている。今後は、これまでに発行した大型建設事業に伴う一般補助事業債などの償還が始まることから、公債費の増加が見込まれる。市債の新規発行に際しては、事業の重要性や緊急性等を十分に検討し、市債残高の増加抑制に努める。</a:t>
          </a:r>
          <a:endParaRPr kumimoji="1" lang="ja-JP" altLang="en-US" sz="12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沖縄県名護市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64,734
63,721
210.80
55,838,683
53,675,077
1,708,001
19,009,900
27,860,741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35.0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185" cy="255905"/>
    <xdr:sp macro="" textlink="">
      <xdr:nvSpPr>
        <xdr:cNvPr id="42" name="テキスト ボックス 41"/>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4185" cy="255905"/>
    <xdr:sp macro="" textlink="">
      <xdr:nvSpPr>
        <xdr:cNvPr id="44" name="テキスト ボックス 43"/>
        <xdr:cNvSpPr txBox="1"/>
      </xdr:nvSpPr>
      <xdr:spPr>
        <a:xfrm>
          <a:off x="294640" y="6512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4185" cy="255905"/>
    <xdr:sp macro="" textlink="">
      <xdr:nvSpPr>
        <xdr:cNvPr id="46" name="テキスト ボックス 45"/>
        <xdr:cNvSpPr txBox="1"/>
      </xdr:nvSpPr>
      <xdr:spPr>
        <a:xfrm>
          <a:off x="294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4185" cy="255905"/>
    <xdr:sp macro="" textlink="">
      <xdr:nvSpPr>
        <xdr:cNvPr id="48" name="テキスト ボックス 47"/>
        <xdr:cNvSpPr txBox="1"/>
      </xdr:nvSpPr>
      <xdr:spPr>
        <a:xfrm>
          <a:off x="294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4185" cy="255905"/>
    <xdr:sp macro="" textlink="">
      <xdr:nvSpPr>
        <xdr:cNvPr id="50" name="テキスト ボックス 49"/>
        <xdr:cNvSpPr txBox="1"/>
      </xdr:nvSpPr>
      <xdr:spPr>
        <a:xfrm>
          <a:off x="294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4185" cy="255905"/>
    <xdr:sp macro="" textlink="">
      <xdr:nvSpPr>
        <xdr:cNvPr id="52" name="テキスト ボックス 51"/>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102870</xdr:rowOff>
    </xdr:from>
    <xdr:to xmlns:xdr="http://schemas.openxmlformats.org/drawingml/2006/spreadsheetDrawing">
      <xdr:col>24</xdr:col>
      <xdr:colOff>62865</xdr:colOff>
      <xdr:row>38</xdr:row>
      <xdr:rowOff>10160</xdr:rowOff>
    </xdr:to>
    <xdr:cxnSp macro="">
      <xdr:nvCxnSpPr>
        <xdr:cNvPr id="54" name="直線コネクタ 53"/>
        <xdr:cNvCxnSpPr/>
      </xdr:nvCxnSpPr>
      <xdr:spPr>
        <a:xfrm flipV="1">
          <a:off x="4633595" y="524637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13970</xdr:rowOff>
    </xdr:from>
    <xdr:ext cx="469900" cy="259080"/>
    <xdr:sp macro="" textlink="">
      <xdr:nvSpPr>
        <xdr:cNvPr id="55" name="議会費最小値テキスト"/>
        <xdr:cNvSpPr txBox="1"/>
      </xdr:nvSpPr>
      <xdr:spPr>
        <a:xfrm>
          <a:off x="4686300" y="652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10160</xdr:rowOff>
    </xdr:from>
    <xdr:to xmlns:xdr="http://schemas.openxmlformats.org/drawingml/2006/spreadsheetDrawing">
      <xdr:col>24</xdr:col>
      <xdr:colOff>152400</xdr:colOff>
      <xdr:row>38</xdr:row>
      <xdr:rowOff>10160</xdr:rowOff>
    </xdr:to>
    <xdr:cxnSp macro="">
      <xdr:nvCxnSpPr>
        <xdr:cNvPr id="56" name="直線コネクタ 55"/>
        <xdr:cNvCxnSpPr/>
      </xdr:nvCxnSpPr>
      <xdr:spPr>
        <a:xfrm>
          <a:off x="4546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49530</xdr:rowOff>
    </xdr:from>
    <xdr:ext cx="469900" cy="259080"/>
    <xdr:sp macro="" textlink="">
      <xdr:nvSpPr>
        <xdr:cNvPr id="57" name="議会費最大値テキスト"/>
        <xdr:cNvSpPr txBox="1"/>
      </xdr:nvSpPr>
      <xdr:spPr>
        <a:xfrm>
          <a:off x="4686300" y="502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102870</xdr:rowOff>
    </xdr:from>
    <xdr:to xmlns:xdr="http://schemas.openxmlformats.org/drawingml/2006/spreadsheetDrawing">
      <xdr:col>24</xdr:col>
      <xdr:colOff>152400</xdr:colOff>
      <xdr:row>30</xdr:row>
      <xdr:rowOff>102870</xdr:rowOff>
    </xdr:to>
    <xdr:cxnSp macro="">
      <xdr:nvCxnSpPr>
        <xdr:cNvPr id="58" name="直線コネクタ 57"/>
        <xdr:cNvCxnSpPr/>
      </xdr:nvCxnSpPr>
      <xdr:spPr>
        <a:xfrm>
          <a:off x="4546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106045</xdr:rowOff>
    </xdr:from>
    <xdr:to xmlns:xdr="http://schemas.openxmlformats.org/drawingml/2006/spreadsheetDrawing">
      <xdr:col>24</xdr:col>
      <xdr:colOff>63500</xdr:colOff>
      <xdr:row>32</xdr:row>
      <xdr:rowOff>90170</xdr:rowOff>
    </xdr:to>
    <xdr:cxnSp macro="">
      <xdr:nvCxnSpPr>
        <xdr:cNvPr id="59" name="直線コネクタ 58"/>
        <xdr:cNvCxnSpPr/>
      </xdr:nvCxnSpPr>
      <xdr:spPr>
        <a:xfrm>
          <a:off x="3797300" y="5420995"/>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140970</xdr:rowOff>
    </xdr:from>
    <xdr:ext cx="469900" cy="259080"/>
    <xdr:sp macro="" textlink="">
      <xdr:nvSpPr>
        <xdr:cNvPr id="60" name="議会費平均値テキスト"/>
        <xdr:cNvSpPr txBox="1"/>
      </xdr:nvSpPr>
      <xdr:spPr>
        <a:xfrm>
          <a:off x="4686300" y="5970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162560</xdr:rowOff>
    </xdr:from>
    <xdr:to xmlns:xdr="http://schemas.openxmlformats.org/drawingml/2006/spreadsheetDrawing">
      <xdr:col>24</xdr:col>
      <xdr:colOff>114300</xdr:colOff>
      <xdr:row>35</xdr:row>
      <xdr:rowOff>92710</xdr:rowOff>
    </xdr:to>
    <xdr:sp macro="" textlink="">
      <xdr:nvSpPr>
        <xdr:cNvPr id="61" name="フローチャート: 判断 60"/>
        <xdr:cNvSpPr/>
      </xdr:nvSpPr>
      <xdr:spPr>
        <a:xfrm>
          <a:off x="4584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106045</xdr:rowOff>
    </xdr:from>
    <xdr:to xmlns:xdr="http://schemas.openxmlformats.org/drawingml/2006/spreadsheetDrawing">
      <xdr:col>19</xdr:col>
      <xdr:colOff>177800</xdr:colOff>
      <xdr:row>32</xdr:row>
      <xdr:rowOff>107315</xdr:rowOff>
    </xdr:to>
    <xdr:cxnSp macro="">
      <xdr:nvCxnSpPr>
        <xdr:cNvPr id="62" name="直線コネクタ 61"/>
        <xdr:cNvCxnSpPr/>
      </xdr:nvCxnSpPr>
      <xdr:spPr>
        <a:xfrm flipV="1">
          <a:off x="2908300" y="5420995"/>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3810</xdr:rowOff>
    </xdr:from>
    <xdr:to xmlns:xdr="http://schemas.openxmlformats.org/drawingml/2006/spreadsheetDrawing">
      <xdr:col>20</xdr:col>
      <xdr:colOff>38100</xdr:colOff>
      <xdr:row>35</xdr:row>
      <xdr:rowOff>105410</xdr:rowOff>
    </xdr:to>
    <xdr:sp macro="" textlink="">
      <xdr:nvSpPr>
        <xdr:cNvPr id="63" name="フローチャート: 判断 62"/>
        <xdr:cNvSpPr/>
      </xdr:nvSpPr>
      <xdr:spPr>
        <a:xfrm>
          <a:off x="37465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96520</xdr:rowOff>
    </xdr:from>
    <xdr:ext cx="466725" cy="259080"/>
    <xdr:sp macro="" textlink="">
      <xdr:nvSpPr>
        <xdr:cNvPr id="64" name="テキスト ボックス 63"/>
        <xdr:cNvSpPr txBox="1"/>
      </xdr:nvSpPr>
      <xdr:spPr>
        <a:xfrm>
          <a:off x="3562350" y="60972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85090</xdr:rowOff>
    </xdr:from>
    <xdr:to xmlns:xdr="http://schemas.openxmlformats.org/drawingml/2006/spreadsheetDrawing">
      <xdr:col>15</xdr:col>
      <xdr:colOff>50800</xdr:colOff>
      <xdr:row>32</xdr:row>
      <xdr:rowOff>107315</xdr:rowOff>
    </xdr:to>
    <xdr:cxnSp macro="">
      <xdr:nvCxnSpPr>
        <xdr:cNvPr id="65" name="直線コネクタ 64"/>
        <xdr:cNvCxnSpPr/>
      </xdr:nvCxnSpPr>
      <xdr:spPr>
        <a:xfrm>
          <a:off x="2019300" y="55714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29210</xdr:rowOff>
    </xdr:from>
    <xdr:to xmlns:xdr="http://schemas.openxmlformats.org/drawingml/2006/spreadsheetDrawing">
      <xdr:col>15</xdr:col>
      <xdr:colOff>101600</xdr:colOff>
      <xdr:row>35</xdr:row>
      <xdr:rowOff>130810</xdr:rowOff>
    </xdr:to>
    <xdr:sp macro="" textlink="">
      <xdr:nvSpPr>
        <xdr:cNvPr id="66" name="フローチャート: 判断 65"/>
        <xdr:cNvSpPr/>
      </xdr:nvSpPr>
      <xdr:spPr>
        <a:xfrm>
          <a:off x="2857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121920</xdr:rowOff>
    </xdr:from>
    <xdr:ext cx="466725" cy="255905"/>
    <xdr:sp macro="" textlink="">
      <xdr:nvSpPr>
        <xdr:cNvPr id="67" name="テキスト ボックス 66"/>
        <xdr:cNvSpPr txBox="1"/>
      </xdr:nvSpPr>
      <xdr:spPr>
        <a:xfrm>
          <a:off x="2673350" y="61226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165100</xdr:rowOff>
    </xdr:from>
    <xdr:to xmlns:xdr="http://schemas.openxmlformats.org/drawingml/2006/spreadsheetDrawing">
      <xdr:col>10</xdr:col>
      <xdr:colOff>114300</xdr:colOff>
      <xdr:row>32</xdr:row>
      <xdr:rowOff>85090</xdr:rowOff>
    </xdr:to>
    <xdr:cxnSp macro="">
      <xdr:nvCxnSpPr>
        <xdr:cNvPr id="68" name="直線コネクタ 67"/>
        <xdr:cNvCxnSpPr/>
      </xdr:nvCxnSpPr>
      <xdr:spPr>
        <a:xfrm>
          <a:off x="1130300" y="54800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xdr:rowOff>
    </xdr:from>
    <xdr:to xmlns:xdr="http://schemas.openxmlformats.org/drawingml/2006/spreadsheetDrawing">
      <xdr:col>10</xdr:col>
      <xdr:colOff>165100</xdr:colOff>
      <xdr:row>35</xdr:row>
      <xdr:rowOff>118110</xdr:rowOff>
    </xdr:to>
    <xdr:sp macro="" textlink="">
      <xdr:nvSpPr>
        <xdr:cNvPr id="69" name="フローチャート: 判断 68"/>
        <xdr:cNvSpPr/>
      </xdr:nvSpPr>
      <xdr:spPr>
        <a:xfrm>
          <a:off x="1968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109220</xdr:rowOff>
    </xdr:from>
    <xdr:ext cx="466725" cy="255905"/>
    <xdr:sp macro="" textlink="">
      <xdr:nvSpPr>
        <xdr:cNvPr id="70" name="テキスト ボックス 69"/>
        <xdr:cNvSpPr txBox="1"/>
      </xdr:nvSpPr>
      <xdr:spPr>
        <a:xfrm>
          <a:off x="1784350" y="61099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141605</xdr:rowOff>
    </xdr:from>
    <xdr:to xmlns:xdr="http://schemas.openxmlformats.org/drawingml/2006/spreadsheetDrawing">
      <xdr:col>6</xdr:col>
      <xdr:colOff>38100</xdr:colOff>
      <xdr:row>35</xdr:row>
      <xdr:rowOff>71755</xdr:rowOff>
    </xdr:to>
    <xdr:sp macro="" textlink="">
      <xdr:nvSpPr>
        <xdr:cNvPr id="71" name="フローチャート: 判断 70"/>
        <xdr:cNvSpPr/>
      </xdr:nvSpPr>
      <xdr:spPr>
        <a:xfrm>
          <a:off x="1079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63500</xdr:rowOff>
    </xdr:from>
    <xdr:ext cx="466725" cy="255905"/>
    <xdr:sp macro="" textlink="">
      <xdr:nvSpPr>
        <xdr:cNvPr id="72" name="テキスト ボックス 71"/>
        <xdr:cNvSpPr txBox="1"/>
      </xdr:nvSpPr>
      <xdr:spPr>
        <a:xfrm>
          <a:off x="895350" y="60642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39370</xdr:rowOff>
    </xdr:from>
    <xdr:to xmlns:xdr="http://schemas.openxmlformats.org/drawingml/2006/spreadsheetDrawing">
      <xdr:col>24</xdr:col>
      <xdr:colOff>114300</xdr:colOff>
      <xdr:row>32</xdr:row>
      <xdr:rowOff>140970</xdr:rowOff>
    </xdr:to>
    <xdr:sp macro="" textlink="">
      <xdr:nvSpPr>
        <xdr:cNvPr id="78" name="楕円 77"/>
        <xdr:cNvSpPr/>
      </xdr:nvSpPr>
      <xdr:spPr>
        <a:xfrm>
          <a:off x="45847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62230</xdr:rowOff>
    </xdr:from>
    <xdr:ext cx="469900" cy="259080"/>
    <xdr:sp macro="" textlink="">
      <xdr:nvSpPr>
        <xdr:cNvPr id="79" name="議会費該当値テキスト"/>
        <xdr:cNvSpPr txBox="1"/>
      </xdr:nvSpPr>
      <xdr:spPr>
        <a:xfrm>
          <a:off x="4686300" y="5377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55245</xdr:rowOff>
    </xdr:from>
    <xdr:to xmlns:xdr="http://schemas.openxmlformats.org/drawingml/2006/spreadsheetDrawing">
      <xdr:col>20</xdr:col>
      <xdr:colOff>38100</xdr:colOff>
      <xdr:row>31</xdr:row>
      <xdr:rowOff>156845</xdr:rowOff>
    </xdr:to>
    <xdr:sp macro="" textlink="">
      <xdr:nvSpPr>
        <xdr:cNvPr id="80" name="楕円 79"/>
        <xdr:cNvSpPr/>
      </xdr:nvSpPr>
      <xdr:spPr>
        <a:xfrm>
          <a:off x="3746500" y="53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30</xdr:row>
      <xdr:rowOff>1905</xdr:rowOff>
    </xdr:from>
    <xdr:ext cx="466725" cy="259080"/>
    <xdr:sp macro="" textlink="">
      <xdr:nvSpPr>
        <xdr:cNvPr id="81" name="テキスト ボックス 80"/>
        <xdr:cNvSpPr txBox="1"/>
      </xdr:nvSpPr>
      <xdr:spPr>
        <a:xfrm>
          <a:off x="3562350" y="51454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56515</xdr:rowOff>
    </xdr:from>
    <xdr:to xmlns:xdr="http://schemas.openxmlformats.org/drawingml/2006/spreadsheetDrawing">
      <xdr:col>15</xdr:col>
      <xdr:colOff>101600</xdr:colOff>
      <xdr:row>32</xdr:row>
      <xdr:rowOff>158115</xdr:rowOff>
    </xdr:to>
    <xdr:sp macro="" textlink="">
      <xdr:nvSpPr>
        <xdr:cNvPr id="82" name="楕円 81"/>
        <xdr:cNvSpPr/>
      </xdr:nvSpPr>
      <xdr:spPr>
        <a:xfrm>
          <a:off x="2857500" y="55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3175</xdr:rowOff>
    </xdr:from>
    <xdr:ext cx="466725" cy="259080"/>
    <xdr:sp macro="" textlink="">
      <xdr:nvSpPr>
        <xdr:cNvPr id="83" name="テキスト ボックス 82"/>
        <xdr:cNvSpPr txBox="1"/>
      </xdr:nvSpPr>
      <xdr:spPr>
        <a:xfrm>
          <a:off x="2673350" y="5318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34290</xdr:rowOff>
    </xdr:from>
    <xdr:to xmlns:xdr="http://schemas.openxmlformats.org/drawingml/2006/spreadsheetDrawing">
      <xdr:col>10</xdr:col>
      <xdr:colOff>165100</xdr:colOff>
      <xdr:row>32</xdr:row>
      <xdr:rowOff>135890</xdr:rowOff>
    </xdr:to>
    <xdr:sp macro="" textlink="">
      <xdr:nvSpPr>
        <xdr:cNvPr id="84" name="楕円 83"/>
        <xdr:cNvSpPr/>
      </xdr:nvSpPr>
      <xdr:spPr>
        <a:xfrm>
          <a:off x="1968500" y="552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30</xdr:row>
      <xdr:rowOff>152400</xdr:rowOff>
    </xdr:from>
    <xdr:ext cx="466725" cy="259080"/>
    <xdr:sp macro="" textlink="">
      <xdr:nvSpPr>
        <xdr:cNvPr id="85" name="テキスト ボックス 84"/>
        <xdr:cNvSpPr txBox="1"/>
      </xdr:nvSpPr>
      <xdr:spPr>
        <a:xfrm>
          <a:off x="1784350" y="5295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31</xdr:row>
      <xdr:rowOff>114300</xdr:rowOff>
    </xdr:from>
    <xdr:to xmlns:xdr="http://schemas.openxmlformats.org/drawingml/2006/spreadsheetDrawing">
      <xdr:col>6</xdr:col>
      <xdr:colOff>38100</xdr:colOff>
      <xdr:row>32</xdr:row>
      <xdr:rowOff>44450</xdr:rowOff>
    </xdr:to>
    <xdr:sp macro="" textlink="">
      <xdr:nvSpPr>
        <xdr:cNvPr id="86" name="楕円 85"/>
        <xdr:cNvSpPr/>
      </xdr:nvSpPr>
      <xdr:spPr>
        <a:xfrm>
          <a:off x="1079500" y="54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30</xdr:row>
      <xdr:rowOff>60960</xdr:rowOff>
    </xdr:from>
    <xdr:ext cx="466725" cy="259080"/>
    <xdr:sp macro="" textlink="">
      <xdr:nvSpPr>
        <xdr:cNvPr id="87" name="テキスト ボックス 86"/>
        <xdr:cNvSpPr txBox="1"/>
      </xdr:nvSpPr>
      <xdr:spPr>
        <a:xfrm>
          <a:off x="895350" y="5204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6" name="テキスト ボックス 95"/>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745" cy="255905"/>
    <xdr:sp macro="" textlink="">
      <xdr:nvSpPr>
        <xdr:cNvPr id="99" name="テキスト ボックス 98"/>
        <xdr:cNvSpPr txBox="1"/>
      </xdr:nvSpPr>
      <xdr:spPr>
        <a:xfrm>
          <a:off x="513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2455" cy="255905"/>
    <xdr:sp macro="" textlink="">
      <xdr:nvSpPr>
        <xdr:cNvPr id="101" name="テキスト ボックス 100"/>
        <xdr:cNvSpPr txBox="1"/>
      </xdr:nvSpPr>
      <xdr:spPr>
        <a:xfrm>
          <a:off x="166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2455" cy="255905"/>
    <xdr:sp macro="" textlink="">
      <xdr:nvSpPr>
        <xdr:cNvPr id="103" name="テキスト ボックス 102"/>
        <xdr:cNvSpPr txBox="1"/>
      </xdr:nvSpPr>
      <xdr:spPr>
        <a:xfrm>
          <a:off x="166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2455" cy="255905"/>
    <xdr:sp macro="" textlink="">
      <xdr:nvSpPr>
        <xdr:cNvPr id="105" name="テキスト ボックス 104"/>
        <xdr:cNvSpPr txBox="1"/>
      </xdr:nvSpPr>
      <xdr:spPr>
        <a:xfrm>
          <a:off x="166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07" name="テキスト ボックス 106"/>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53</xdr:row>
      <xdr:rowOff>12065</xdr:rowOff>
    </xdr:from>
    <xdr:to xmlns:xdr="http://schemas.openxmlformats.org/drawingml/2006/spreadsheetDrawing">
      <xdr:col>24</xdr:col>
      <xdr:colOff>62865</xdr:colOff>
      <xdr:row>57</xdr:row>
      <xdr:rowOff>167005</xdr:rowOff>
    </xdr:to>
    <xdr:cxnSp macro="">
      <xdr:nvCxnSpPr>
        <xdr:cNvPr id="109" name="直線コネクタ 108"/>
        <xdr:cNvCxnSpPr/>
      </xdr:nvCxnSpPr>
      <xdr:spPr>
        <a:xfrm flipV="1">
          <a:off x="4633595" y="9098915"/>
          <a:ext cx="1270" cy="840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171450</xdr:rowOff>
    </xdr:from>
    <xdr:ext cx="534670" cy="259080"/>
    <xdr:sp macro="" textlink="">
      <xdr:nvSpPr>
        <xdr:cNvPr id="110" name="総務費最小値テキスト"/>
        <xdr:cNvSpPr txBox="1"/>
      </xdr:nvSpPr>
      <xdr:spPr>
        <a:xfrm>
          <a:off x="4686300" y="994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167005</xdr:rowOff>
    </xdr:from>
    <xdr:to xmlns:xdr="http://schemas.openxmlformats.org/drawingml/2006/spreadsheetDrawing">
      <xdr:col>24</xdr:col>
      <xdr:colOff>152400</xdr:colOff>
      <xdr:row>57</xdr:row>
      <xdr:rowOff>167005</xdr:rowOff>
    </xdr:to>
    <xdr:cxnSp macro="">
      <xdr:nvCxnSpPr>
        <xdr:cNvPr id="111" name="直線コネクタ 110"/>
        <xdr:cNvCxnSpPr/>
      </xdr:nvCxnSpPr>
      <xdr:spPr>
        <a:xfrm>
          <a:off x="4546600" y="9939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130175</xdr:rowOff>
    </xdr:from>
    <xdr:ext cx="598805" cy="259080"/>
    <xdr:sp macro="" textlink="">
      <xdr:nvSpPr>
        <xdr:cNvPr id="112" name="総務費最大値テキスト"/>
        <xdr:cNvSpPr txBox="1"/>
      </xdr:nvSpPr>
      <xdr:spPr>
        <a:xfrm>
          <a:off x="4686300" y="8874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53</xdr:row>
      <xdr:rowOff>12065</xdr:rowOff>
    </xdr:from>
    <xdr:to xmlns:xdr="http://schemas.openxmlformats.org/drawingml/2006/spreadsheetDrawing">
      <xdr:col>24</xdr:col>
      <xdr:colOff>152400</xdr:colOff>
      <xdr:row>53</xdr:row>
      <xdr:rowOff>12065</xdr:rowOff>
    </xdr:to>
    <xdr:cxnSp macro="">
      <xdr:nvCxnSpPr>
        <xdr:cNvPr id="113" name="直線コネクタ 112"/>
        <xdr:cNvCxnSpPr/>
      </xdr:nvCxnSpPr>
      <xdr:spPr>
        <a:xfrm>
          <a:off x="4546600" y="9098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50165</xdr:rowOff>
    </xdr:from>
    <xdr:to xmlns:xdr="http://schemas.openxmlformats.org/drawingml/2006/spreadsheetDrawing">
      <xdr:col>24</xdr:col>
      <xdr:colOff>63500</xdr:colOff>
      <xdr:row>53</xdr:row>
      <xdr:rowOff>153035</xdr:rowOff>
    </xdr:to>
    <xdr:cxnSp macro="">
      <xdr:nvCxnSpPr>
        <xdr:cNvPr id="114" name="直線コネクタ 113"/>
        <xdr:cNvCxnSpPr/>
      </xdr:nvCxnSpPr>
      <xdr:spPr>
        <a:xfrm flipV="1">
          <a:off x="3797300" y="913701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90170</xdr:rowOff>
    </xdr:from>
    <xdr:ext cx="534670" cy="259080"/>
    <xdr:sp macro="" textlink="">
      <xdr:nvSpPr>
        <xdr:cNvPr id="115" name="総務費平均値テキスト"/>
        <xdr:cNvSpPr txBox="1"/>
      </xdr:nvSpPr>
      <xdr:spPr>
        <a:xfrm>
          <a:off x="4686300" y="96913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111760</xdr:rowOff>
    </xdr:from>
    <xdr:to xmlns:xdr="http://schemas.openxmlformats.org/drawingml/2006/spreadsheetDrawing">
      <xdr:col>24</xdr:col>
      <xdr:colOff>114300</xdr:colOff>
      <xdr:row>57</xdr:row>
      <xdr:rowOff>41910</xdr:rowOff>
    </xdr:to>
    <xdr:sp macro="" textlink="">
      <xdr:nvSpPr>
        <xdr:cNvPr id="116" name="フローチャート: 判断 115"/>
        <xdr:cNvSpPr/>
      </xdr:nvSpPr>
      <xdr:spPr>
        <a:xfrm>
          <a:off x="45847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53</xdr:row>
      <xdr:rowOff>138430</xdr:rowOff>
    </xdr:from>
    <xdr:to xmlns:xdr="http://schemas.openxmlformats.org/drawingml/2006/spreadsheetDrawing">
      <xdr:col>19</xdr:col>
      <xdr:colOff>177800</xdr:colOff>
      <xdr:row>53</xdr:row>
      <xdr:rowOff>153035</xdr:rowOff>
    </xdr:to>
    <xdr:cxnSp macro="">
      <xdr:nvCxnSpPr>
        <xdr:cNvPr id="117" name="直線コネクタ 116"/>
        <xdr:cNvCxnSpPr/>
      </xdr:nvCxnSpPr>
      <xdr:spPr>
        <a:xfrm>
          <a:off x="2908300" y="92252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141605</xdr:rowOff>
    </xdr:from>
    <xdr:to xmlns:xdr="http://schemas.openxmlformats.org/drawingml/2006/spreadsheetDrawing">
      <xdr:col>20</xdr:col>
      <xdr:colOff>38100</xdr:colOff>
      <xdr:row>57</xdr:row>
      <xdr:rowOff>71755</xdr:rowOff>
    </xdr:to>
    <xdr:sp macro="" textlink="">
      <xdr:nvSpPr>
        <xdr:cNvPr id="118" name="フローチャート: 判断 117"/>
        <xdr:cNvSpPr/>
      </xdr:nvSpPr>
      <xdr:spPr>
        <a:xfrm>
          <a:off x="37465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63500</xdr:rowOff>
    </xdr:from>
    <xdr:ext cx="531495" cy="255905"/>
    <xdr:sp macro="" textlink="">
      <xdr:nvSpPr>
        <xdr:cNvPr id="119" name="テキスト ボックス 118"/>
        <xdr:cNvSpPr txBox="1"/>
      </xdr:nvSpPr>
      <xdr:spPr>
        <a:xfrm>
          <a:off x="3529965" y="98361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138430</xdr:rowOff>
    </xdr:from>
    <xdr:to xmlns:xdr="http://schemas.openxmlformats.org/drawingml/2006/spreadsheetDrawing">
      <xdr:col>15</xdr:col>
      <xdr:colOff>50800</xdr:colOff>
      <xdr:row>54</xdr:row>
      <xdr:rowOff>52070</xdr:rowOff>
    </xdr:to>
    <xdr:cxnSp macro="">
      <xdr:nvCxnSpPr>
        <xdr:cNvPr id="120" name="直線コネクタ 119"/>
        <xdr:cNvCxnSpPr/>
      </xdr:nvCxnSpPr>
      <xdr:spPr>
        <a:xfrm flipV="1">
          <a:off x="2019300" y="922528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126365</xdr:rowOff>
    </xdr:from>
    <xdr:to xmlns:xdr="http://schemas.openxmlformats.org/drawingml/2006/spreadsheetDrawing">
      <xdr:col>15</xdr:col>
      <xdr:colOff>101600</xdr:colOff>
      <xdr:row>57</xdr:row>
      <xdr:rowOff>56515</xdr:rowOff>
    </xdr:to>
    <xdr:sp macro="" textlink="">
      <xdr:nvSpPr>
        <xdr:cNvPr id="121" name="フローチャート: 判断 120"/>
        <xdr:cNvSpPr/>
      </xdr:nvSpPr>
      <xdr:spPr>
        <a:xfrm>
          <a:off x="2857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47625</xdr:rowOff>
    </xdr:from>
    <xdr:ext cx="531495" cy="259080"/>
    <xdr:sp macro="" textlink="">
      <xdr:nvSpPr>
        <xdr:cNvPr id="122" name="テキスト ボックス 121"/>
        <xdr:cNvSpPr txBox="1"/>
      </xdr:nvSpPr>
      <xdr:spPr>
        <a:xfrm>
          <a:off x="2640965" y="9820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15240</xdr:rowOff>
    </xdr:from>
    <xdr:to xmlns:xdr="http://schemas.openxmlformats.org/drawingml/2006/spreadsheetDrawing">
      <xdr:col>10</xdr:col>
      <xdr:colOff>114300</xdr:colOff>
      <xdr:row>54</xdr:row>
      <xdr:rowOff>52070</xdr:rowOff>
    </xdr:to>
    <xdr:cxnSp macro="">
      <xdr:nvCxnSpPr>
        <xdr:cNvPr id="123" name="直線コネクタ 122"/>
        <xdr:cNvCxnSpPr/>
      </xdr:nvCxnSpPr>
      <xdr:spPr>
        <a:xfrm>
          <a:off x="1130300" y="8930640"/>
          <a:ext cx="8890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123190</xdr:rowOff>
    </xdr:from>
    <xdr:to xmlns:xdr="http://schemas.openxmlformats.org/drawingml/2006/spreadsheetDrawing">
      <xdr:col>10</xdr:col>
      <xdr:colOff>165100</xdr:colOff>
      <xdr:row>57</xdr:row>
      <xdr:rowOff>53340</xdr:rowOff>
    </xdr:to>
    <xdr:sp macro="" textlink="">
      <xdr:nvSpPr>
        <xdr:cNvPr id="124" name="フローチャート: 判断 123"/>
        <xdr:cNvSpPr/>
      </xdr:nvSpPr>
      <xdr:spPr>
        <a:xfrm>
          <a:off x="196850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44450</xdr:rowOff>
    </xdr:from>
    <xdr:ext cx="531495" cy="259080"/>
    <xdr:sp macro="" textlink="">
      <xdr:nvSpPr>
        <xdr:cNvPr id="125" name="テキスト ボックス 124"/>
        <xdr:cNvSpPr txBox="1"/>
      </xdr:nvSpPr>
      <xdr:spPr>
        <a:xfrm>
          <a:off x="1751965" y="98171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147320</xdr:rowOff>
    </xdr:from>
    <xdr:to xmlns:xdr="http://schemas.openxmlformats.org/drawingml/2006/spreadsheetDrawing">
      <xdr:col>6</xdr:col>
      <xdr:colOff>38100</xdr:colOff>
      <xdr:row>54</xdr:row>
      <xdr:rowOff>77470</xdr:rowOff>
    </xdr:to>
    <xdr:sp macro="" textlink="">
      <xdr:nvSpPr>
        <xdr:cNvPr id="126" name="フローチャート: 判断 125"/>
        <xdr:cNvSpPr/>
      </xdr:nvSpPr>
      <xdr:spPr>
        <a:xfrm>
          <a:off x="1079500" y="92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68580</xdr:rowOff>
    </xdr:from>
    <xdr:ext cx="595630" cy="259080"/>
    <xdr:sp macro="" textlink="">
      <xdr:nvSpPr>
        <xdr:cNvPr id="127" name="テキスト ボックス 126"/>
        <xdr:cNvSpPr txBox="1"/>
      </xdr:nvSpPr>
      <xdr:spPr>
        <a:xfrm>
          <a:off x="830580" y="93268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52</xdr:row>
      <xdr:rowOff>170815</xdr:rowOff>
    </xdr:from>
    <xdr:to xmlns:xdr="http://schemas.openxmlformats.org/drawingml/2006/spreadsheetDrawing">
      <xdr:col>24</xdr:col>
      <xdr:colOff>114300</xdr:colOff>
      <xdr:row>53</xdr:row>
      <xdr:rowOff>100965</xdr:rowOff>
    </xdr:to>
    <xdr:sp macro="" textlink="">
      <xdr:nvSpPr>
        <xdr:cNvPr id="133" name="楕円 132"/>
        <xdr:cNvSpPr/>
      </xdr:nvSpPr>
      <xdr:spPr>
        <a:xfrm>
          <a:off x="4584700" y="90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86360</xdr:rowOff>
    </xdr:from>
    <xdr:ext cx="598805" cy="255905"/>
    <xdr:sp macro="" textlink="">
      <xdr:nvSpPr>
        <xdr:cNvPr id="134" name="総務費該当値テキスト"/>
        <xdr:cNvSpPr txBox="1"/>
      </xdr:nvSpPr>
      <xdr:spPr>
        <a:xfrm>
          <a:off x="4686300" y="90017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53</xdr:row>
      <xdr:rowOff>102235</xdr:rowOff>
    </xdr:from>
    <xdr:to xmlns:xdr="http://schemas.openxmlformats.org/drawingml/2006/spreadsheetDrawing">
      <xdr:col>20</xdr:col>
      <xdr:colOff>38100</xdr:colOff>
      <xdr:row>54</xdr:row>
      <xdr:rowOff>32385</xdr:rowOff>
    </xdr:to>
    <xdr:sp macro="" textlink="">
      <xdr:nvSpPr>
        <xdr:cNvPr id="135" name="楕円 134"/>
        <xdr:cNvSpPr/>
      </xdr:nvSpPr>
      <xdr:spPr>
        <a:xfrm>
          <a:off x="3746500" y="918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52</xdr:row>
      <xdr:rowOff>48895</xdr:rowOff>
    </xdr:from>
    <xdr:ext cx="595630" cy="259080"/>
    <xdr:sp macro="" textlink="">
      <xdr:nvSpPr>
        <xdr:cNvPr id="136" name="テキスト ボックス 135"/>
        <xdr:cNvSpPr txBox="1"/>
      </xdr:nvSpPr>
      <xdr:spPr>
        <a:xfrm>
          <a:off x="3497580" y="89642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53</xdr:row>
      <xdr:rowOff>87630</xdr:rowOff>
    </xdr:from>
    <xdr:to xmlns:xdr="http://schemas.openxmlformats.org/drawingml/2006/spreadsheetDrawing">
      <xdr:col>15</xdr:col>
      <xdr:colOff>101600</xdr:colOff>
      <xdr:row>54</xdr:row>
      <xdr:rowOff>17780</xdr:rowOff>
    </xdr:to>
    <xdr:sp macro="" textlink="">
      <xdr:nvSpPr>
        <xdr:cNvPr id="137" name="楕円 136"/>
        <xdr:cNvSpPr/>
      </xdr:nvSpPr>
      <xdr:spPr>
        <a:xfrm>
          <a:off x="28575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52</xdr:row>
      <xdr:rowOff>34290</xdr:rowOff>
    </xdr:from>
    <xdr:ext cx="595630" cy="259080"/>
    <xdr:sp macro="" textlink="">
      <xdr:nvSpPr>
        <xdr:cNvPr id="138" name="テキスト ボックス 137"/>
        <xdr:cNvSpPr txBox="1"/>
      </xdr:nvSpPr>
      <xdr:spPr>
        <a:xfrm>
          <a:off x="2608580" y="89496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1270</xdr:rowOff>
    </xdr:from>
    <xdr:to xmlns:xdr="http://schemas.openxmlformats.org/drawingml/2006/spreadsheetDrawing">
      <xdr:col>10</xdr:col>
      <xdr:colOff>165100</xdr:colOff>
      <xdr:row>54</xdr:row>
      <xdr:rowOff>102870</xdr:rowOff>
    </xdr:to>
    <xdr:sp macro="" textlink="">
      <xdr:nvSpPr>
        <xdr:cNvPr id="139" name="楕円 138"/>
        <xdr:cNvSpPr/>
      </xdr:nvSpPr>
      <xdr:spPr>
        <a:xfrm>
          <a:off x="1968500" y="92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119380</xdr:rowOff>
    </xdr:from>
    <xdr:ext cx="595630" cy="259080"/>
    <xdr:sp macro="" textlink="">
      <xdr:nvSpPr>
        <xdr:cNvPr id="140" name="テキスト ボックス 139"/>
        <xdr:cNvSpPr txBox="1"/>
      </xdr:nvSpPr>
      <xdr:spPr>
        <a:xfrm>
          <a:off x="1719580" y="90347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135890</xdr:rowOff>
    </xdr:from>
    <xdr:to xmlns:xdr="http://schemas.openxmlformats.org/drawingml/2006/spreadsheetDrawing">
      <xdr:col>6</xdr:col>
      <xdr:colOff>38100</xdr:colOff>
      <xdr:row>52</xdr:row>
      <xdr:rowOff>66040</xdr:rowOff>
    </xdr:to>
    <xdr:sp macro="" textlink="">
      <xdr:nvSpPr>
        <xdr:cNvPr id="141" name="楕円 140"/>
        <xdr:cNvSpPr/>
      </xdr:nvSpPr>
      <xdr:spPr>
        <a:xfrm>
          <a:off x="1079500" y="887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82550</xdr:rowOff>
    </xdr:from>
    <xdr:ext cx="595630" cy="259080"/>
    <xdr:sp macro="" textlink="">
      <xdr:nvSpPr>
        <xdr:cNvPr id="142" name="テキスト ボックス 141"/>
        <xdr:cNvSpPr txBox="1"/>
      </xdr:nvSpPr>
      <xdr:spPr>
        <a:xfrm>
          <a:off x="830580" y="86550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1" name="テキスト ボックス 150"/>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2455" cy="255905"/>
    <xdr:sp macro="" textlink="">
      <xdr:nvSpPr>
        <xdr:cNvPr id="153" name="テキスト ボックス 152"/>
        <xdr:cNvSpPr txBox="1"/>
      </xdr:nvSpPr>
      <xdr:spPr>
        <a:xfrm>
          <a:off x="166370" y="13827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2455" cy="255905"/>
    <xdr:sp macro="" textlink="">
      <xdr:nvSpPr>
        <xdr:cNvPr id="155" name="テキスト ボックス 154"/>
        <xdr:cNvSpPr txBox="1"/>
      </xdr:nvSpPr>
      <xdr:spPr>
        <a:xfrm>
          <a:off x="166370" y="133705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2455" cy="255905"/>
    <xdr:sp macro="" textlink="">
      <xdr:nvSpPr>
        <xdr:cNvPr id="157" name="テキスト ボックス 156"/>
        <xdr:cNvSpPr txBox="1"/>
      </xdr:nvSpPr>
      <xdr:spPr>
        <a:xfrm>
          <a:off x="166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2455" cy="255905"/>
    <xdr:sp macro="" textlink="">
      <xdr:nvSpPr>
        <xdr:cNvPr id="159" name="テキスト ボックス 158"/>
        <xdr:cNvSpPr txBox="1"/>
      </xdr:nvSpPr>
      <xdr:spPr>
        <a:xfrm>
          <a:off x="166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2455" cy="255905"/>
    <xdr:sp macro="" textlink="">
      <xdr:nvSpPr>
        <xdr:cNvPr id="161" name="テキスト ボックス 160"/>
        <xdr:cNvSpPr txBox="1"/>
      </xdr:nvSpPr>
      <xdr:spPr>
        <a:xfrm>
          <a:off x="166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3" name="テキスト ボックス 162"/>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109855</xdr:rowOff>
    </xdr:from>
    <xdr:to xmlns:xdr="http://schemas.openxmlformats.org/drawingml/2006/spreadsheetDrawing">
      <xdr:col>24</xdr:col>
      <xdr:colOff>62865</xdr:colOff>
      <xdr:row>78</xdr:row>
      <xdr:rowOff>135890</xdr:rowOff>
    </xdr:to>
    <xdr:cxnSp macro="">
      <xdr:nvCxnSpPr>
        <xdr:cNvPr id="165" name="直線コネクタ 164"/>
        <xdr:cNvCxnSpPr/>
      </xdr:nvCxnSpPr>
      <xdr:spPr>
        <a:xfrm flipV="1">
          <a:off x="4633595" y="12111355"/>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139700</xdr:rowOff>
    </xdr:from>
    <xdr:ext cx="598805" cy="259080"/>
    <xdr:sp macro="" textlink="">
      <xdr:nvSpPr>
        <xdr:cNvPr id="166" name="民生費最小値テキスト"/>
        <xdr:cNvSpPr txBox="1"/>
      </xdr:nvSpPr>
      <xdr:spPr>
        <a:xfrm>
          <a:off x="4686300" y="13512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135890</xdr:rowOff>
    </xdr:from>
    <xdr:to xmlns:xdr="http://schemas.openxmlformats.org/drawingml/2006/spreadsheetDrawing">
      <xdr:col>24</xdr:col>
      <xdr:colOff>152400</xdr:colOff>
      <xdr:row>78</xdr:row>
      <xdr:rowOff>135890</xdr:rowOff>
    </xdr:to>
    <xdr:cxnSp macro="">
      <xdr:nvCxnSpPr>
        <xdr:cNvPr id="167" name="直線コネクタ 166"/>
        <xdr:cNvCxnSpPr/>
      </xdr:nvCxnSpPr>
      <xdr:spPr>
        <a:xfrm>
          <a:off x="4546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56515</xdr:rowOff>
    </xdr:from>
    <xdr:ext cx="598805" cy="258445"/>
    <xdr:sp macro="" textlink="">
      <xdr:nvSpPr>
        <xdr:cNvPr id="168" name="民生費最大値テキスト"/>
        <xdr:cNvSpPr txBox="1"/>
      </xdr:nvSpPr>
      <xdr:spPr>
        <a:xfrm>
          <a:off x="4686300" y="11886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109855</xdr:rowOff>
    </xdr:from>
    <xdr:to xmlns:xdr="http://schemas.openxmlformats.org/drawingml/2006/spreadsheetDrawing">
      <xdr:col>24</xdr:col>
      <xdr:colOff>152400</xdr:colOff>
      <xdr:row>70</xdr:row>
      <xdr:rowOff>109855</xdr:rowOff>
    </xdr:to>
    <xdr:cxnSp macro="">
      <xdr:nvCxnSpPr>
        <xdr:cNvPr id="169" name="直線コネクタ 168"/>
        <xdr:cNvCxnSpPr/>
      </xdr:nvCxnSpPr>
      <xdr:spPr>
        <a:xfrm>
          <a:off x="4546600" y="1211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70</xdr:row>
      <xdr:rowOff>109855</xdr:rowOff>
    </xdr:from>
    <xdr:to xmlns:xdr="http://schemas.openxmlformats.org/drawingml/2006/spreadsheetDrawing">
      <xdr:col>24</xdr:col>
      <xdr:colOff>63500</xdr:colOff>
      <xdr:row>71</xdr:row>
      <xdr:rowOff>133350</xdr:rowOff>
    </xdr:to>
    <xdr:cxnSp macro="">
      <xdr:nvCxnSpPr>
        <xdr:cNvPr id="170" name="直線コネクタ 169"/>
        <xdr:cNvCxnSpPr/>
      </xdr:nvCxnSpPr>
      <xdr:spPr>
        <a:xfrm flipV="1">
          <a:off x="3797300" y="12111355"/>
          <a:ext cx="8382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99060</xdr:rowOff>
    </xdr:from>
    <xdr:ext cx="598805" cy="255905"/>
    <xdr:sp macro="" textlink="">
      <xdr:nvSpPr>
        <xdr:cNvPr id="171" name="民生費平均値テキスト"/>
        <xdr:cNvSpPr txBox="1"/>
      </xdr:nvSpPr>
      <xdr:spPr>
        <a:xfrm>
          <a:off x="4686300" y="1295781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120650</xdr:rowOff>
    </xdr:from>
    <xdr:to xmlns:xdr="http://schemas.openxmlformats.org/drawingml/2006/spreadsheetDrawing">
      <xdr:col>24</xdr:col>
      <xdr:colOff>114300</xdr:colOff>
      <xdr:row>76</xdr:row>
      <xdr:rowOff>50800</xdr:rowOff>
    </xdr:to>
    <xdr:sp macro="" textlink="">
      <xdr:nvSpPr>
        <xdr:cNvPr id="172" name="フローチャート: 判断 171"/>
        <xdr:cNvSpPr/>
      </xdr:nvSpPr>
      <xdr:spPr>
        <a:xfrm>
          <a:off x="4584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71</xdr:row>
      <xdr:rowOff>133350</xdr:rowOff>
    </xdr:from>
    <xdr:to xmlns:xdr="http://schemas.openxmlformats.org/drawingml/2006/spreadsheetDrawing">
      <xdr:col>19</xdr:col>
      <xdr:colOff>177800</xdr:colOff>
      <xdr:row>71</xdr:row>
      <xdr:rowOff>149860</xdr:rowOff>
    </xdr:to>
    <xdr:cxnSp macro="">
      <xdr:nvCxnSpPr>
        <xdr:cNvPr id="173" name="直線コネクタ 172"/>
        <xdr:cNvCxnSpPr/>
      </xdr:nvCxnSpPr>
      <xdr:spPr>
        <a:xfrm flipV="1">
          <a:off x="2908300" y="123063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69850</xdr:rowOff>
    </xdr:from>
    <xdr:to xmlns:xdr="http://schemas.openxmlformats.org/drawingml/2006/spreadsheetDrawing">
      <xdr:col>20</xdr:col>
      <xdr:colOff>38100</xdr:colOff>
      <xdr:row>76</xdr:row>
      <xdr:rowOff>171450</xdr:rowOff>
    </xdr:to>
    <xdr:sp macro="" textlink="">
      <xdr:nvSpPr>
        <xdr:cNvPr id="174" name="フローチャート: 判断 173"/>
        <xdr:cNvSpPr/>
      </xdr:nvSpPr>
      <xdr:spPr>
        <a:xfrm>
          <a:off x="3746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162560</xdr:rowOff>
    </xdr:from>
    <xdr:ext cx="595630" cy="259080"/>
    <xdr:sp macro="" textlink="">
      <xdr:nvSpPr>
        <xdr:cNvPr id="175" name="テキスト ボックス 174"/>
        <xdr:cNvSpPr txBox="1"/>
      </xdr:nvSpPr>
      <xdr:spPr>
        <a:xfrm>
          <a:off x="3497580" y="1319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71</xdr:row>
      <xdr:rowOff>66040</xdr:rowOff>
    </xdr:from>
    <xdr:to xmlns:xdr="http://schemas.openxmlformats.org/drawingml/2006/spreadsheetDrawing">
      <xdr:col>15</xdr:col>
      <xdr:colOff>50800</xdr:colOff>
      <xdr:row>71</xdr:row>
      <xdr:rowOff>149860</xdr:rowOff>
    </xdr:to>
    <xdr:cxnSp macro="">
      <xdr:nvCxnSpPr>
        <xdr:cNvPr id="176" name="直線コネクタ 175"/>
        <xdr:cNvCxnSpPr/>
      </xdr:nvCxnSpPr>
      <xdr:spPr>
        <a:xfrm>
          <a:off x="2019300" y="1223899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163195</xdr:rowOff>
    </xdr:from>
    <xdr:to xmlns:xdr="http://schemas.openxmlformats.org/drawingml/2006/spreadsheetDrawing">
      <xdr:col>15</xdr:col>
      <xdr:colOff>101600</xdr:colOff>
      <xdr:row>77</xdr:row>
      <xdr:rowOff>93345</xdr:rowOff>
    </xdr:to>
    <xdr:sp macro="" textlink="">
      <xdr:nvSpPr>
        <xdr:cNvPr id="177" name="フローチャート: 判断 176"/>
        <xdr:cNvSpPr/>
      </xdr:nvSpPr>
      <xdr:spPr>
        <a:xfrm>
          <a:off x="2857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84455</xdr:rowOff>
    </xdr:from>
    <xdr:ext cx="595630" cy="259080"/>
    <xdr:sp macro="" textlink="">
      <xdr:nvSpPr>
        <xdr:cNvPr id="178" name="テキスト ボックス 177"/>
        <xdr:cNvSpPr txBox="1"/>
      </xdr:nvSpPr>
      <xdr:spPr>
        <a:xfrm>
          <a:off x="2608580" y="132861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71</xdr:row>
      <xdr:rowOff>66040</xdr:rowOff>
    </xdr:from>
    <xdr:to xmlns:xdr="http://schemas.openxmlformats.org/drawingml/2006/spreadsheetDrawing">
      <xdr:col>10</xdr:col>
      <xdr:colOff>114300</xdr:colOff>
      <xdr:row>73</xdr:row>
      <xdr:rowOff>122555</xdr:rowOff>
    </xdr:to>
    <xdr:cxnSp macro="">
      <xdr:nvCxnSpPr>
        <xdr:cNvPr id="179" name="直線コネクタ 178"/>
        <xdr:cNvCxnSpPr/>
      </xdr:nvCxnSpPr>
      <xdr:spPr>
        <a:xfrm flipV="1">
          <a:off x="1130300" y="12238990"/>
          <a:ext cx="889000" cy="399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86360</xdr:rowOff>
    </xdr:from>
    <xdr:to xmlns:xdr="http://schemas.openxmlformats.org/drawingml/2006/spreadsheetDrawing">
      <xdr:col>10</xdr:col>
      <xdr:colOff>165100</xdr:colOff>
      <xdr:row>77</xdr:row>
      <xdr:rowOff>15875</xdr:rowOff>
    </xdr:to>
    <xdr:sp macro="" textlink="">
      <xdr:nvSpPr>
        <xdr:cNvPr id="180" name="フローチャート: 判断 179"/>
        <xdr:cNvSpPr/>
      </xdr:nvSpPr>
      <xdr:spPr>
        <a:xfrm>
          <a:off x="1968500" y="13116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6985</xdr:rowOff>
    </xdr:from>
    <xdr:ext cx="595630" cy="255905"/>
    <xdr:sp macro="" textlink="">
      <xdr:nvSpPr>
        <xdr:cNvPr id="181" name="テキスト ボックス 180"/>
        <xdr:cNvSpPr txBox="1"/>
      </xdr:nvSpPr>
      <xdr:spPr>
        <a:xfrm>
          <a:off x="1719580" y="132086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26035</xdr:rowOff>
    </xdr:from>
    <xdr:to xmlns:xdr="http://schemas.openxmlformats.org/drawingml/2006/spreadsheetDrawing">
      <xdr:col>6</xdr:col>
      <xdr:colOff>38100</xdr:colOff>
      <xdr:row>77</xdr:row>
      <xdr:rowOff>127635</xdr:rowOff>
    </xdr:to>
    <xdr:sp macro="" textlink="">
      <xdr:nvSpPr>
        <xdr:cNvPr id="182" name="フローチャート: 判断 181"/>
        <xdr:cNvSpPr/>
      </xdr:nvSpPr>
      <xdr:spPr>
        <a:xfrm>
          <a:off x="1079500" y="132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119380</xdr:rowOff>
    </xdr:from>
    <xdr:ext cx="595630" cy="259080"/>
    <xdr:sp macro="" textlink="">
      <xdr:nvSpPr>
        <xdr:cNvPr id="183" name="テキスト ボックス 182"/>
        <xdr:cNvSpPr txBox="1"/>
      </xdr:nvSpPr>
      <xdr:spPr>
        <a:xfrm>
          <a:off x="830580" y="133210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70</xdr:row>
      <xdr:rowOff>59055</xdr:rowOff>
    </xdr:from>
    <xdr:to xmlns:xdr="http://schemas.openxmlformats.org/drawingml/2006/spreadsheetDrawing">
      <xdr:col>24</xdr:col>
      <xdr:colOff>114300</xdr:colOff>
      <xdr:row>70</xdr:row>
      <xdr:rowOff>160655</xdr:rowOff>
    </xdr:to>
    <xdr:sp macro="" textlink="">
      <xdr:nvSpPr>
        <xdr:cNvPr id="189" name="楕円 188"/>
        <xdr:cNvSpPr/>
      </xdr:nvSpPr>
      <xdr:spPr>
        <a:xfrm>
          <a:off x="4584700" y="1206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12065</xdr:rowOff>
    </xdr:from>
    <xdr:ext cx="598805" cy="259080"/>
    <xdr:sp macro="" textlink="">
      <xdr:nvSpPr>
        <xdr:cNvPr id="190" name="民生費該当値テキスト"/>
        <xdr:cNvSpPr txBox="1"/>
      </xdr:nvSpPr>
      <xdr:spPr>
        <a:xfrm>
          <a:off x="4686300" y="12013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71</xdr:row>
      <xdr:rowOff>82550</xdr:rowOff>
    </xdr:from>
    <xdr:to xmlns:xdr="http://schemas.openxmlformats.org/drawingml/2006/spreadsheetDrawing">
      <xdr:col>20</xdr:col>
      <xdr:colOff>38100</xdr:colOff>
      <xdr:row>72</xdr:row>
      <xdr:rowOff>12700</xdr:rowOff>
    </xdr:to>
    <xdr:sp macro="" textlink="">
      <xdr:nvSpPr>
        <xdr:cNvPr id="191" name="楕円 190"/>
        <xdr:cNvSpPr/>
      </xdr:nvSpPr>
      <xdr:spPr>
        <a:xfrm>
          <a:off x="3746500" y="1225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70</xdr:row>
      <xdr:rowOff>29210</xdr:rowOff>
    </xdr:from>
    <xdr:ext cx="595630" cy="255905"/>
    <xdr:sp macro="" textlink="">
      <xdr:nvSpPr>
        <xdr:cNvPr id="192" name="テキスト ボックス 191"/>
        <xdr:cNvSpPr txBox="1"/>
      </xdr:nvSpPr>
      <xdr:spPr>
        <a:xfrm>
          <a:off x="3497580" y="120307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71</xdr:row>
      <xdr:rowOff>99060</xdr:rowOff>
    </xdr:from>
    <xdr:to xmlns:xdr="http://schemas.openxmlformats.org/drawingml/2006/spreadsheetDrawing">
      <xdr:col>15</xdr:col>
      <xdr:colOff>101600</xdr:colOff>
      <xdr:row>72</xdr:row>
      <xdr:rowOff>29210</xdr:rowOff>
    </xdr:to>
    <xdr:sp macro="" textlink="">
      <xdr:nvSpPr>
        <xdr:cNvPr id="193" name="楕円 192"/>
        <xdr:cNvSpPr/>
      </xdr:nvSpPr>
      <xdr:spPr>
        <a:xfrm>
          <a:off x="2857500" y="1227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70</xdr:row>
      <xdr:rowOff>45720</xdr:rowOff>
    </xdr:from>
    <xdr:ext cx="595630" cy="259080"/>
    <xdr:sp macro="" textlink="">
      <xdr:nvSpPr>
        <xdr:cNvPr id="194" name="テキスト ボックス 193"/>
        <xdr:cNvSpPr txBox="1"/>
      </xdr:nvSpPr>
      <xdr:spPr>
        <a:xfrm>
          <a:off x="2608580" y="120472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71</xdr:row>
      <xdr:rowOff>15240</xdr:rowOff>
    </xdr:from>
    <xdr:to xmlns:xdr="http://schemas.openxmlformats.org/drawingml/2006/spreadsheetDrawing">
      <xdr:col>10</xdr:col>
      <xdr:colOff>165100</xdr:colOff>
      <xdr:row>71</xdr:row>
      <xdr:rowOff>116840</xdr:rowOff>
    </xdr:to>
    <xdr:sp macro="" textlink="">
      <xdr:nvSpPr>
        <xdr:cNvPr id="195" name="楕円 194"/>
        <xdr:cNvSpPr/>
      </xdr:nvSpPr>
      <xdr:spPr>
        <a:xfrm>
          <a:off x="1968500" y="121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69</xdr:row>
      <xdr:rowOff>133350</xdr:rowOff>
    </xdr:from>
    <xdr:ext cx="595630" cy="255905"/>
    <xdr:sp macro="" textlink="">
      <xdr:nvSpPr>
        <xdr:cNvPr id="196" name="テキスト ボックス 195"/>
        <xdr:cNvSpPr txBox="1"/>
      </xdr:nvSpPr>
      <xdr:spPr>
        <a:xfrm>
          <a:off x="1719580" y="119634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71755</xdr:rowOff>
    </xdr:from>
    <xdr:to xmlns:xdr="http://schemas.openxmlformats.org/drawingml/2006/spreadsheetDrawing">
      <xdr:col>6</xdr:col>
      <xdr:colOff>38100</xdr:colOff>
      <xdr:row>74</xdr:row>
      <xdr:rowOff>1905</xdr:rowOff>
    </xdr:to>
    <xdr:sp macro="" textlink="">
      <xdr:nvSpPr>
        <xdr:cNvPr id="197" name="楕円 196"/>
        <xdr:cNvSpPr/>
      </xdr:nvSpPr>
      <xdr:spPr>
        <a:xfrm>
          <a:off x="1079500" y="125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72</xdr:row>
      <xdr:rowOff>18415</xdr:rowOff>
    </xdr:from>
    <xdr:ext cx="595630" cy="255905"/>
    <xdr:sp macro="" textlink="">
      <xdr:nvSpPr>
        <xdr:cNvPr id="198" name="テキスト ボックス 197"/>
        <xdr:cNvSpPr txBox="1"/>
      </xdr:nvSpPr>
      <xdr:spPr>
        <a:xfrm>
          <a:off x="830580" y="123628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07" name="テキスト ボックス 206"/>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9" name="直線コネクタ 20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745" cy="259080"/>
    <xdr:sp macro="" textlink="">
      <xdr:nvSpPr>
        <xdr:cNvPr id="210" name="テキスト ボックス 209"/>
        <xdr:cNvSpPr txBox="1"/>
      </xdr:nvSpPr>
      <xdr:spPr>
        <a:xfrm>
          <a:off x="513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1" name="直線コネクタ 21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2455" cy="259080"/>
    <xdr:sp macro="" textlink="">
      <xdr:nvSpPr>
        <xdr:cNvPr id="212" name="テキスト ボックス 211"/>
        <xdr:cNvSpPr txBox="1"/>
      </xdr:nvSpPr>
      <xdr:spPr>
        <a:xfrm>
          <a:off x="166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3" name="直線コネクタ 21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14" name="テキスト ボックス 213"/>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5" name="直線コネクタ 21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16" name="テキスト ボックス 215"/>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7" name="直線コネクタ 21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18" name="テキスト ボックス 217"/>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0" name="テキスト ボックス 219"/>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144780</xdr:rowOff>
    </xdr:from>
    <xdr:to xmlns:xdr="http://schemas.openxmlformats.org/drawingml/2006/spreadsheetDrawing">
      <xdr:col>24</xdr:col>
      <xdr:colOff>62865</xdr:colOff>
      <xdr:row>98</xdr:row>
      <xdr:rowOff>127635</xdr:rowOff>
    </xdr:to>
    <xdr:cxnSp macro="">
      <xdr:nvCxnSpPr>
        <xdr:cNvPr id="222" name="直線コネクタ 221"/>
        <xdr:cNvCxnSpPr/>
      </xdr:nvCxnSpPr>
      <xdr:spPr>
        <a:xfrm flipV="1">
          <a:off x="4633595" y="15403830"/>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132080</xdr:rowOff>
    </xdr:from>
    <xdr:ext cx="534670" cy="255905"/>
    <xdr:sp macro="" textlink="">
      <xdr:nvSpPr>
        <xdr:cNvPr id="223" name="衛生費最小値テキスト"/>
        <xdr:cNvSpPr txBox="1"/>
      </xdr:nvSpPr>
      <xdr:spPr>
        <a:xfrm>
          <a:off x="4686300" y="169341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127635</xdr:rowOff>
    </xdr:from>
    <xdr:to xmlns:xdr="http://schemas.openxmlformats.org/drawingml/2006/spreadsheetDrawing">
      <xdr:col>24</xdr:col>
      <xdr:colOff>152400</xdr:colOff>
      <xdr:row>98</xdr:row>
      <xdr:rowOff>127635</xdr:rowOff>
    </xdr:to>
    <xdr:cxnSp macro="">
      <xdr:nvCxnSpPr>
        <xdr:cNvPr id="224" name="直線コネクタ 223"/>
        <xdr:cNvCxnSpPr/>
      </xdr:nvCxnSpPr>
      <xdr:spPr>
        <a:xfrm>
          <a:off x="4546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91440</xdr:rowOff>
    </xdr:from>
    <xdr:ext cx="598805" cy="259080"/>
    <xdr:sp macro="" textlink="">
      <xdr:nvSpPr>
        <xdr:cNvPr id="225" name="衛生費最大値テキスト"/>
        <xdr:cNvSpPr txBox="1"/>
      </xdr:nvSpPr>
      <xdr:spPr>
        <a:xfrm>
          <a:off x="4686300" y="15179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144780</xdr:rowOff>
    </xdr:from>
    <xdr:to xmlns:xdr="http://schemas.openxmlformats.org/drawingml/2006/spreadsheetDrawing">
      <xdr:col>24</xdr:col>
      <xdr:colOff>152400</xdr:colOff>
      <xdr:row>89</xdr:row>
      <xdr:rowOff>144780</xdr:rowOff>
    </xdr:to>
    <xdr:cxnSp macro="">
      <xdr:nvCxnSpPr>
        <xdr:cNvPr id="226" name="直線コネクタ 225"/>
        <xdr:cNvCxnSpPr/>
      </xdr:nvCxnSpPr>
      <xdr:spPr>
        <a:xfrm>
          <a:off x="4546600" y="1540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4445</xdr:rowOff>
    </xdr:from>
    <xdr:to xmlns:xdr="http://schemas.openxmlformats.org/drawingml/2006/spreadsheetDrawing">
      <xdr:col>24</xdr:col>
      <xdr:colOff>63500</xdr:colOff>
      <xdr:row>97</xdr:row>
      <xdr:rowOff>55880</xdr:rowOff>
    </xdr:to>
    <xdr:cxnSp macro="">
      <xdr:nvCxnSpPr>
        <xdr:cNvPr id="227" name="直線コネクタ 226"/>
        <xdr:cNvCxnSpPr/>
      </xdr:nvCxnSpPr>
      <xdr:spPr>
        <a:xfrm flipV="1">
          <a:off x="3797300" y="1663509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142240</xdr:rowOff>
    </xdr:from>
    <xdr:ext cx="534670" cy="259080"/>
    <xdr:sp macro="" textlink="">
      <xdr:nvSpPr>
        <xdr:cNvPr id="228" name="衛生費平均値テキスト"/>
        <xdr:cNvSpPr txBox="1"/>
      </xdr:nvSpPr>
      <xdr:spPr>
        <a:xfrm>
          <a:off x="4686300" y="16772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163830</xdr:rowOff>
    </xdr:from>
    <xdr:to xmlns:xdr="http://schemas.openxmlformats.org/drawingml/2006/spreadsheetDrawing">
      <xdr:col>24</xdr:col>
      <xdr:colOff>114300</xdr:colOff>
      <xdr:row>98</xdr:row>
      <xdr:rowOff>93980</xdr:rowOff>
    </xdr:to>
    <xdr:sp macro="" textlink="">
      <xdr:nvSpPr>
        <xdr:cNvPr id="229" name="フローチャート: 判断 228"/>
        <xdr:cNvSpPr/>
      </xdr:nvSpPr>
      <xdr:spPr>
        <a:xfrm>
          <a:off x="45847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55880</xdr:rowOff>
    </xdr:from>
    <xdr:to xmlns:xdr="http://schemas.openxmlformats.org/drawingml/2006/spreadsheetDrawing">
      <xdr:col>19</xdr:col>
      <xdr:colOff>177800</xdr:colOff>
      <xdr:row>98</xdr:row>
      <xdr:rowOff>22860</xdr:rowOff>
    </xdr:to>
    <xdr:cxnSp macro="">
      <xdr:nvCxnSpPr>
        <xdr:cNvPr id="230" name="直線コネクタ 229"/>
        <xdr:cNvCxnSpPr/>
      </xdr:nvCxnSpPr>
      <xdr:spPr>
        <a:xfrm flipV="1">
          <a:off x="2908300" y="1668653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635</xdr:rowOff>
    </xdr:from>
    <xdr:to xmlns:xdr="http://schemas.openxmlformats.org/drawingml/2006/spreadsheetDrawing">
      <xdr:col>20</xdr:col>
      <xdr:colOff>38100</xdr:colOff>
      <xdr:row>98</xdr:row>
      <xdr:rowOff>102235</xdr:rowOff>
    </xdr:to>
    <xdr:sp macro="" textlink="">
      <xdr:nvSpPr>
        <xdr:cNvPr id="231" name="フローチャート: 判断 230"/>
        <xdr:cNvSpPr/>
      </xdr:nvSpPr>
      <xdr:spPr>
        <a:xfrm>
          <a:off x="3746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93345</xdr:rowOff>
    </xdr:from>
    <xdr:ext cx="531495" cy="259080"/>
    <xdr:sp macro="" textlink="">
      <xdr:nvSpPr>
        <xdr:cNvPr id="232" name="テキスト ボックス 231"/>
        <xdr:cNvSpPr txBox="1"/>
      </xdr:nvSpPr>
      <xdr:spPr>
        <a:xfrm>
          <a:off x="3529965" y="16895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15875</xdr:rowOff>
    </xdr:from>
    <xdr:to xmlns:xdr="http://schemas.openxmlformats.org/drawingml/2006/spreadsheetDrawing">
      <xdr:col>15</xdr:col>
      <xdr:colOff>50800</xdr:colOff>
      <xdr:row>98</xdr:row>
      <xdr:rowOff>22860</xdr:rowOff>
    </xdr:to>
    <xdr:cxnSp macro="">
      <xdr:nvCxnSpPr>
        <xdr:cNvPr id="233" name="直線コネクタ 232"/>
        <xdr:cNvCxnSpPr/>
      </xdr:nvCxnSpPr>
      <xdr:spPr>
        <a:xfrm>
          <a:off x="2019300" y="168179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166370</xdr:rowOff>
    </xdr:from>
    <xdr:to xmlns:xdr="http://schemas.openxmlformats.org/drawingml/2006/spreadsheetDrawing">
      <xdr:col>15</xdr:col>
      <xdr:colOff>101600</xdr:colOff>
      <xdr:row>98</xdr:row>
      <xdr:rowOff>95885</xdr:rowOff>
    </xdr:to>
    <xdr:sp macro="" textlink="">
      <xdr:nvSpPr>
        <xdr:cNvPr id="234" name="フローチャート: 判断 233"/>
        <xdr:cNvSpPr/>
      </xdr:nvSpPr>
      <xdr:spPr>
        <a:xfrm>
          <a:off x="2857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86995</xdr:rowOff>
    </xdr:from>
    <xdr:ext cx="531495" cy="255905"/>
    <xdr:sp macro="" textlink="">
      <xdr:nvSpPr>
        <xdr:cNvPr id="235" name="テキスト ボックス 234"/>
        <xdr:cNvSpPr txBox="1"/>
      </xdr:nvSpPr>
      <xdr:spPr>
        <a:xfrm>
          <a:off x="2640965" y="168890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15875</xdr:rowOff>
    </xdr:from>
    <xdr:to xmlns:xdr="http://schemas.openxmlformats.org/drawingml/2006/spreadsheetDrawing">
      <xdr:col>10</xdr:col>
      <xdr:colOff>114300</xdr:colOff>
      <xdr:row>98</xdr:row>
      <xdr:rowOff>107950</xdr:rowOff>
    </xdr:to>
    <xdr:cxnSp macro="">
      <xdr:nvCxnSpPr>
        <xdr:cNvPr id="236" name="直線コネクタ 235"/>
        <xdr:cNvCxnSpPr/>
      </xdr:nvCxnSpPr>
      <xdr:spPr>
        <a:xfrm flipV="1">
          <a:off x="1130300" y="1681797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170815</xdr:rowOff>
    </xdr:from>
    <xdr:to xmlns:xdr="http://schemas.openxmlformats.org/drawingml/2006/spreadsheetDrawing">
      <xdr:col>10</xdr:col>
      <xdr:colOff>165100</xdr:colOff>
      <xdr:row>98</xdr:row>
      <xdr:rowOff>100965</xdr:rowOff>
    </xdr:to>
    <xdr:sp macro="" textlink="">
      <xdr:nvSpPr>
        <xdr:cNvPr id="237" name="フローチャート: 判断 236"/>
        <xdr:cNvSpPr/>
      </xdr:nvSpPr>
      <xdr:spPr>
        <a:xfrm>
          <a:off x="1968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92075</xdr:rowOff>
    </xdr:from>
    <xdr:ext cx="531495" cy="259080"/>
    <xdr:sp macro="" textlink="">
      <xdr:nvSpPr>
        <xdr:cNvPr id="238" name="テキスト ボックス 237"/>
        <xdr:cNvSpPr txBox="1"/>
      </xdr:nvSpPr>
      <xdr:spPr>
        <a:xfrm>
          <a:off x="1751965" y="16894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160655</xdr:rowOff>
    </xdr:from>
    <xdr:to xmlns:xdr="http://schemas.openxmlformats.org/drawingml/2006/spreadsheetDrawing">
      <xdr:col>6</xdr:col>
      <xdr:colOff>38100</xdr:colOff>
      <xdr:row>98</xdr:row>
      <xdr:rowOff>90805</xdr:rowOff>
    </xdr:to>
    <xdr:sp macro="" textlink="">
      <xdr:nvSpPr>
        <xdr:cNvPr id="239" name="フローチャート: 判断 238"/>
        <xdr:cNvSpPr/>
      </xdr:nvSpPr>
      <xdr:spPr>
        <a:xfrm>
          <a:off x="1079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107315</xdr:rowOff>
    </xdr:from>
    <xdr:ext cx="531495" cy="259080"/>
    <xdr:sp macro="" textlink="">
      <xdr:nvSpPr>
        <xdr:cNvPr id="240" name="テキスト ボックス 239"/>
        <xdr:cNvSpPr txBox="1"/>
      </xdr:nvSpPr>
      <xdr:spPr>
        <a:xfrm>
          <a:off x="862965" y="16566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125095</xdr:rowOff>
    </xdr:from>
    <xdr:to xmlns:xdr="http://schemas.openxmlformats.org/drawingml/2006/spreadsheetDrawing">
      <xdr:col>24</xdr:col>
      <xdr:colOff>114300</xdr:colOff>
      <xdr:row>97</xdr:row>
      <xdr:rowOff>55245</xdr:rowOff>
    </xdr:to>
    <xdr:sp macro="" textlink="">
      <xdr:nvSpPr>
        <xdr:cNvPr id="246" name="楕円 245"/>
        <xdr:cNvSpPr/>
      </xdr:nvSpPr>
      <xdr:spPr>
        <a:xfrm>
          <a:off x="45847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147955</xdr:rowOff>
    </xdr:from>
    <xdr:ext cx="598805" cy="258445"/>
    <xdr:sp macro="" textlink="">
      <xdr:nvSpPr>
        <xdr:cNvPr id="247" name="衛生費該当値テキスト"/>
        <xdr:cNvSpPr txBox="1"/>
      </xdr:nvSpPr>
      <xdr:spPr>
        <a:xfrm>
          <a:off x="4686300" y="16435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5080</xdr:rowOff>
    </xdr:from>
    <xdr:to xmlns:xdr="http://schemas.openxmlformats.org/drawingml/2006/spreadsheetDrawing">
      <xdr:col>20</xdr:col>
      <xdr:colOff>38100</xdr:colOff>
      <xdr:row>97</xdr:row>
      <xdr:rowOff>106680</xdr:rowOff>
    </xdr:to>
    <xdr:sp macro="" textlink="">
      <xdr:nvSpPr>
        <xdr:cNvPr id="248" name="楕円 247"/>
        <xdr:cNvSpPr/>
      </xdr:nvSpPr>
      <xdr:spPr>
        <a:xfrm>
          <a:off x="3746500" y="1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123190</xdr:rowOff>
    </xdr:from>
    <xdr:ext cx="531495" cy="255905"/>
    <xdr:sp macro="" textlink="">
      <xdr:nvSpPr>
        <xdr:cNvPr id="249" name="テキスト ボックス 248"/>
        <xdr:cNvSpPr txBox="1"/>
      </xdr:nvSpPr>
      <xdr:spPr>
        <a:xfrm>
          <a:off x="3529965" y="16410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143510</xdr:rowOff>
    </xdr:from>
    <xdr:to xmlns:xdr="http://schemas.openxmlformats.org/drawingml/2006/spreadsheetDrawing">
      <xdr:col>15</xdr:col>
      <xdr:colOff>101600</xdr:colOff>
      <xdr:row>98</xdr:row>
      <xdr:rowOff>73660</xdr:rowOff>
    </xdr:to>
    <xdr:sp macro="" textlink="">
      <xdr:nvSpPr>
        <xdr:cNvPr id="250" name="楕円 249"/>
        <xdr:cNvSpPr/>
      </xdr:nvSpPr>
      <xdr:spPr>
        <a:xfrm>
          <a:off x="2857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90170</xdr:rowOff>
    </xdr:from>
    <xdr:ext cx="531495" cy="259080"/>
    <xdr:sp macro="" textlink="">
      <xdr:nvSpPr>
        <xdr:cNvPr id="251" name="テキスト ボックス 250"/>
        <xdr:cNvSpPr txBox="1"/>
      </xdr:nvSpPr>
      <xdr:spPr>
        <a:xfrm>
          <a:off x="2640965" y="16549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136525</xdr:rowOff>
    </xdr:from>
    <xdr:to xmlns:xdr="http://schemas.openxmlformats.org/drawingml/2006/spreadsheetDrawing">
      <xdr:col>10</xdr:col>
      <xdr:colOff>165100</xdr:colOff>
      <xdr:row>98</xdr:row>
      <xdr:rowOff>66675</xdr:rowOff>
    </xdr:to>
    <xdr:sp macro="" textlink="">
      <xdr:nvSpPr>
        <xdr:cNvPr id="252" name="楕円 251"/>
        <xdr:cNvSpPr/>
      </xdr:nvSpPr>
      <xdr:spPr>
        <a:xfrm>
          <a:off x="1968500" y="167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83185</xdr:rowOff>
    </xdr:from>
    <xdr:ext cx="531495" cy="259080"/>
    <xdr:sp macro="" textlink="">
      <xdr:nvSpPr>
        <xdr:cNvPr id="253" name="テキスト ボックス 252"/>
        <xdr:cNvSpPr txBox="1"/>
      </xdr:nvSpPr>
      <xdr:spPr>
        <a:xfrm>
          <a:off x="1751965" y="16542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57150</xdr:rowOff>
    </xdr:from>
    <xdr:to xmlns:xdr="http://schemas.openxmlformats.org/drawingml/2006/spreadsheetDrawing">
      <xdr:col>6</xdr:col>
      <xdr:colOff>38100</xdr:colOff>
      <xdr:row>98</xdr:row>
      <xdr:rowOff>158750</xdr:rowOff>
    </xdr:to>
    <xdr:sp macro="" textlink="">
      <xdr:nvSpPr>
        <xdr:cNvPr id="254" name="楕円 253"/>
        <xdr:cNvSpPr/>
      </xdr:nvSpPr>
      <xdr:spPr>
        <a:xfrm>
          <a:off x="1079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149860</xdr:rowOff>
    </xdr:from>
    <xdr:ext cx="531495" cy="259080"/>
    <xdr:sp macro="" textlink="">
      <xdr:nvSpPr>
        <xdr:cNvPr id="255" name="テキスト ボックス 254"/>
        <xdr:cNvSpPr txBox="1"/>
      </xdr:nvSpPr>
      <xdr:spPr>
        <a:xfrm>
          <a:off x="862965" y="16951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4" name="テキスト ボックス 263"/>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6" name="直線コネクタ 26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67" name="テキスト ボックス 266"/>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8" name="直線コネクタ 26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4185" cy="259080"/>
    <xdr:sp macro="" textlink="">
      <xdr:nvSpPr>
        <xdr:cNvPr id="269" name="テキスト ボックス 268"/>
        <xdr:cNvSpPr txBox="1"/>
      </xdr:nvSpPr>
      <xdr:spPr>
        <a:xfrm>
          <a:off x="6136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0" name="直線コネクタ 26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4185" cy="255905"/>
    <xdr:sp macro="" textlink="">
      <xdr:nvSpPr>
        <xdr:cNvPr id="271" name="テキスト ボックス 270"/>
        <xdr:cNvSpPr txBox="1"/>
      </xdr:nvSpPr>
      <xdr:spPr>
        <a:xfrm>
          <a:off x="6136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2" name="直線コネクタ 27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4185" cy="259080"/>
    <xdr:sp macro="" textlink="">
      <xdr:nvSpPr>
        <xdr:cNvPr id="273" name="テキスト ボックス 272"/>
        <xdr:cNvSpPr txBox="1"/>
      </xdr:nvSpPr>
      <xdr:spPr>
        <a:xfrm>
          <a:off x="6136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4" name="直線コネクタ 27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75" name="テキスト ボックス 274"/>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5905"/>
    <xdr:sp macro="" textlink="">
      <xdr:nvSpPr>
        <xdr:cNvPr id="277" name="テキスト ボックス 276"/>
        <xdr:cNvSpPr txBox="1"/>
      </xdr:nvSpPr>
      <xdr:spPr>
        <a:xfrm>
          <a:off x="6072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153670</xdr:rowOff>
    </xdr:from>
    <xdr:to xmlns:xdr="http://schemas.openxmlformats.org/drawingml/2006/spreadsheetDrawing">
      <xdr:col>54</xdr:col>
      <xdr:colOff>189865</xdr:colOff>
      <xdr:row>39</xdr:row>
      <xdr:rowOff>44450</xdr:rowOff>
    </xdr:to>
    <xdr:cxnSp macro="">
      <xdr:nvCxnSpPr>
        <xdr:cNvPr id="279" name="直線コネクタ 278"/>
        <xdr:cNvCxnSpPr/>
      </xdr:nvCxnSpPr>
      <xdr:spPr>
        <a:xfrm flipV="1">
          <a:off x="10475595" y="529717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0"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1" name="直線コネクタ 280"/>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100330</xdr:rowOff>
    </xdr:from>
    <xdr:ext cx="534670" cy="255905"/>
    <xdr:sp macro="" textlink="">
      <xdr:nvSpPr>
        <xdr:cNvPr id="282" name="労働費最大値テキスト"/>
        <xdr:cNvSpPr txBox="1"/>
      </xdr:nvSpPr>
      <xdr:spPr>
        <a:xfrm>
          <a:off x="10528300" y="50723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153670</xdr:rowOff>
    </xdr:from>
    <xdr:to xmlns:xdr="http://schemas.openxmlformats.org/drawingml/2006/spreadsheetDrawing">
      <xdr:col>55</xdr:col>
      <xdr:colOff>88900</xdr:colOff>
      <xdr:row>30</xdr:row>
      <xdr:rowOff>153670</xdr:rowOff>
    </xdr:to>
    <xdr:cxnSp macro="">
      <xdr:nvCxnSpPr>
        <xdr:cNvPr id="283" name="直線コネクタ 282"/>
        <xdr:cNvCxnSpPr/>
      </xdr:nvCxnSpPr>
      <xdr:spPr>
        <a:xfrm>
          <a:off x="10388600" y="529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34290</xdr:rowOff>
    </xdr:from>
    <xdr:to xmlns:xdr="http://schemas.openxmlformats.org/drawingml/2006/spreadsheetDrawing">
      <xdr:col>55</xdr:col>
      <xdr:colOff>0</xdr:colOff>
      <xdr:row>39</xdr:row>
      <xdr:rowOff>36195</xdr:rowOff>
    </xdr:to>
    <xdr:cxnSp macro="">
      <xdr:nvCxnSpPr>
        <xdr:cNvPr id="284" name="直線コネクタ 283"/>
        <xdr:cNvCxnSpPr/>
      </xdr:nvCxnSpPr>
      <xdr:spPr>
        <a:xfrm>
          <a:off x="9639300" y="67208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103505</xdr:rowOff>
    </xdr:from>
    <xdr:ext cx="378460" cy="259080"/>
    <xdr:sp macro="" textlink="">
      <xdr:nvSpPr>
        <xdr:cNvPr id="285" name="労働費平均値テキスト"/>
        <xdr:cNvSpPr txBox="1"/>
      </xdr:nvSpPr>
      <xdr:spPr>
        <a:xfrm>
          <a:off x="10528300" y="64471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80645</xdr:rowOff>
    </xdr:from>
    <xdr:to xmlns:xdr="http://schemas.openxmlformats.org/drawingml/2006/spreadsheetDrawing">
      <xdr:col>55</xdr:col>
      <xdr:colOff>50800</xdr:colOff>
      <xdr:row>39</xdr:row>
      <xdr:rowOff>10795</xdr:rowOff>
    </xdr:to>
    <xdr:sp macro="" textlink="">
      <xdr:nvSpPr>
        <xdr:cNvPr id="286" name="フローチャート: 判断 285"/>
        <xdr:cNvSpPr/>
      </xdr:nvSpPr>
      <xdr:spPr>
        <a:xfrm>
          <a:off x="10426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34290</xdr:rowOff>
    </xdr:from>
    <xdr:to xmlns:xdr="http://schemas.openxmlformats.org/drawingml/2006/spreadsheetDrawing">
      <xdr:col>50</xdr:col>
      <xdr:colOff>114300</xdr:colOff>
      <xdr:row>39</xdr:row>
      <xdr:rowOff>34290</xdr:rowOff>
    </xdr:to>
    <xdr:cxnSp macro="">
      <xdr:nvCxnSpPr>
        <xdr:cNvPr id="287" name="直線コネクタ 286"/>
        <xdr:cNvCxnSpPr/>
      </xdr:nvCxnSpPr>
      <xdr:spPr>
        <a:xfrm>
          <a:off x="8750300" y="67208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91440</xdr:rowOff>
    </xdr:from>
    <xdr:to xmlns:xdr="http://schemas.openxmlformats.org/drawingml/2006/spreadsheetDrawing">
      <xdr:col>50</xdr:col>
      <xdr:colOff>165100</xdr:colOff>
      <xdr:row>39</xdr:row>
      <xdr:rowOff>21590</xdr:rowOff>
    </xdr:to>
    <xdr:sp macro="" textlink="">
      <xdr:nvSpPr>
        <xdr:cNvPr id="288" name="フローチャート: 判断 287"/>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38100</xdr:rowOff>
    </xdr:from>
    <xdr:ext cx="378460" cy="259080"/>
    <xdr:sp macro="" textlink="">
      <xdr:nvSpPr>
        <xdr:cNvPr id="289" name="テキスト ボックス 288"/>
        <xdr:cNvSpPr txBox="1"/>
      </xdr:nvSpPr>
      <xdr:spPr>
        <a:xfrm>
          <a:off x="9450070" y="6381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31750</xdr:rowOff>
    </xdr:from>
    <xdr:to xmlns:xdr="http://schemas.openxmlformats.org/drawingml/2006/spreadsheetDrawing">
      <xdr:col>45</xdr:col>
      <xdr:colOff>177800</xdr:colOff>
      <xdr:row>39</xdr:row>
      <xdr:rowOff>34290</xdr:rowOff>
    </xdr:to>
    <xdr:cxnSp macro="">
      <xdr:nvCxnSpPr>
        <xdr:cNvPr id="290" name="直線コネクタ 289"/>
        <xdr:cNvCxnSpPr/>
      </xdr:nvCxnSpPr>
      <xdr:spPr>
        <a:xfrm>
          <a:off x="7861300" y="67183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92710</xdr:rowOff>
    </xdr:from>
    <xdr:to xmlns:xdr="http://schemas.openxmlformats.org/drawingml/2006/spreadsheetDrawing">
      <xdr:col>46</xdr:col>
      <xdr:colOff>38100</xdr:colOff>
      <xdr:row>39</xdr:row>
      <xdr:rowOff>22860</xdr:rowOff>
    </xdr:to>
    <xdr:sp macro="" textlink="">
      <xdr:nvSpPr>
        <xdr:cNvPr id="291" name="フローチャート: 判断 290"/>
        <xdr:cNvSpPr/>
      </xdr:nvSpPr>
      <xdr:spPr>
        <a:xfrm>
          <a:off x="8699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39370</xdr:rowOff>
    </xdr:from>
    <xdr:ext cx="378460" cy="259080"/>
    <xdr:sp macro="" textlink="">
      <xdr:nvSpPr>
        <xdr:cNvPr id="292" name="テキスト ボックス 291"/>
        <xdr:cNvSpPr txBox="1"/>
      </xdr:nvSpPr>
      <xdr:spPr>
        <a:xfrm>
          <a:off x="8561070" y="63830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31750</xdr:rowOff>
    </xdr:from>
    <xdr:to xmlns:xdr="http://schemas.openxmlformats.org/drawingml/2006/spreadsheetDrawing">
      <xdr:col>41</xdr:col>
      <xdr:colOff>50800</xdr:colOff>
      <xdr:row>39</xdr:row>
      <xdr:rowOff>36195</xdr:rowOff>
    </xdr:to>
    <xdr:cxnSp macro="">
      <xdr:nvCxnSpPr>
        <xdr:cNvPr id="293" name="直線コネクタ 292"/>
        <xdr:cNvCxnSpPr/>
      </xdr:nvCxnSpPr>
      <xdr:spPr>
        <a:xfrm flipV="1">
          <a:off x="6972300" y="67183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90170</xdr:rowOff>
    </xdr:from>
    <xdr:to xmlns:xdr="http://schemas.openxmlformats.org/drawingml/2006/spreadsheetDrawing">
      <xdr:col>41</xdr:col>
      <xdr:colOff>101600</xdr:colOff>
      <xdr:row>39</xdr:row>
      <xdr:rowOff>20320</xdr:rowOff>
    </xdr:to>
    <xdr:sp macro="" textlink="">
      <xdr:nvSpPr>
        <xdr:cNvPr id="294" name="フローチャート: 判断 293"/>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36830</xdr:rowOff>
    </xdr:from>
    <xdr:ext cx="378460" cy="259080"/>
    <xdr:sp macro="" textlink="">
      <xdr:nvSpPr>
        <xdr:cNvPr id="295" name="テキスト ボックス 294"/>
        <xdr:cNvSpPr txBox="1"/>
      </xdr:nvSpPr>
      <xdr:spPr>
        <a:xfrm>
          <a:off x="7672070" y="6380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48895</xdr:rowOff>
    </xdr:from>
    <xdr:to xmlns:xdr="http://schemas.openxmlformats.org/drawingml/2006/spreadsheetDrawing">
      <xdr:col>36</xdr:col>
      <xdr:colOff>165100</xdr:colOff>
      <xdr:row>38</xdr:row>
      <xdr:rowOff>150495</xdr:rowOff>
    </xdr:to>
    <xdr:sp macro="" textlink="">
      <xdr:nvSpPr>
        <xdr:cNvPr id="296" name="フローチャート: 判断 295"/>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167005</xdr:rowOff>
    </xdr:from>
    <xdr:ext cx="378460" cy="255905"/>
    <xdr:sp macro="" textlink="">
      <xdr:nvSpPr>
        <xdr:cNvPr id="297" name="テキスト ボックス 296"/>
        <xdr:cNvSpPr txBox="1"/>
      </xdr:nvSpPr>
      <xdr:spPr>
        <a:xfrm>
          <a:off x="6783070" y="63392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156845</xdr:rowOff>
    </xdr:from>
    <xdr:to xmlns:xdr="http://schemas.openxmlformats.org/drawingml/2006/spreadsheetDrawing">
      <xdr:col>55</xdr:col>
      <xdr:colOff>50800</xdr:colOff>
      <xdr:row>39</xdr:row>
      <xdr:rowOff>86995</xdr:rowOff>
    </xdr:to>
    <xdr:sp macro="" textlink="">
      <xdr:nvSpPr>
        <xdr:cNvPr id="303" name="楕円 302"/>
        <xdr:cNvSpPr/>
      </xdr:nvSpPr>
      <xdr:spPr>
        <a:xfrm>
          <a:off x="10426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71755</xdr:rowOff>
    </xdr:from>
    <xdr:ext cx="313690" cy="259080"/>
    <xdr:sp macro="" textlink="">
      <xdr:nvSpPr>
        <xdr:cNvPr id="304" name="労働費該当値テキスト"/>
        <xdr:cNvSpPr txBox="1"/>
      </xdr:nvSpPr>
      <xdr:spPr>
        <a:xfrm>
          <a:off x="10528300" y="65868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154940</xdr:rowOff>
    </xdr:from>
    <xdr:to xmlns:xdr="http://schemas.openxmlformats.org/drawingml/2006/spreadsheetDrawing">
      <xdr:col>50</xdr:col>
      <xdr:colOff>165100</xdr:colOff>
      <xdr:row>39</xdr:row>
      <xdr:rowOff>85090</xdr:rowOff>
    </xdr:to>
    <xdr:sp macro="" textlink="">
      <xdr:nvSpPr>
        <xdr:cNvPr id="305" name="楕円 304"/>
        <xdr:cNvSpPr/>
      </xdr:nvSpPr>
      <xdr:spPr>
        <a:xfrm>
          <a:off x="9588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76200</xdr:rowOff>
    </xdr:from>
    <xdr:ext cx="313690" cy="255905"/>
    <xdr:sp macro="" textlink="">
      <xdr:nvSpPr>
        <xdr:cNvPr id="306" name="テキスト ボックス 305"/>
        <xdr:cNvSpPr txBox="1"/>
      </xdr:nvSpPr>
      <xdr:spPr>
        <a:xfrm>
          <a:off x="9482455" y="676275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154940</xdr:rowOff>
    </xdr:from>
    <xdr:to xmlns:xdr="http://schemas.openxmlformats.org/drawingml/2006/spreadsheetDrawing">
      <xdr:col>46</xdr:col>
      <xdr:colOff>38100</xdr:colOff>
      <xdr:row>39</xdr:row>
      <xdr:rowOff>85090</xdr:rowOff>
    </xdr:to>
    <xdr:sp macro="" textlink="">
      <xdr:nvSpPr>
        <xdr:cNvPr id="307" name="楕円 306"/>
        <xdr:cNvSpPr/>
      </xdr:nvSpPr>
      <xdr:spPr>
        <a:xfrm>
          <a:off x="8699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76200</xdr:rowOff>
    </xdr:from>
    <xdr:ext cx="313690" cy="255905"/>
    <xdr:sp macro="" textlink="">
      <xdr:nvSpPr>
        <xdr:cNvPr id="308" name="テキスト ボックス 307"/>
        <xdr:cNvSpPr txBox="1"/>
      </xdr:nvSpPr>
      <xdr:spPr>
        <a:xfrm>
          <a:off x="8593455" y="676275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152400</xdr:rowOff>
    </xdr:from>
    <xdr:to xmlns:xdr="http://schemas.openxmlformats.org/drawingml/2006/spreadsheetDrawing">
      <xdr:col>41</xdr:col>
      <xdr:colOff>101600</xdr:colOff>
      <xdr:row>39</xdr:row>
      <xdr:rowOff>82550</xdr:rowOff>
    </xdr:to>
    <xdr:sp macro="" textlink="">
      <xdr:nvSpPr>
        <xdr:cNvPr id="309" name="楕円 308"/>
        <xdr:cNvSpPr/>
      </xdr:nvSpPr>
      <xdr:spPr>
        <a:xfrm>
          <a:off x="7810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73660</xdr:rowOff>
    </xdr:from>
    <xdr:ext cx="378460" cy="259080"/>
    <xdr:sp macro="" textlink="">
      <xdr:nvSpPr>
        <xdr:cNvPr id="310" name="テキスト ボックス 309"/>
        <xdr:cNvSpPr txBox="1"/>
      </xdr:nvSpPr>
      <xdr:spPr>
        <a:xfrm>
          <a:off x="7672070" y="6760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156845</xdr:rowOff>
    </xdr:from>
    <xdr:to xmlns:xdr="http://schemas.openxmlformats.org/drawingml/2006/spreadsheetDrawing">
      <xdr:col>36</xdr:col>
      <xdr:colOff>165100</xdr:colOff>
      <xdr:row>39</xdr:row>
      <xdr:rowOff>86995</xdr:rowOff>
    </xdr:to>
    <xdr:sp macro="" textlink="">
      <xdr:nvSpPr>
        <xdr:cNvPr id="311" name="楕円 310"/>
        <xdr:cNvSpPr/>
      </xdr:nvSpPr>
      <xdr:spPr>
        <a:xfrm>
          <a:off x="6921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39</xdr:row>
      <xdr:rowOff>78105</xdr:rowOff>
    </xdr:from>
    <xdr:ext cx="313690" cy="255905"/>
    <xdr:sp macro="" textlink="">
      <xdr:nvSpPr>
        <xdr:cNvPr id="312" name="テキスト ボックス 311"/>
        <xdr:cNvSpPr txBox="1"/>
      </xdr:nvSpPr>
      <xdr:spPr>
        <a:xfrm>
          <a:off x="6815455" y="676465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1" name="テキスト ボックス 320"/>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3" name="直線コネクタ 322"/>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24" name="テキスト ボックス 323"/>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5" name="直線コネクタ 324"/>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6" name="テキスト ボックス 325"/>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905"/>
    <xdr:sp macro="" textlink="">
      <xdr:nvSpPr>
        <xdr:cNvPr id="328" name="テキスト ボックス 327"/>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29" name="直線コネクタ 328"/>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0" name="テキスト ボックス 329"/>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1" name="直線コネクタ 330"/>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2" name="テキスト ボックス 331"/>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3" name="直線コネクタ 33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5905"/>
    <xdr:sp macro="" textlink="">
      <xdr:nvSpPr>
        <xdr:cNvPr id="334" name="テキスト ボックス 333"/>
        <xdr:cNvSpPr txBox="1"/>
      </xdr:nvSpPr>
      <xdr:spPr>
        <a:xfrm>
          <a:off x="6072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136525</xdr:rowOff>
    </xdr:from>
    <xdr:to xmlns:xdr="http://schemas.openxmlformats.org/drawingml/2006/spreadsheetDrawing">
      <xdr:col>54</xdr:col>
      <xdr:colOff>189865</xdr:colOff>
      <xdr:row>59</xdr:row>
      <xdr:rowOff>40640</xdr:rowOff>
    </xdr:to>
    <xdr:cxnSp macro="">
      <xdr:nvCxnSpPr>
        <xdr:cNvPr id="336" name="直線コネクタ 335"/>
        <xdr:cNvCxnSpPr/>
      </xdr:nvCxnSpPr>
      <xdr:spPr>
        <a:xfrm flipV="1">
          <a:off x="10475595" y="870902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378460" cy="255905"/>
    <xdr:sp macro="" textlink="">
      <xdr:nvSpPr>
        <xdr:cNvPr id="337" name="農林水産業費最小値テキスト"/>
        <xdr:cNvSpPr txBox="1"/>
      </xdr:nvSpPr>
      <xdr:spPr>
        <a:xfrm>
          <a:off x="10528300" y="101593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38" name="直線コネクタ 337"/>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83185</xdr:rowOff>
    </xdr:from>
    <xdr:ext cx="534670" cy="259080"/>
    <xdr:sp macro="" textlink="">
      <xdr:nvSpPr>
        <xdr:cNvPr id="339" name="農林水産業費最大値テキスト"/>
        <xdr:cNvSpPr txBox="1"/>
      </xdr:nvSpPr>
      <xdr:spPr>
        <a:xfrm>
          <a:off x="10528300" y="8484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136525</xdr:rowOff>
    </xdr:from>
    <xdr:to xmlns:xdr="http://schemas.openxmlformats.org/drawingml/2006/spreadsheetDrawing">
      <xdr:col>55</xdr:col>
      <xdr:colOff>88900</xdr:colOff>
      <xdr:row>50</xdr:row>
      <xdr:rowOff>136525</xdr:rowOff>
    </xdr:to>
    <xdr:cxnSp macro="">
      <xdr:nvCxnSpPr>
        <xdr:cNvPr id="340" name="直線コネクタ 339"/>
        <xdr:cNvCxnSpPr/>
      </xdr:nvCxnSpPr>
      <xdr:spPr>
        <a:xfrm>
          <a:off x="10388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133985</xdr:rowOff>
    </xdr:from>
    <xdr:to xmlns:xdr="http://schemas.openxmlformats.org/drawingml/2006/spreadsheetDrawing">
      <xdr:col>55</xdr:col>
      <xdr:colOff>0</xdr:colOff>
      <xdr:row>53</xdr:row>
      <xdr:rowOff>14605</xdr:rowOff>
    </xdr:to>
    <xdr:cxnSp macro="">
      <xdr:nvCxnSpPr>
        <xdr:cNvPr id="341" name="直線コネクタ 340"/>
        <xdr:cNvCxnSpPr/>
      </xdr:nvCxnSpPr>
      <xdr:spPr>
        <a:xfrm flipV="1">
          <a:off x="9639300" y="904938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84455</xdr:rowOff>
    </xdr:from>
    <xdr:ext cx="469900" cy="259080"/>
    <xdr:sp macro="" textlink="">
      <xdr:nvSpPr>
        <xdr:cNvPr id="342" name="農林水産業費平均値テキスト"/>
        <xdr:cNvSpPr txBox="1"/>
      </xdr:nvSpPr>
      <xdr:spPr>
        <a:xfrm>
          <a:off x="10528300" y="9857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106045</xdr:rowOff>
    </xdr:from>
    <xdr:to xmlns:xdr="http://schemas.openxmlformats.org/drawingml/2006/spreadsheetDrawing">
      <xdr:col>55</xdr:col>
      <xdr:colOff>50800</xdr:colOff>
      <xdr:row>58</xdr:row>
      <xdr:rowOff>36195</xdr:rowOff>
    </xdr:to>
    <xdr:sp macro="" textlink="">
      <xdr:nvSpPr>
        <xdr:cNvPr id="343" name="フローチャート: 判断 342"/>
        <xdr:cNvSpPr/>
      </xdr:nvSpPr>
      <xdr:spPr>
        <a:xfrm>
          <a:off x="104267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14605</xdr:rowOff>
    </xdr:from>
    <xdr:to xmlns:xdr="http://schemas.openxmlformats.org/drawingml/2006/spreadsheetDrawing">
      <xdr:col>50</xdr:col>
      <xdr:colOff>114300</xdr:colOff>
      <xdr:row>53</xdr:row>
      <xdr:rowOff>124460</xdr:rowOff>
    </xdr:to>
    <xdr:cxnSp macro="">
      <xdr:nvCxnSpPr>
        <xdr:cNvPr id="344" name="直線コネクタ 343"/>
        <xdr:cNvCxnSpPr/>
      </xdr:nvCxnSpPr>
      <xdr:spPr>
        <a:xfrm flipV="1">
          <a:off x="8750300" y="910145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96520</xdr:rowOff>
    </xdr:from>
    <xdr:to xmlns:xdr="http://schemas.openxmlformats.org/drawingml/2006/spreadsheetDrawing">
      <xdr:col>50</xdr:col>
      <xdr:colOff>165100</xdr:colOff>
      <xdr:row>58</xdr:row>
      <xdr:rowOff>26670</xdr:rowOff>
    </xdr:to>
    <xdr:sp macro="" textlink="">
      <xdr:nvSpPr>
        <xdr:cNvPr id="345" name="フローチャート: 判断 344"/>
        <xdr:cNvSpPr/>
      </xdr:nvSpPr>
      <xdr:spPr>
        <a:xfrm>
          <a:off x="95885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17780</xdr:rowOff>
    </xdr:from>
    <xdr:ext cx="466725" cy="255905"/>
    <xdr:sp macro="" textlink="">
      <xdr:nvSpPr>
        <xdr:cNvPr id="346" name="テキスト ボックス 345"/>
        <xdr:cNvSpPr txBox="1"/>
      </xdr:nvSpPr>
      <xdr:spPr>
        <a:xfrm>
          <a:off x="9404350" y="99618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124460</xdr:rowOff>
    </xdr:from>
    <xdr:to xmlns:xdr="http://schemas.openxmlformats.org/drawingml/2006/spreadsheetDrawing">
      <xdr:col>45</xdr:col>
      <xdr:colOff>177800</xdr:colOff>
      <xdr:row>54</xdr:row>
      <xdr:rowOff>121920</xdr:rowOff>
    </xdr:to>
    <xdr:cxnSp macro="">
      <xdr:nvCxnSpPr>
        <xdr:cNvPr id="347" name="直線コネクタ 346"/>
        <xdr:cNvCxnSpPr/>
      </xdr:nvCxnSpPr>
      <xdr:spPr>
        <a:xfrm flipV="1">
          <a:off x="7861300" y="921131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98425</xdr:rowOff>
    </xdr:from>
    <xdr:to xmlns:xdr="http://schemas.openxmlformats.org/drawingml/2006/spreadsheetDrawing">
      <xdr:col>46</xdr:col>
      <xdr:colOff>38100</xdr:colOff>
      <xdr:row>58</xdr:row>
      <xdr:rowOff>29210</xdr:rowOff>
    </xdr:to>
    <xdr:sp macro="" textlink="">
      <xdr:nvSpPr>
        <xdr:cNvPr id="348" name="フローチャート: 判断 347"/>
        <xdr:cNvSpPr/>
      </xdr:nvSpPr>
      <xdr:spPr>
        <a:xfrm>
          <a:off x="8699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19685</xdr:rowOff>
    </xdr:from>
    <xdr:ext cx="466725" cy="255905"/>
    <xdr:sp macro="" textlink="">
      <xdr:nvSpPr>
        <xdr:cNvPr id="349" name="テキスト ボックス 348"/>
        <xdr:cNvSpPr txBox="1"/>
      </xdr:nvSpPr>
      <xdr:spPr>
        <a:xfrm>
          <a:off x="8515350" y="99637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130810</xdr:rowOff>
    </xdr:from>
    <xdr:to xmlns:xdr="http://schemas.openxmlformats.org/drawingml/2006/spreadsheetDrawing">
      <xdr:col>41</xdr:col>
      <xdr:colOff>50800</xdr:colOff>
      <xdr:row>54</xdr:row>
      <xdr:rowOff>121920</xdr:rowOff>
    </xdr:to>
    <xdr:cxnSp macro="">
      <xdr:nvCxnSpPr>
        <xdr:cNvPr id="350" name="直線コネクタ 349"/>
        <xdr:cNvCxnSpPr/>
      </xdr:nvCxnSpPr>
      <xdr:spPr>
        <a:xfrm>
          <a:off x="6972300" y="921766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90805</xdr:rowOff>
    </xdr:from>
    <xdr:to xmlns:xdr="http://schemas.openxmlformats.org/drawingml/2006/spreadsheetDrawing">
      <xdr:col>41</xdr:col>
      <xdr:colOff>101600</xdr:colOff>
      <xdr:row>58</xdr:row>
      <xdr:rowOff>20955</xdr:rowOff>
    </xdr:to>
    <xdr:sp macro="" textlink="">
      <xdr:nvSpPr>
        <xdr:cNvPr id="351" name="フローチャート: 判断 350"/>
        <xdr:cNvSpPr/>
      </xdr:nvSpPr>
      <xdr:spPr>
        <a:xfrm>
          <a:off x="7810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12065</xdr:rowOff>
    </xdr:from>
    <xdr:ext cx="466725" cy="259080"/>
    <xdr:sp macro="" textlink="">
      <xdr:nvSpPr>
        <xdr:cNvPr id="352" name="テキスト ボックス 351"/>
        <xdr:cNvSpPr txBox="1"/>
      </xdr:nvSpPr>
      <xdr:spPr>
        <a:xfrm>
          <a:off x="7626350" y="99561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98425</xdr:rowOff>
    </xdr:from>
    <xdr:to xmlns:xdr="http://schemas.openxmlformats.org/drawingml/2006/spreadsheetDrawing">
      <xdr:col>36</xdr:col>
      <xdr:colOff>165100</xdr:colOff>
      <xdr:row>54</xdr:row>
      <xdr:rowOff>29210</xdr:rowOff>
    </xdr:to>
    <xdr:sp macro="" textlink="">
      <xdr:nvSpPr>
        <xdr:cNvPr id="353" name="フローチャート: 判断 352"/>
        <xdr:cNvSpPr/>
      </xdr:nvSpPr>
      <xdr:spPr>
        <a:xfrm>
          <a:off x="6921500" y="91852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19685</xdr:rowOff>
    </xdr:from>
    <xdr:ext cx="531495" cy="255905"/>
    <xdr:sp macro="" textlink="">
      <xdr:nvSpPr>
        <xdr:cNvPr id="354" name="テキスト ボックス 353"/>
        <xdr:cNvSpPr txBox="1"/>
      </xdr:nvSpPr>
      <xdr:spPr>
        <a:xfrm>
          <a:off x="6704965" y="92779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5" name="テキスト ボックス 35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6" name="テキスト ボックス 35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7" name="テキスト ボックス 35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8" name="テキスト ボックス 35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9" name="テキスト ボックス 35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83185</xdr:rowOff>
    </xdr:from>
    <xdr:to xmlns:xdr="http://schemas.openxmlformats.org/drawingml/2006/spreadsheetDrawing">
      <xdr:col>55</xdr:col>
      <xdr:colOff>50800</xdr:colOff>
      <xdr:row>53</xdr:row>
      <xdr:rowOff>13335</xdr:rowOff>
    </xdr:to>
    <xdr:sp macro="" textlink="">
      <xdr:nvSpPr>
        <xdr:cNvPr id="360" name="楕円 359"/>
        <xdr:cNvSpPr/>
      </xdr:nvSpPr>
      <xdr:spPr>
        <a:xfrm>
          <a:off x="10426700" y="899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106045</xdr:rowOff>
    </xdr:from>
    <xdr:ext cx="534670" cy="259080"/>
    <xdr:sp macro="" textlink="">
      <xdr:nvSpPr>
        <xdr:cNvPr id="361" name="農林水産業費該当値テキスト"/>
        <xdr:cNvSpPr txBox="1"/>
      </xdr:nvSpPr>
      <xdr:spPr>
        <a:xfrm>
          <a:off x="10528300" y="884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135255</xdr:rowOff>
    </xdr:from>
    <xdr:to xmlns:xdr="http://schemas.openxmlformats.org/drawingml/2006/spreadsheetDrawing">
      <xdr:col>50</xdr:col>
      <xdr:colOff>165100</xdr:colOff>
      <xdr:row>53</xdr:row>
      <xdr:rowOff>65405</xdr:rowOff>
    </xdr:to>
    <xdr:sp macro="" textlink="">
      <xdr:nvSpPr>
        <xdr:cNvPr id="362" name="楕円 361"/>
        <xdr:cNvSpPr/>
      </xdr:nvSpPr>
      <xdr:spPr>
        <a:xfrm>
          <a:off x="9588500" y="90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81915</xdr:rowOff>
    </xdr:from>
    <xdr:ext cx="531495" cy="259080"/>
    <xdr:sp macro="" textlink="">
      <xdr:nvSpPr>
        <xdr:cNvPr id="363" name="テキスト ボックス 362"/>
        <xdr:cNvSpPr txBox="1"/>
      </xdr:nvSpPr>
      <xdr:spPr>
        <a:xfrm>
          <a:off x="9371965" y="88258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73660</xdr:rowOff>
    </xdr:from>
    <xdr:to xmlns:xdr="http://schemas.openxmlformats.org/drawingml/2006/spreadsheetDrawing">
      <xdr:col>46</xdr:col>
      <xdr:colOff>38100</xdr:colOff>
      <xdr:row>54</xdr:row>
      <xdr:rowOff>3810</xdr:rowOff>
    </xdr:to>
    <xdr:sp macro="" textlink="">
      <xdr:nvSpPr>
        <xdr:cNvPr id="364" name="楕円 363"/>
        <xdr:cNvSpPr/>
      </xdr:nvSpPr>
      <xdr:spPr>
        <a:xfrm>
          <a:off x="8699500" y="91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20320</xdr:rowOff>
    </xdr:from>
    <xdr:ext cx="531495" cy="255905"/>
    <xdr:sp macro="" textlink="">
      <xdr:nvSpPr>
        <xdr:cNvPr id="365" name="テキスト ボックス 364"/>
        <xdr:cNvSpPr txBox="1"/>
      </xdr:nvSpPr>
      <xdr:spPr>
        <a:xfrm>
          <a:off x="8482965" y="8935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71120</xdr:rowOff>
    </xdr:from>
    <xdr:to xmlns:xdr="http://schemas.openxmlformats.org/drawingml/2006/spreadsheetDrawing">
      <xdr:col>41</xdr:col>
      <xdr:colOff>101600</xdr:colOff>
      <xdr:row>55</xdr:row>
      <xdr:rowOff>1270</xdr:rowOff>
    </xdr:to>
    <xdr:sp macro="" textlink="">
      <xdr:nvSpPr>
        <xdr:cNvPr id="366" name="楕円 365"/>
        <xdr:cNvSpPr/>
      </xdr:nvSpPr>
      <xdr:spPr>
        <a:xfrm>
          <a:off x="7810500" y="932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17780</xdr:rowOff>
    </xdr:from>
    <xdr:ext cx="531495" cy="255905"/>
    <xdr:sp macro="" textlink="">
      <xdr:nvSpPr>
        <xdr:cNvPr id="367" name="テキスト ボックス 366"/>
        <xdr:cNvSpPr txBox="1"/>
      </xdr:nvSpPr>
      <xdr:spPr>
        <a:xfrm>
          <a:off x="7593965" y="9104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80010</xdr:rowOff>
    </xdr:from>
    <xdr:to xmlns:xdr="http://schemas.openxmlformats.org/drawingml/2006/spreadsheetDrawing">
      <xdr:col>36</xdr:col>
      <xdr:colOff>165100</xdr:colOff>
      <xdr:row>54</xdr:row>
      <xdr:rowOff>10160</xdr:rowOff>
    </xdr:to>
    <xdr:sp macro="" textlink="">
      <xdr:nvSpPr>
        <xdr:cNvPr id="368" name="楕円 367"/>
        <xdr:cNvSpPr/>
      </xdr:nvSpPr>
      <xdr:spPr>
        <a:xfrm>
          <a:off x="69215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26670</xdr:rowOff>
    </xdr:from>
    <xdr:ext cx="531495" cy="259080"/>
    <xdr:sp macro="" textlink="">
      <xdr:nvSpPr>
        <xdr:cNvPr id="369" name="テキスト ボックス 368"/>
        <xdr:cNvSpPr txBox="1"/>
      </xdr:nvSpPr>
      <xdr:spPr>
        <a:xfrm>
          <a:off x="6704965" y="8942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78" name="テキスト ボックス 377"/>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9" name="直線コネクタ 37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0" name="直線コネクタ 379"/>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81" name="テキスト ボックス 380"/>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2" name="直線コネクタ 381"/>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3" name="テキスト ボックス 382"/>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4" name="直線コネクタ 383"/>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905"/>
    <xdr:sp macro="" textlink="">
      <xdr:nvSpPr>
        <xdr:cNvPr id="385" name="テキスト ボックス 384"/>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6" name="直線コネクタ 385"/>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87" name="テキスト ボックス 386"/>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8" name="直線コネクタ 387"/>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89" name="テキスト ボックス 388"/>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905"/>
    <xdr:sp macro="" textlink="">
      <xdr:nvSpPr>
        <xdr:cNvPr id="391" name="テキスト ボックス 390"/>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8890</xdr:rowOff>
    </xdr:from>
    <xdr:to xmlns:xdr="http://schemas.openxmlformats.org/drawingml/2006/spreadsheetDrawing">
      <xdr:col>54</xdr:col>
      <xdr:colOff>189865</xdr:colOff>
      <xdr:row>79</xdr:row>
      <xdr:rowOff>15240</xdr:rowOff>
    </xdr:to>
    <xdr:cxnSp macro="">
      <xdr:nvCxnSpPr>
        <xdr:cNvPr id="393" name="直線コネクタ 392"/>
        <xdr:cNvCxnSpPr/>
      </xdr:nvCxnSpPr>
      <xdr:spPr>
        <a:xfrm flipV="1">
          <a:off x="10475595" y="1201039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19050</xdr:rowOff>
    </xdr:from>
    <xdr:ext cx="378460" cy="255905"/>
    <xdr:sp macro="" textlink="">
      <xdr:nvSpPr>
        <xdr:cNvPr id="394" name="商工費最小値テキスト"/>
        <xdr:cNvSpPr txBox="1"/>
      </xdr:nvSpPr>
      <xdr:spPr>
        <a:xfrm>
          <a:off x="10528300" y="135636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15240</xdr:rowOff>
    </xdr:from>
    <xdr:to xmlns:xdr="http://schemas.openxmlformats.org/drawingml/2006/spreadsheetDrawing">
      <xdr:col>55</xdr:col>
      <xdr:colOff>88900</xdr:colOff>
      <xdr:row>79</xdr:row>
      <xdr:rowOff>15240</xdr:rowOff>
    </xdr:to>
    <xdr:cxnSp macro="">
      <xdr:nvCxnSpPr>
        <xdr:cNvPr id="395" name="直線コネクタ 394"/>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127000</xdr:rowOff>
    </xdr:from>
    <xdr:ext cx="534670" cy="259080"/>
    <xdr:sp macro="" textlink="">
      <xdr:nvSpPr>
        <xdr:cNvPr id="396" name="商工費最大値テキスト"/>
        <xdr:cNvSpPr txBox="1"/>
      </xdr:nvSpPr>
      <xdr:spPr>
        <a:xfrm>
          <a:off x="10528300" y="11785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8890</xdr:rowOff>
    </xdr:from>
    <xdr:to xmlns:xdr="http://schemas.openxmlformats.org/drawingml/2006/spreadsheetDrawing">
      <xdr:col>55</xdr:col>
      <xdr:colOff>88900</xdr:colOff>
      <xdr:row>70</xdr:row>
      <xdr:rowOff>8890</xdr:rowOff>
    </xdr:to>
    <xdr:cxnSp macro="">
      <xdr:nvCxnSpPr>
        <xdr:cNvPr id="397" name="直線コネクタ 396"/>
        <xdr:cNvCxnSpPr/>
      </xdr:nvCxnSpPr>
      <xdr:spPr>
        <a:xfrm>
          <a:off x="10388600" y="1201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86360</xdr:rowOff>
    </xdr:from>
    <xdr:to xmlns:xdr="http://schemas.openxmlformats.org/drawingml/2006/spreadsheetDrawing">
      <xdr:col>55</xdr:col>
      <xdr:colOff>0</xdr:colOff>
      <xdr:row>76</xdr:row>
      <xdr:rowOff>36195</xdr:rowOff>
    </xdr:to>
    <xdr:cxnSp macro="">
      <xdr:nvCxnSpPr>
        <xdr:cNvPr id="398" name="直線コネクタ 397"/>
        <xdr:cNvCxnSpPr/>
      </xdr:nvCxnSpPr>
      <xdr:spPr>
        <a:xfrm flipV="1">
          <a:off x="9639300" y="12945110"/>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13970</xdr:rowOff>
    </xdr:from>
    <xdr:ext cx="469900" cy="259080"/>
    <xdr:sp macro="" textlink="">
      <xdr:nvSpPr>
        <xdr:cNvPr id="399" name="商工費平均値テキスト"/>
        <xdr:cNvSpPr txBox="1"/>
      </xdr:nvSpPr>
      <xdr:spPr>
        <a:xfrm>
          <a:off x="10528300" y="1321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35560</xdr:rowOff>
    </xdr:from>
    <xdr:to xmlns:xdr="http://schemas.openxmlformats.org/drawingml/2006/spreadsheetDrawing">
      <xdr:col>55</xdr:col>
      <xdr:colOff>50800</xdr:colOff>
      <xdr:row>77</xdr:row>
      <xdr:rowOff>137160</xdr:rowOff>
    </xdr:to>
    <xdr:sp macro="" textlink="">
      <xdr:nvSpPr>
        <xdr:cNvPr id="400" name="フローチャート: 判断 399"/>
        <xdr:cNvSpPr/>
      </xdr:nvSpPr>
      <xdr:spPr>
        <a:xfrm>
          <a:off x="104267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158750</xdr:rowOff>
    </xdr:from>
    <xdr:to xmlns:xdr="http://schemas.openxmlformats.org/drawingml/2006/spreadsheetDrawing">
      <xdr:col>50</xdr:col>
      <xdr:colOff>114300</xdr:colOff>
      <xdr:row>76</xdr:row>
      <xdr:rowOff>36195</xdr:rowOff>
    </xdr:to>
    <xdr:cxnSp macro="">
      <xdr:nvCxnSpPr>
        <xdr:cNvPr id="401" name="直線コネクタ 400"/>
        <xdr:cNvCxnSpPr/>
      </xdr:nvCxnSpPr>
      <xdr:spPr>
        <a:xfrm>
          <a:off x="8750300" y="1301750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29210</xdr:rowOff>
    </xdr:from>
    <xdr:to xmlns:xdr="http://schemas.openxmlformats.org/drawingml/2006/spreadsheetDrawing">
      <xdr:col>50</xdr:col>
      <xdr:colOff>165100</xdr:colOff>
      <xdr:row>77</xdr:row>
      <xdr:rowOff>130175</xdr:rowOff>
    </xdr:to>
    <xdr:sp macro="" textlink="">
      <xdr:nvSpPr>
        <xdr:cNvPr id="402" name="フローチャート: 判断 401"/>
        <xdr:cNvSpPr/>
      </xdr:nvSpPr>
      <xdr:spPr>
        <a:xfrm>
          <a:off x="9588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121285</xdr:rowOff>
    </xdr:from>
    <xdr:ext cx="466725" cy="255905"/>
    <xdr:sp macro="" textlink="">
      <xdr:nvSpPr>
        <xdr:cNvPr id="403" name="テキスト ボックス 402"/>
        <xdr:cNvSpPr txBox="1"/>
      </xdr:nvSpPr>
      <xdr:spPr>
        <a:xfrm>
          <a:off x="9404350" y="133229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158750</xdr:rowOff>
    </xdr:from>
    <xdr:to xmlns:xdr="http://schemas.openxmlformats.org/drawingml/2006/spreadsheetDrawing">
      <xdr:col>45</xdr:col>
      <xdr:colOff>177800</xdr:colOff>
      <xdr:row>76</xdr:row>
      <xdr:rowOff>59690</xdr:rowOff>
    </xdr:to>
    <xdr:cxnSp macro="">
      <xdr:nvCxnSpPr>
        <xdr:cNvPr id="404" name="直線コネクタ 403"/>
        <xdr:cNvCxnSpPr/>
      </xdr:nvCxnSpPr>
      <xdr:spPr>
        <a:xfrm flipV="1">
          <a:off x="7861300" y="1301750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128270</xdr:rowOff>
    </xdr:from>
    <xdr:to xmlns:xdr="http://schemas.openxmlformats.org/drawingml/2006/spreadsheetDrawing">
      <xdr:col>46</xdr:col>
      <xdr:colOff>38100</xdr:colOff>
      <xdr:row>77</xdr:row>
      <xdr:rowOff>58420</xdr:rowOff>
    </xdr:to>
    <xdr:sp macro="" textlink="">
      <xdr:nvSpPr>
        <xdr:cNvPr id="405" name="フローチャート: 判断 404"/>
        <xdr:cNvSpPr/>
      </xdr:nvSpPr>
      <xdr:spPr>
        <a:xfrm>
          <a:off x="86995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49530</xdr:rowOff>
    </xdr:from>
    <xdr:ext cx="466725" cy="259080"/>
    <xdr:sp macro="" textlink="">
      <xdr:nvSpPr>
        <xdr:cNvPr id="406" name="テキスト ボックス 405"/>
        <xdr:cNvSpPr txBox="1"/>
      </xdr:nvSpPr>
      <xdr:spPr>
        <a:xfrm>
          <a:off x="8515350" y="13251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153035</xdr:rowOff>
    </xdr:from>
    <xdr:to xmlns:xdr="http://schemas.openxmlformats.org/drawingml/2006/spreadsheetDrawing">
      <xdr:col>41</xdr:col>
      <xdr:colOff>50800</xdr:colOff>
      <xdr:row>76</xdr:row>
      <xdr:rowOff>59690</xdr:rowOff>
    </xdr:to>
    <xdr:cxnSp macro="">
      <xdr:nvCxnSpPr>
        <xdr:cNvPr id="407" name="直線コネクタ 406"/>
        <xdr:cNvCxnSpPr/>
      </xdr:nvCxnSpPr>
      <xdr:spPr>
        <a:xfrm>
          <a:off x="6972300" y="12840335"/>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129540</xdr:rowOff>
    </xdr:from>
    <xdr:to xmlns:xdr="http://schemas.openxmlformats.org/drawingml/2006/spreadsheetDrawing">
      <xdr:col>41</xdr:col>
      <xdr:colOff>101600</xdr:colOff>
      <xdr:row>77</xdr:row>
      <xdr:rowOff>59690</xdr:rowOff>
    </xdr:to>
    <xdr:sp macro="" textlink="">
      <xdr:nvSpPr>
        <xdr:cNvPr id="408" name="フローチャート: 判断 407"/>
        <xdr:cNvSpPr/>
      </xdr:nvSpPr>
      <xdr:spPr>
        <a:xfrm>
          <a:off x="7810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50800</xdr:rowOff>
    </xdr:from>
    <xdr:ext cx="466725" cy="259080"/>
    <xdr:sp macro="" textlink="">
      <xdr:nvSpPr>
        <xdr:cNvPr id="409" name="テキスト ボックス 408"/>
        <xdr:cNvSpPr txBox="1"/>
      </xdr:nvSpPr>
      <xdr:spPr>
        <a:xfrm>
          <a:off x="7626350" y="132524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8255</xdr:rowOff>
    </xdr:from>
    <xdr:to xmlns:xdr="http://schemas.openxmlformats.org/drawingml/2006/spreadsheetDrawing">
      <xdr:col>36</xdr:col>
      <xdr:colOff>165100</xdr:colOff>
      <xdr:row>74</xdr:row>
      <xdr:rowOff>109855</xdr:rowOff>
    </xdr:to>
    <xdr:sp macro="" textlink="">
      <xdr:nvSpPr>
        <xdr:cNvPr id="410" name="フローチャート: 判断 409"/>
        <xdr:cNvSpPr/>
      </xdr:nvSpPr>
      <xdr:spPr>
        <a:xfrm>
          <a:off x="6921500" y="1269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126365</xdr:rowOff>
    </xdr:from>
    <xdr:ext cx="531495" cy="259080"/>
    <xdr:sp macro="" textlink="">
      <xdr:nvSpPr>
        <xdr:cNvPr id="411" name="テキスト ボックス 410"/>
        <xdr:cNvSpPr txBox="1"/>
      </xdr:nvSpPr>
      <xdr:spPr>
        <a:xfrm>
          <a:off x="6704965" y="12470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34925</xdr:rowOff>
    </xdr:from>
    <xdr:to xmlns:xdr="http://schemas.openxmlformats.org/drawingml/2006/spreadsheetDrawing">
      <xdr:col>55</xdr:col>
      <xdr:colOff>50800</xdr:colOff>
      <xdr:row>75</xdr:row>
      <xdr:rowOff>136525</xdr:rowOff>
    </xdr:to>
    <xdr:sp macro="" textlink="">
      <xdr:nvSpPr>
        <xdr:cNvPr id="417" name="楕円 416"/>
        <xdr:cNvSpPr/>
      </xdr:nvSpPr>
      <xdr:spPr>
        <a:xfrm>
          <a:off x="10426700" y="128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57785</xdr:rowOff>
    </xdr:from>
    <xdr:ext cx="534670" cy="259080"/>
    <xdr:sp macro="" textlink="">
      <xdr:nvSpPr>
        <xdr:cNvPr id="418" name="商工費該当値テキスト"/>
        <xdr:cNvSpPr txBox="1"/>
      </xdr:nvSpPr>
      <xdr:spPr>
        <a:xfrm>
          <a:off x="10528300" y="12745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156845</xdr:rowOff>
    </xdr:from>
    <xdr:to xmlns:xdr="http://schemas.openxmlformats.org/drawingml/2006/spreadsheetDrawing">
      <xdr:col>50</xdr:col>
      <xdr:colOff>165100</xdr:colOff>
      <xdr:row>76</xdr:row>
      <xdr:rowOff>86995</xdr:rowOff>
    </xdr:to>
    <xdr:sp macro="" textlink="">
      <xdr:nvSpPr>
        <xdr:cNvPr id="419" name="楕円 418"/>
        <xdr:cNvSpPr/>
      </xdr:nvSpPr>
      <xdr:spPr>
        <a:xfrm>
          <a:off x="95885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103505</xdr:rowOff>
    </xdr:from>
    <xdr:ext cx="531495" cy="259080"/>
    <xdr:sp macro="" textlink="">
      <xdr:nvSpPr>
        <xdr:cNvPr id="420" name="テキスト ボックス 419"/>
        <xdr:cNvSpPr txBox="1"/>
      </xdr:nvSpPr>
      <xdr:spPr>
        <a:xfrm>
          <a:off x="9371965" y="12790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107950</xdr:rowOff>
    </xdr:from>
    <xdr:to xmlns:xdr="http://schemas.openxmlformats.org/drawingml/2006/spreadsheetDrawing">
      <xdr:col>46</xdr:col>
      <xdr:colOff>38100</xdr:colOff>
      <xdr:row>76</xdr:row>
      <xdr:rowOff>38100</xdr:rowOff>
    </xdr:to>
    <xdr:sp macro="" textlink="">
      <xdr:nvSpPr>
        <xdr:cNvPr id="421" name="楕円 420"/>
        <xdr:cNvSpPr/>
      </xdr:nvSpPr>
      <xdr:spPr>
        <a:xfrm>
          <a:off x="86995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54610</xdr:rowOff>
    </xdr:from>
    <xdr:ext cx="531495" cy="255905"/>
    <xdr:sp macro="" textlink="">
      <xdr:nvSpPr>
        <xdr:cNvPr id="422" name="テキスト ボックス 421"/>
        <xdr:cNvSpPr txBox="1"/>
      </xdr:nvSpPr>
      <xdr:spPr>
        <a:xfrm>
          <a:off x="8482965" y="127419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8890</xdr:rowOff>
    </xdr:from>
    <xdr:to xmlns:xdr="http://schemas.openxmlformats.org/drawingml/2006/spreadsheetDrawing">
      <xdr:col>41</xdr:col>
      <xdr:colOff>101600</xdr:colOff>
      <xdr:row>76</xdr:row>
      <xdr:rowOff>110490</xdr:rowOff>
    </xdr:to>
    <xdr:sp macro="" textlink="">
      <xdr:nvSpPr>
        <xdr:cNvPr id="423" name="楕円 422"/>
        <xdr:cNvSpPr/>
      </xdr:nvSpPr>
      <xdr:spPr>
        <a:xfrm>
          <a:off x="7810500" y="130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127000</xdr:rowOff>
    </xdr:from>
    <xdr:ext cx="531495" cy="259080"/>
    <xdr:sp macro="" textlink="">
      <xdr:nvSpPr>
        <xdr:cNvPr id="424" name="テキスト ボックス 423"/>
        <xdr:cNvSpPr txBox="1"/>
      </xdr:nvSpPr>
      <xdr:spPr>
        <a:xfrm>
          <a:off x="7593965" y="12814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102235</xdr:rowOff>
    </xdr:from>
    <xdr:to xmlns:xdr="http://schemas.openxmlformats.org/drawingml/2006/spreadsheetDrawing">
      <xdr:col>36</xdr:col>
      <xdr:colOff>165100</xdr:colOff>
      <xdr:row>75</xdr:row>
      <xdr:rowOff>32385</xdr:rowOff>
    </xdr:to>
    <xdr:sp macro="" textlink="">
      <xdr:nvSpPr>
        <xdr:cNvPr id="425" name="楕円 424"/>
        <xdr:cNvSpPr/>
      </xdr:nvSpPr>
      <xdr:spPr>
        <a:xfrm>
          <a:off x="6921500" y="127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23495</xdr:rowOff>
    </xdr:from>
    <xdr:ext cx="531495" cy="259080"/>
    <xdr:sp macro="" textlink="">
      <xdr:nvSpPr>
        <xdr:cNvPr id="426" name="テキスト ボックス 425"/>
        <xdr:cNvSpPr txBox="1"/>
      </xdr:nvSpPr>
      <xdr:spPr>
        <a:xfrm>
          <a:off x="6704965" y="12882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5" name="テキスト ボックス 434"/>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745" cy="255905"/>
    <xdr:sp macro="" textlink="">
      <xdr:nvSpPr>
        <xdr:cNvPr id="437" name="テキスト ボックス 436"/>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8" name="直線コネクタ 43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39" name="テキスト ボックス 438"/>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0" name="直線コネクタ 43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1" name="テキスト ボックス 44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2" name="直線コネクタ 44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905"/>
    <xdr:sp macro="" textlink="">
      <xdr:nvSpPr>
        <xdr:cNvPr id="443" name="テキスト ボックス 442"/>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4" name="直線コネクタ 44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5" name="テキスト ボックス 44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6" name="直線コネクタ 44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47" name="テキスト ボックス 446"/>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49" name="テキスト ボックス 448"/>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138430</xdr:rowOff>
    </xdr:from>
    <xdr:to xmlns:xdr="http://schemas.openxmlformats.org/drawingml/2006/spreadsheetDrawing">
      <xdr:col>54</xdr:col>
      <xdr:colOff>189865</xdr:colOff>
      <xdr:row>99</xdr:row>
      <xdr:rowOff>104775</xdr:rowOff>
    </xdr:to>
    <xdr:cxnSp macro="">
      <xdr:nvCxnSpPr>
        <xdr:cNvPr id="451" name="直線コネクタ 450"/>
        <xdr:cNvCxnSpPr/>
      </xdr:nvCxnSpPr>
      <xdr:spPr>
        <a:xfrm flipV="1">
          <a:off x="10475595" y="15568930"/>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109220</xdr:rowOff>
    </xdr:from>
    <xdr:ext cx="534670" cy="255905"/>
    <xdr:sp macro="" textlink="">
      <xdr:nvSpPr>
        <xdr:cNvPr id="452" name="土木費最小値テキスト"/>
        <xdr:cNvSpPr txBox="1"/>
      </xdr:nvSpPr>
      <xdr:spPr>
        <a:xfrm>
          <a:off x="10528300" y="170827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104775</xdr:rowOff>
    </xdr:from>
    <xdr:to xmlns:xdr="http://schemas.openxmlformats.org/drawingml/2006/spreadsheetDrawing">
      <xdr:col>55</xdr:col>
      <xdr:colOff>88900</xdr:colOff>
      <xdr:row>99</xdr:row>
      <xdr:rowOff>104775</xdr:rowOff>
    </xdr:to>
    <xdr:cxnSp macro="">
      <xdr:nvCxnSpPr>
        <xdr:cNvPr id="453" name="直線コネクタ 452"/>
        <xdr:cNvCxnSpPr/>
      </xdr:nvCxnSpPr>
      <xdr:spPr>
        <a:xfrm>
          <a:off x="10388600" y="1707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85090</xdr:rowOff>
    </xdr:from>
    <xdr:ext cx="534670" cy="259080"/>
    <xdr:sp macro="" textlink="">
      <xdr:nvSpPr>
        <xdr:cNvPr id="454" name="土木費最大値テキスト"/>
        <xdr:cNvSpPr txBox="1"/>
      </xdr:nvSpPr>
      <xdr:spPr>
        <a:xfrm>
          <a:off x="10528300" y="15344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138430</xdr:rowOff>
    </xdr:from>
    <xdr:to xmlns:xdr="http://schemas.openxmlformats.org/drawingml/2006/spreadsheetDrawing">
      <xdr:col>55</xdr:col>
      <xdr:colOff>88900</xdr:colOff>
      <xdr:row>90</xdr:row>
      <xdr:rowOff>138430</xdr:rowOff>
    </xdr:to>
    <xdr:cxnSp macro="">
      <xdr:nvCxnSpPr>
        <xdr:cNvPr id="455" name="直線コネクタ 454"/>
        <xdr:cNvCxnSpPr/>
      </xdr:nvCxnSpPr>
      <xdr:spPr>
        <a:xfrm>
          <a:off x="10388600" y="1556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76835</xdr:rowOff>
    </xdr:from>
    <xdr:to xmlns:xdr="http://schemas.openxmlformats.org/drawingml/2006/spreadsheetDrawing">
      <xdr:col>55</xdr:col>
      <xdr:colOff>0</xdr:colOff>
      <xdr:row>97</xdr:row>
      <xdr:rowOff>8255</xdr:rowOff>
    </xdr:to>
    <xdr:cxnSp macro="">
      <xdr:nvCxnSpPr>
        <xdr:cNvPr id="456" name="直線コネクタ 455"/>
        <xdr:cNvCxnSpPr/>
      </xdr:nvCxnSpPr>
      <xdr:spPr>
        <a:xfrm flipV="1">
          <a:off x="9639300" y="1653603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66675</xdr:rowOff>
    </xdr:from>
    <xdr:ext cx="534670" cy="255905"/>
    <xdr:sp macro="" textlink="">
      <xdr:nvSpPr>
        <xdr:cNvPr id="457" name="土木費平均値テキスト"/>
        <xdr:cNvSpPr txBox="1"/>
      </xdr:nvSpPr>
      <xdr:spPr>
        <a:xfrm>
          <a:off x="10528300" y="1652587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88265</xdr:rowOff>
    </xdr:from>
    <xdr:to xmlns:xdr="http://schemas.openxmlformats.org/drawingml/2006/spreadsheetDrawing">
      <xdr:col>55</xdr:col>
      <xdr:colOff>50800</xdr:colOff>
      <xdr:row>97</xdr:row>
      <xdr:rowOff>18415</xdr:rowOff>
    </xdr:to>
    <xdr:sp macro="" textlink="">
      <xdr:nvSpPr>
        <xdr:cNvPr id="458" name="フローチャート: 判断 457"/>
        <xdr:cNvSpPr/>
      </xdr:nvSpPr>
      <xdr:spPr>
        <a:xfrm>
          <a:off x="10426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158115</xdr:rowOff>
    </xdr:from>
    <xdr:to xmlns:xdr="http://schemas.openxmlformats.org/drawingml/2006/spreadsheetDrawing">
      <xdr:col>50</xdr:col>
      <xdr:colOff>114300</xdr:colOff>
      <xdr:row>97</xdr:row>
      <xdr:rowOff>8255</xdr:rowOff>
    </xdr:to>
    <xdr:cxnSp macro="">
      <xdr:nvCxnSpPr>
        <xdr:cNvPr id="459" name="直線コネクタ 458"/>
        <xdr:cNvCxnSpPr/>
      </xdr:nvCxnSpPr>
      <xdr:spPr>
        <a:xfrm>
          <a:off x="8750300" y="166173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113030</xdr:rowOff>
    </xdr:from>
    <xdr:to xmlns:xdr="http://schemas.openxmlformats.org/drawingml/2006/spreadsheetDrawing">
      <xdr:col>50</xdr:col>
      <xdr:colOff>165100</xdr:colOff>
      <xdr:row>97</xdr:row>
      <xdr:rowOff>43180</xdr:rowOff>
    </xdr:to>
    <xdr:sp macro="" textlink="">
      <xdr:nvSpPr>
        <xdr:cNvPr id="460" name="フローチャート: 判断 459"/>
        <xdr:cNvSpPr/>
      </xdr:nvSpPr>
      <xdr:spPr>
        <a:xfrm>
          <a:off x="958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59690</xdr:rowOff>
    </xdr:from>
    <xdr:ext cx="531495" cy="259080"/>
    <xdr:sp macro="" textlink="">
      <xdr:nvSpPr>
        <xdr:cNvPr id="461" name="テキスト ボックス 460"/>
        <xdr:cNvSpPr txBox="1"/>
      </xdr:nvSpPr>
      <xdr:spPr>
        <a:xfrm>
          <a:off x="9371965" y="16347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158115</xdr:rowOff>
    </xdr:from>
    <xdr:to xmlns:xdr="http://schemas.openxmlformats.org/drawingml/2006/spreadsheetDrawing">
      <xdr:col>45</xdr:col>
      <xdr:colOff>177800</xdr:colOff>
      <xdr:row>97</xdr:row>
      <xdr:rowOff>65405</xdr:rowOff>
    </xdr:to>
    <xdr:cxnSp macro="">
      <xdr:nvCxnSpPr>
        <xdr:cNvPr id="462" name="直線コネクタ 461"/>
        <xdr:cNvCxnSpPr/>
      </xdr:nvCxnSpPr>
      <xdr:spPr>
        <a:xfrm flipV="1">
          <a:off x="7861300" y="1661731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110490</xdr:rowOff>
    </xdr:from>
    <xdr:to xmlns:xdr="http://schemas.openxmlformats.org/drawingml/2006/spreadsheetDrawing">
      <xdr:col>46</xdr:col>
      <xdr:colOff>38100</xdr:colOff>
      <xdr:row>97</xdr:row>
      <xdr:rowOff>40640</xdr:rowOff>
    </xdr:to>
    <xdr:sp macro="" textlink="">
      <xdr:nvSpPr>
        <xdr:cNvPr id="463" name="フローチャート: 判断 462"/>
        <xdr:cNvSpPr/>
      </xdr:nvSpPr>
      <xdr:spPr>
        <a:xfrm>
          <a:off x="8699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31750</xdr:rowOff>
    </xdr:from>
    <xdr:ext cx="531495" cy="255905"/>
    <xdr:sp macro="" textlink="">
      <xdr:nvSpPr>
        <xdr:cNvPr id="464" name="テキスト ボックス 463"/>
        <xdr:cNvSpPr txBox="1"/>
      </xdr:nvSpPr>
      <xdr:spPr>
        <a:xfrm>
          <a:off x="8482965" y="166624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77470</xdr:rowOff>
    </xdr:from>
    <xdr:to xmlns:xdr="http://schemas.openxmlformats.org/drawingml/2006/spreadsheetDrawing">
      <xdr:col>41</xdr:col>
      <xdr:colOff>50800</xdr:colOff>
      <xdr:row>97</xdr:row>
      <xdr:rowOff>65405</xdr:rowOff>
    </xdr:to>
    <xdr:cxnSp macro="">
      <xdr:nvCxnSpPr>
        <xdr:cNvPr id="465" name="直線コネクタ 464"/>
        <xdr:cNvCxnSpPr/>
      </xdr:nvCxnSpPr>
      <xdr:spPr>
        <a:xfrm>
          <a:off x="6972300" y="16365220"/>
          <a:ext cx="889000"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120650</xdr:rowOff>
    </xdr:from>
    <xdr:to xmlns:xdr="http://schemas.openxmlformats.org/drawingml/2006/spreadsheetDrawing">
      <xdr:col>41</xdr:col>
      <xdr:colOff>101600</xdr:colOff>
      <xdr:row>97</xdr:row>
      <xdr:rowOff>50165</xdr:rowOff>
    </xdr:to>
    <xdr:sp macro="" textlink="">
      <xdr:nvSpPr>
        <xdr:cNvPr id="466" name="フローチャート: 判断 465"/>
        <xdr:cNvSpPr/>
      </xdr:nvSpPr>
      <xdr:spPr>
        <a:xfrm>
          <a:off x="7810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66675</xdr:rowOff>
    </xdr:from>
    <xdr:ext cx="531495" cy="255905"/>
    <xdr:sp macro="" textlink="">
      <xdr:nvSpPr>
        <xdr:cNvPr id="467" name="テキスト ボックス 466"/>
        <xdr:cNvSpPr txBox="1"/>
      </xdr:nvSpPr>
      <xdr:spPr>
        <a:xfrm>
          <a:off x="7593965" y="163544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84455</xdr:rowOff>
    </xdr:from>
    <xdr:to xmlns:xdr="http://schemas.openxmlformats.org/drawingml/2006/spreadsheetDrawing">
      <xdr:col>36</xdr:col>
      <xdr:colOff>165100</xdr:colOff>
      <xdr:row>96</xdr:row>
      <xdr:rowOff>14605</xdr:rowOff>
    </xdr:to>
    <xdr:sp macro="" textlink="">
      <xdr:nvSpPr>
        <xdr:cNvPr id="468" name="フローチャート: 判断 467"/>
        <xdr:cNvSpPr/>
      </xdr:nvSpPr>
      <xdr:spPr>
        <a:xfrm>
          <a:off x="6921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6350</xdr:rowOff>
    </xdr:from>
    <xdr:ext cx="531495" cy="255905"/>
    <xdr:sp macro="" textlink="">
      <xdr:nvSpPr>
        <xdr:cNvPr id="469" name="テキスト ボックス 468"/>
        <xdr:cNvSpPr txBox="1"/>
      </xdr:nvSpPr>
      <xdr:spPr>
        <a:xfrm>
          <a:off x="6704965" y="164655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26035</xdr:rowOff>
    </xdr:from>
    <xdr:to xmlns:xdr="http://schemas.openxmlformats.org/drawingml/2006/spreadsheetDrawing">
      <xdr:col>55</xdr:col>
      <xdr:colOff>50800</xdr:colOff>
      <xdr:row>96</xdr:row>
      <xdr:rowOff>127635</xdr:rowOff>
    </xdr:to>
    <xdr:sp macro="" textlink="">
      <xdr:nvSpPr>
        <xdr:cNvPr id="475" name="楕円 474"/>
        <xdr:cNvSpPr/>
      </xdr:nvSpPr>
      <xdr:spPr>
        <a:xfrm>
          <a:off x="104267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48895</xdr:rowOff>
    </xdr:from>
    <xdr:ext cx="534670" cy="259080"/>
    <xdr:sp macro="" textlink="">
      <xdr:nvSpPr>
        <xdr:cNvPr id="476" name="土木費該当値テキスト"/>
        <xdr:cNvSpPr txBox="1"/>
      </xdr:nvSpPr>
      <xdr:spPr>
        <a:xfrm>
          <a:off x="10528300" y="16336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128905</xdr:rowOff>
    </xdr:from>
    <xdr:to xmlns:xdr="http://schemas.openxmlformats.org/drawingml/2006/spreadsheetDrawing">
      <xdr:col>50</xdr:col>
      <xdr:colOff>165100</xdr:colOff>
      <xdr:row>97</xdr:row>
      <xdr:rowOff>59055</xdr:rowOff>
    </xdr:to>
    <xdr:sp macro="" textlink="">
      <xdr:nvSpPr>
        <xdr:cNvPr id="477" name="楕円 476"/>
        <xdr:cNvSpPr/>
      </xdr:nvSpPr>
      <xdr:spPr>
        <a:xfrm>
          <a:off x="9588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50165</xdr:rowOff>
    </xdr:from>
    <xdr:ext cx="531495" cy="259080"/>
    <xdr:sp macro="" textlink="">
      <xdr:nvSpPr>
        <xdr:cNvPr id="478" name="テキスト ボックス 477"/>
        <xdr:cNvSpPr txBox="1"/>
      </xdr:nvSpPr>
      <xdr:spPr>
        <a:xfrm>
          <a:off x="9371965" y="16680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107315</xdr:rowOff>
    </xdr:from>
    <xdr:to xmlns:xdr="http://schemas.openxmlformats.org/drawingml/2006/spreadsheetDrawing">
      <xdr:col>46</xdr:col>
      <xdr:colOff>38100</xdr:colOff>
      <xdr:row>97</xdr:row>
      <xdr:rowOff>37465</xdr:rowOff>
    </xdr:to>
    <xdr:sp macro="" textlink="">
      <xdr:nvSpPr>
        <xdr:cNvPr id="479" name="楕円 478"/>
        <xdr:cNvSpPr/>
      </xdr:nvSpPr>
      <xdr:spPr>
        <a:xfrm>
          <a:off x="8699500" y="16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53975</xdr:rowOff>
    </xdr:from>
    <xdr:ext cx="531495" cy="255905"/>
    <xdr:sp macro="" textlink="">
      <xdr:nvSpPr>
        <xdr:cNvPr id="480" name="テキスト ボックス 479"/>
        <xdr:cNvSpPr txBox="1"/>
      </xdr:nvSpPr>
      <xdr:spPr>
        <a:xfrm>
          <a:off x="8482965" y="163417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14605</xdr:rowOff>
    </xdr:from>
    <xdr:to xmlns:xdr="http://schemas.openxmlformats.org/drawingml/2006/spreadsheetDrawing">
      <xdr:col>41</xdr:col>
      <xdr:colOff>101600</xdr:colOff>
      <xdr:row>97</xdr:row>
      <xdr:rowOff>116205</xdr:rowOff>
    </xdr:to>
    <xdr:sp macro="" textlink="">
      <xdr:nvSpPr>
        <xdr:cNvPr id="481" name="楕円 480"/>
        <xdr:cNvSpPr/>
      </xdr:nvSpPr>
      <xdr:spPr>
        <a:xfrm>
          <a:off x="7810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107315</xdr:rowOff>
    </xdr:from>
    <xdr:ext cx="531495" cy="259080"/>
    <xdr:sp macro="" textlink="">
      <xdr:nvSpPr>
        <xdr:cNvPr id="482" name="テキスト ボックス 481"/>
        <xdr:cNvSpPr txBox="1"/>
      </xdr:nvSpPr>
      <xdr:spPr>
        <a:xfrm>
          <a:off x="7593965" y="16737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26670</xdr:rowOff>
    </xdr:from>
    <xdr:to xmlns:xdr="http://schemas.openxmlformats.org/drawingml/2006/spreadsheetDrawing">
      <xdr:col>36</xdr:col>
      <xdr:colOff>165100</xdr:colOff>
      <xdr:row>95</xdr:row>
      <xdr:rowOff>128270</xdr:rowOff>
    </xdr:to>
    <xdr:sp macro="" textlink="">
      <xdr:nvSpPr>
        <xdr:cNvPr id="483" name="楕円 482"/>
        <xdr:cNvSpPr/>
      </xdr:nvSpPr>
      <xdr:spPr>
        <a:xfrm>
          <a:off x="6921500" y="16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144780</xdr:rowOff>
    </xdr:from>
    <xdr:ext cx="531495" cy="255905"/>
    <xdr:sp macro="" textlink="">
      <xdr:nvSpPr>
        <xdr:cNvPr id="484" name="テキスト ボックス 483"/>
        <xdr:cNvSpPr txBox="1"/>
      </xdr:nvSpPr>
      <xdr:spPr>
        <a:xfrm>
          <a:off x="6704965" y="16089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3" name="テキスト ボックス 492"/>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5" name="直線コネクタ 49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745" cy="259080"/>
    <xdr:sp macro="" textlink="">
      <xdr:nvSpPr>
        <xdr:cNvPr id="496" name="テキスト ボックス 495"/>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7" name="直線コネクタ 49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8" name="テキスト ボックス 49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9" name="直線コネクタ 49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905"/>
    <xdr:sp macro="" textlink="">
      <xdr:nvSpPr>
        <xdr:cNvPr id="500" name="テキスト ボックス 499"/>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1" name="直線コネクタ 50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2" name="テキスト ボックス 50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3" name="直線コネクタ 50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4" name="テキスト ボックス 50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06" name="テキスト ボックス 505"/>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80010</xdr:rowOff>
    </xdr:from>
    <xdr:to xmlns:xdr="http://schemas.openxmlformats.org/drawingml/2006/spreadsheetDrawing">
      <xdr:col>85</xdr:col>
      <xdr:colOff>126365</xdr:colOff>
      <xdr:row>38</xdr:row>
      <xdr:rowOff>24130</xdr:rowOff>
    </xdr:to>
    <xdr:cxnSp macro="">
      <xdr:nvCxnSpPr>
        <xdr:cNvPr id="508" name="直線コネクタ 507"/>
        <xdr:cNvCxnSpPr/>
      </xdr:nvCxnSpPr>
      <xdr:spPr>
        <a:xfrm flipV="1">
          <a:off x="16317595" y="539496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27940</xdr:rowOff>
    </xdr:from>
    <xdr:ext cx="534670" cy="259080"/>
    <xdr:sp macro="" textlink="">
      <xdr:nvSpPr>
        <xdr:cNvPr id="509" name="消防費最小値テキスト"/>
        <xdr:cNvSpPr txBox="1"/>
      </xdr:nvSpPr>
      <xdr:spPr>
        <a:xfrm>
          <a:off x="16370300" y="6543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24130</xdr:rowOff>
    </xdr:from>
    <xdr:to xmlns:xdr="http://schemas.openxmlformats.org/drawingml/2006/spreadsheetDrawing">
      <xdr:col>86</xdr:col>
      <xdr:colOff>25400</xdr:colOff>
      <xdr:row>38</xdr:row>
      <xdr:rowOff>24130</xdr:rowOff>
    </xdr:to>
    <xdr:cxnSp macro="">
      <xdr:nvCxnSpPr>
        <xdr:cNvPr id="510" name="直線コネクタ 509"/>
        <xdr:cNvCxnSpPr/>
      </xdr:nvCxnSpPr>
      <xdr:spPr>
        <a:xfrm>
          <a:off x="16230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26670</xdr:rowOff>
    </xdr:from>
    <xdr:ext cx="534670" cy="259080"/>
    <xdr:sp macro="" textlink="">
      <xdr:nvSpPr>
        <xdr:cNvPr id="511" name="消防費最大値テキスト"/>
        <xdr:cNvSpPr txBox="1"/>
      </xdr:nvSpPr>
      <xdr:spPr>
        <a:xfrm>
          <a:off x="16370300" y="517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80010</xdr:rowOff>
    </xdr:from>
    <xdr:to xmlns:xdr="http://schemas.openxmlformats.org/drawingml/2006/spreadsheetDrawing">
      <xdr:col>86</xdr:col>
      <xdr:colOff>25400</xdr:colOff>
      <xdr:row>31</xdr:row>
      <xdr:rowOff>80010</xdr:rowOff>
    </xdr:to>
    <xdr:cxnSp macro="">
      <xdr:nvCxnSpPr>
        <xdr:cNvPr id="512" name="直線コネクタ 511"/>
        <xdr:cNvCxnSpPr/>
      </xdr:nvCxnSpPr>
      <xdr:spPr>
        <a:xfrm>
          <a:off x="16230600" y="539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153035</xdr:rowOff>
    </xdr:from>
    <xdr:to xmlns:xdr="http://schemas.openxmlformats.org/drawingml/2006/spreadsheetDrawing">
      <xdr:col>85</xdr:col>
      <xdr:colOff>127000</xdr:colOff>
      <xdr:row>37</xdr:row>
      <xdr:rowOff>160020</xdr:rowOff>
    </xdr:to>
    <xdr:cxnSp macro="">
      <xdr:nvCxnSpPr>
        <xdr:cNvPr id="513" name="直線コネクタ 512"/>
        <xdr:cNvCxnSpPr/>
      </xdr:nvCxnSpPr>
      <xdr:spPr>
        <a:xfrm>
          <a:off x="15481300" y="64966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14605</xdr:rowOff>
    </xdr:from>
    <xdr:ext cx="534670" cy="259080"/>
    <xdr:sp macro="" textlink="">
      <xdr:nvSpPr>
        <xdr:cNvPr id="514" name="消防費平均値テキスト"/>
        <xdr:cNvSpPr txBox="1"/>
      </xdr:nvSpPr>
      <xdr:spPr>
        <a:xfrm>
          <a:off x="16370300" y="6186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163195</xdr:rowOff>
    </xdr:from>
    <xdr:to xmlns:xdr="http://schemas.openxmlformats.org/drawingml/2006/spreadsheetDrawing">
      <xdr:col>85</xdr:col>
      <xdr:colOff>177800</xdr:colOff>
      <xdr:row>37</xdr:row>
      <xdr:rowOff>93345</xdr:rowOff>
    </xdr:to>
    <xdr:sp macro="" textlink="">
      <xdr:nvSpPr>
        <xdr:cNvPr id="515" name="フローチャート: 判断 514"/>
        <xdr:cNvSpPr/>
      </xdr:nvSpPr>
      <xdr:spPr>
        <a:xfrm>
          <a:off x="162687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153035</xdr:rowOff>
    </xdr:from>
    <xdr:to xmlns:xdr="http://schemas.openxmlformats.org/drawingml/2006/spreadsheetDrawing">
      <xdr:col>81</xdr:col>
      <xdr:colOff>50800</xdr:colOff>
      <xdr:row>37</xdr:row>
      <xdr:rowOff>166370</xdr:rowOff>
    </xdr:to>
    <xdr:cxnSp macro="">
      <xdr:nvCxnSpPr>
        <xdr:cNvPr id="516" name="直線コネクタ 515"/>
        <xdr:cNvCxnSpPr/>
      </xdr:nvCxnSpPr>
      <xdr:spPr>
        <a:xfrm flipV="1">
          <a:off x="14592300" y="64966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32385</xdr:rowOff>
    </xdr:from>
    <xdr:to xmlns:xdr="http://schemas.openxmlformats.org/drawingml/2006/spreadsheetDrawing">
      <xdr:col>81</xdr:col>
      <xdr:colOff>101600</xdr:colOff>
      <xdr:row>37</xdr:row>
      <xdr:rowOff>133985</xdr:rowOff>
    </xdr:to>
    <xdr:sp macro="" textlink="">
      <xdr:nvSpPr>
        <xdr:cNvPr id="517" name="フローチャート: 判断 516"/>
        <xdr:cNvSpPr/>
      </xdr:nvSpPr>
      <xdr:spPr>
        <a:xfrm>
          <a:off x="15430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150495</xdr:rowOff>
    </xdr:from>
    <xdr:ext cx="531495" cy="259080"/>
    <xdr:sp macro="" textlink="">
      <xdr:nvSpPr>
        <xdr:cNvPr id="518" name="テキスト ボックス 517"/>
        <xdr:cNvSpPr txBox="1"/>
      </xdr:nvSpPr>
      <xdr:spPr>
        <a:xfrm>
          <a:off x="15213965" y="6151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152400</xdr:rowOff>
    </xdr:from>
    <xdr:to xmlns:xdr="http://schemas.openxmlformats.org/drawingml/2006/spreadsheetDrawing">
      <xdr:col>76</xdr:col>
      <xdr:colOff>114300</xdr:colOff>
      <xdr:row>37</xdr:row>
      <xdr:rowOff>166370</xdr:rowOff>
    </xdr:to>
    <xdr:cxnSp macro="">
      <xdr:nvCxnSpPr>
        <xdr:cNvPr id="519" name="直線コネクタ 518"/>
        <xdr:cNvCxnSpPr/>
      </xdr:nvCxnSpPr>
      <xdr:spPr>
        <a:xfrm>
          <a:off x="13703300" y="64960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49530</xdr:rowOff>
    </xdr:from>
    <xdr:to xmlns:xdr="http://schemas.openxmlformats.org/drawingml/2006/spreadsheetDrawing">
      <xdr:col>76</xdr:col>
      <xdr:colOff>165100</xdr:colOff>
      <xdr:row>37</xdr:row>
      <xdr:rowOff>151130</xdr:rowOff>
    </xdr:to>
    <xdr:sp macro="" textlink="">
      <xdr:nvSpPr>
        <xdr:cNvPr id="520" name="フローチャート: 判断 519"/>
        <xdr:cNvSpPr/>
      </xdr:nvSpPr>
      <xdr:spPr>
        <a:xfrm>
          <a:off x="145415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167640</xdr:rowOff>
    </xdr:from>
    <xdr:ext cx="531495" cy="255905"/>
    <xdr:sp macro="" textlink="">
      <xdr:nvSpPr>
        <xdr:cNvPr id="521" name="テキスト ボックス 520"/>
        <xdr:cNvSpPr txBox="1"/>
      </xdr:nvSpPr>
      <xdr:spPr>
        <a:xfrm>
          <a:off x="14324965" y="6168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152400</xdr:rowOff>
    </xdr:from>
    <xdr:to xmlns:xdr="http://schemas.openxmlformats.org/drawingml/2006/spreadsheetDrawing">
      <xdr:col>71</xdr:col>
      <xdr:colOff>177800</xdr:colOff>
      <xdr:row>38</xdr:row>
      <xdr:rowOff>13335</xdr:rowOff>
    </xdr:to>
    <xdr:cxnSp macro="">
      <xdr:nvCxnSpPr>
        <xdr:cNvPr id="522" name="直線コネクタ 521"/>
        <xdr:cNvCxnSpPr/>
      </xdr:nvCxnSpPr>
      <xdr:spPr>
        <a:xfrm flipV="1">
          <a:off x="12814300" y="64960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53340</xdr:rowOff>
    </xdr:from>
    <xdr:to xmlns:xdr="http://schemas.openxmlformats.org/drawingml/2006/spreadsheetDrawing">
      <xdr:col>72</xdr:col>
      <xdr:colOff>38100</xdr:colOff>
      <xdr:row>37</xdr:row>
      <xdr:rowOff>154940</xdr:rowOff>
    </xdr:to>
    <xdr:sp macro="" textlink="">
      <xdr:nvSpPr>
        <xdr:cNvPr id="523" name="フローチャート: 判断 522"/>
        <xdr:cNvSpPr/>
      </xdr:nvSpPr>
      <xdr:spPr>
        <a:xfrm>
          <a:off x="13652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171450</xdr:rowOff>
    </xdr:from>
    <xdr:ext cx="531495" cy="259080"/>
    <xdr:sp macro="" textlink="">
      <xdr:nvSpPr>
        <xdr:cNvPr id="524" name="テキスト ボックス 523"/>
        <xdr:cNvSpPr txBox="1"/>
      </xdr:nvSpPr>
      <xdr:spPr>
        <a:xfrm>
          <a:off x="13435965" y="6172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104775</xdr:rowOff>
    </xdr:from>
    <xdr:to xmlns:xdr="http://schemas.openxmlformats.org/drawingml/2006/spreadsheetDrawing">
      <xdr:col>67</xdr:col>
      <xdr:colOff>101600</xdr:colOff>
      <xdr:row>37</xdr:row>
      <xdr:rowOff>34925</xdr:rowOff>
    </xdr:to>
    <xdr:sp macro="" textlink="">
      <xdr:nvSpPr>
        <xdr:cNvPr id="525" name="フローチャート: 判断 524"/>
        <xdr:cNvSpPr/>
      </xdr:nvSpPr>
      <xdr:spPr>
        <a:xfrm>
          <a:off x="127635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52070</xdr:rowOff>
    </xdr:from>
    <xdr:ext cx="531495" cy="255905"/>
    <xdr:sp macro="" textlink="">
      <xdr:nvSpPr>
        <xdr:cNvPr id="526" name="テキスト ボックス 525"/>
        <xdr:cNvSpPr txBox="1"/>
      </xdr:nvSpPr>
      <xdr:spPr>
        <a:xfrm>
          <a:off x="12546965" y="6052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109220</xdr:rowOff>
    </xdr:from>
    <xdr:to xmlns:xdr="http://schemas.openxmlformats.org/drawingml/2006/spreadsheetDrawing">
      <xdr:col>85</xdr:col>
      <xdr:colOff>177800</xdr:colOff>
      <xdr:row>38</xdr:row>
      <xdr:rowOff>39370</xdr:rowOff>
    </xdr:to>
    <xdr:sp macro="" textlink="">
      <xdr:nvSpPr>
        <xdr:cNvPr id="532" name="楕円 531"/>
        <xdr:cNvSpPr/>
      </xdr:nvSpPr>
      <xdr:spPr>
        <a:xfrm>
          <a:off x="16268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24130</xdr:rowOff>
    </xdr:from>
    <xdr:ext cx="534670" cy="259080"/>
    <xdr:sp macro="" textlink="">
      <xdr:nvSpPr>
        <xdr:cNvPr id="533" name="消防費該当値テキスト"/>
        <xdr:cNvSpPr txBox="1"/>
      </xdr:nvSpPr>
      <xdr:spPr>
        <a:xfrm>
          <a:off x="16370300" y="636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102235</xdr:rowOff>
    </xdr:from>
    <xdr:to xmlns:xdr="http://schemas.openxmlformats.org/drawingml/2006/spreadsheetDrawing">
      <xdr:col>81</xdr:col>
      <xdr:colOff>101600</xdr:colOff>
      <xdr:row>38</xdr:row>
      <xdr:rowOff>32385</xdr:rowOff>
    </xdr:to>
    <xdr:sp macro="" textlink="">
      <xdr:nvSpPr>
        <xdr:cNvPr id="534" name="楕円 533"/>
        <xdr:cNvSpPr/>
      </xdr:nvSpPr>
      <xdr:spPr>
        <a:xfrm>
          <a:off x="15430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23495</xdr:rowOff>
    </xdr:from>
    <xdr:ext cx="531495" cy="259080"/>
    <xdr:sp macro="" textlink="">
      <xdr:nvSpPr>
        <xdr:cNvPr id="535" name="テキスト ボックス 534"/>
        <xdr:cNvSpPr txBox="1"/>
      </xdr:nvSpPr>
      <xdr:spPr>
        <a:xfrm>
          <a:off x="15213965" y="65385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114935</xdr:rowOff>
    </xdr:from>
    <xdr:to xmlns:xdr="http://schemas.openxmlformats.org/drawingml/2006/spreadsheetDrawing">
      <xdr:col>76</xdr:col>
      <xdr:colOff>165100</xdr:colOff>
      <xdr:row>38</xdr:row>
      <xdr:rowOff>45085</xdr:rowOff>
    </xdr:to>
    <xdr:sp macro="" textlink="">
      <xdr:nvSpPr>
        <xdr:cNvPr id="536" name="楕円 535"/>
        <xdr:cNvSpPr/>
      </xdr:nvSpPr>
      <xdr:spPr>
        <a:xfrm>
          <a:off x="14541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36195</xdr:rowOff>
    </xdr:from>
    <xdr:ext cx="531495" cy="259080"/>
    <xdr:sp macro="" textlink="">
      <xdr:nvSpPr>
        <xdr:cNvPr id="537" name="テキスト ボックス 536"/>
        <xdr:cNvSpPr txBox="1"/>
      </xdr:nvSpPr>
      <xdr:spPr>
        <a:xfrm>
          <a:off x="14324965" y="6551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101600</xdr:rowOff>
    </xdr:from>
    <xdr:to xmlns:xdr="http://schemas.openxmlformats.org/drawingml/2006/spreadsheetDrawing">
      <xdr:col>72</xdr:col>
      <xdr:colOff>38100</xdr:colOff>
      <xdr:row>38</xdr:row>
      <xdr:rowOff>31750</xdr:rowOff>
    </xdr:to>
    <xdr:sp macro="" textlink="">
      <xdr:nvSpPr>
        <xdr:cNvPr id="538" name="楕円 537"/>
        <xdr:cNvSpPr/>
      </xdr:nvSpPr>
      <xdr:spPr>
        <a:xfrm>
          <a:off x="13652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22860</xdr:rowOff>
    </xdr:from>
    <xdr:ext cx="531495" cy="259080"/>
    <xdr:sp macro="" textlink="">
      <xdr:nvSpPr>
        <xdr:cNvPr id="539" name="テキスト ボックス 538"/>
        <xdr:cNvSpPr txBox="1"/>
      </xdr:nvSpPr>
      <xdr:spPr>
        <a:xfrm>
          <a:off x="13435965" y="6537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133985</xdr:rowOff>
    </xdr:from>
    <xdr:to xmlns:xdr="http://schemas.openxmlformats.org/drawingml/2006/spreadsheetDrawing">
      <xdr:col>67</xdr:col>
      <xdr:colOff>101600</xdr:colOff>
      <xdr:row>38</xdr:row>
      <xdr:rowOff>64135</xdr:rowOff>
    </xdr:to>
    <xdr:sp macro="" textlink="">
      <xdr:nvSpPr>
        <xdr:cNvPr id="540" name="楕円 539"/>
        <xdr:cNvSpPr/>
      </xdr:nvSpPr>
      <xdr:spPr>
        <a:xfrm>
          <a:off x="12763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55245</xdr:rowOff>
    </xdr:from>
    <xdr:ext cx="531495" cy="255905"/>
    <xdr:sp macro="" textlink="">
      <xdr:nvSpPr>
        <xdr:cNvPr id="541" name="テキスト ボックス 540"/>
        <xdr:cNvSpPr txBox="1"/>
      </xdr:nvSpPr>
      <xdr:spPr>
        <a:xfrm>
          <a:off x="12546965" y="6570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70,347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0" name="テキスト ボックス 549"/>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745" cy="255905"/>
    <xdr:sp macro="" textlink="">
      <xdr:nvSpPr>
        <xdr:cNvPr id="552" name="テキスト ボックス 551"/>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3" name="直線コネクタ 55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4" name="テキスト ボックス 553"/>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5" name="直線コネクタ 55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56" name="テキスト ボックス 555"/>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5905"/>
    <xdr:sp macro="" textlink="">
      <xdr:nvSpPr>
        <xdr:cNvPr id="558" name="テキスト ボックス 557"/>
        <xdr:cNvSpPr txBox="1"/>
      </xdr:nvSpPr>
      <xdr:spPr>
        <a:xfrm>
          <a:off x="11914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9" name="直線コネクタ 55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2455" cy="259080"/>
    <xdr:sp macro="" textlink="">
      <xdr:nvSpPr>
        <xdr:cNvPr id="560" name="テキスト ボックス 559"/>
        <xdr:cNvSpPr txBox="1"/>
      </xdr:nvSpPr>
      <xdr:spPr>
        <a:xfrm>
          <a:off x="11850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1" name="直線コネクタ 56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2455" cy="259080"/>
    <xdr:sp macro="" textlink="">
      <xdr:nvSpPr>
        <xdr:cNvPr id="562" name="テキスト ボックス 561"/>
        <xdr:cNvSpPr txBox="1"/>
      </xdr:nvSpPr>
      <xdr:spPr>
        <a:xfrm>
          <a:off x="11850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64" name="テキスト ボックス 563"/>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48895</xdr:rowOff>
    </xdr:from>
    <xdr:to xmlns:xdr="http://schemas.openxmlformats.org/drawingml/2006/spreadsheetDrawing">
      <xdr:col>85</xdr:col>
      <xdr:colOff>126365</xdr:colOff>
      <xdr:row>59</xdr:row>
      <xdr:rowOff>44450</xdr:rowOff>
    </xdr:to>
    <xdr:cxnSp macro="">
      <xdr:nvCxnSpPr>
        <xdr:cNvPr id="566" name="直線コネクタ 565"/>
        <xdr:cNvCxnSpPr/>
      </xdr:nvCxnSpPr>
      <xdr:spPr>
        <a:xfrm flipV="1">
          <a:off x="16317595" y="87928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48260</xdr:rowOff>
    </xdr:from>
    <xdr:ext cx="534670" cy="259080"/>
    <xdr:sp macro="" textlink="">
      <xdr:nvSpPr>
        <xdr:cNvPr id="567" name="教育費最小値テキスト"/>
        <xdr:cNvSpPr txBox="1"/>
      </xdr:nvSpPr>
      <xdr:spPr>
        <a:xfrm>
          <a:off x="16370300" y="1016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68" name="直線コネクタ 567"/>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167005</xdr:rowOff>
    </xdr:from>
    <xdr:ext cx="598805" cy="255905"/>
    <xdr:sp macro="" textlink="">
      <xdr:nvSpPr>
        <xdr:cNvPr id="569" name="教育費最大値テキスト"/>
        <xdr:cNvSpPr txBox="1"/>
      </xdr:nvSpPr>
      <xdr:spPr>
        <a:xfrm>
          <a:off x="16370300" y="85680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48895</xdr:rowOff>
    </xdr:from>
    <xdr:to xmlns:xdr="http://schemas.openxmlformats.org/drawingml/2006/spreadsheetDrawing">
      <xdr:col>86</xdr:col>
      <xdr:colOff>25400</xdr:colOff>
      <xdr:row>51</xdr:row>
      <xdr:rowOff>48895</xdr:rowOff>
    </xdr:to>
    <xdr:cxnSp macro="">
      <xdr:nvCxnSpPr>
        <xdr:cNvPr id="570" name="直線コネクタ 569"/>
        <xdr:cNvCxnSpPr/>
      </xdr:nvCxnSpPr>
      <xdr:spPr>
        <a:xfrm>
          <a:off x="16230600" y="879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11430</xdr:rowOff>
    </xdr:from>
    <xdr:to xmlns:xdr="http://schemas.openxmlformats.org/drawingml/2006/spreadsheetDrawing">
      <xdr:col>85</xdr:col>
      <xdr:colOff>127000</xdr:colOff>
      <xdr:row>56</xdr:row>
      <xdr:rowOff>36195</xdr:rowOff>
    </xdr:to>
    <xdr:cxnSp macro="">
      <xdr:nvCxnSpPr>
        <xdr:cNvPr id="571" name="直線コネクタ 570"/>
        <xdr:cNvCxnSpPr/>
      </xdr:nvCxnSpPr>
      <xdr:spPr>
        <a:xfrm>
          <a:off x="15481300" y="961263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159385</xdr:rowOff>
    </xdr:from>
    <xdr:ext cx="534670" cy="258445"/>
    <xdr:sp macro="" textlink="">
      <xdr:nvSpPr>
        <xdr:cNvPr id="572" name="教育費平均値テキスト"/>
        <xdr:cNvSpPr txBox="1"/>
      </xdr:nvSpPr>
      <xdr:spPr>
        <a:xfrm>
          <a:off x="16370300" y="9760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9525</xdr:rowOff>
    </xdr:from>
    <xdr:to xmlns:xdr="http://schemas.openxmlformats.org/drawingml/2006/spreadsheetDrawing">
      <xdr:col>85</xdr:col>
      <xdr:colOff>177800</xdr:colOff>
      <xdr:row>57</xdr:row>
      <xdr:rowOff>111125</xdr:rowOff>
    </xdr:to>
    <xdr:sp macro="" textlink="">
      <xdr:nvSpPr>
        <xdr:cNvPr id="573" name="フローチャート: 判断 572"/>
        <xdr:cNvSpPr/>
      </xdr:nvSpPr>
      <xdr:spPr>
        <a:xfrm>
          <a:off x="162687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134620</xdr:rowOff>
    </xdr:from>
    <xdr:to xmlns:xdr="http://schemas.openxmlformats.org/drawingml/2006/spreadsheetDrawing">
      <xdr:col>81</xdr:col>
      <xdr:colOff>50800</xdr:colOff>
      <xdr:row>56</xdr:row>
      <xdr:rowOff>11430</xdr:rowOff>
    </xdr:to>
    <xdr:cxnSp macro="">
      <xdr:nvCxnSpPr>
        <xdr:cNvPr id="574" name="直線コネクタ 573"/>
        <xdr:cNvCxnSpPr/>
      </xdr:nvCxnSpPr>
      <xdr:spPr>
        <a:xfrm>
          <a:off x="14592300" y="956437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58420</xdr:rowOff>
    </xdr:from>
    <xdr:to xmlns:xdr="http://schemas.openxmlformats.org/drawingml/2006/spreadsheetDrawing">
      <xdr:col>81</xdr:col>
      <xdr:colOff>101600</xdr:colOff>
      <xdr:row>57</xdr:row>
      <xdr:rowOff>160020</xdr:rowOff>
    </xdr:to>
    <xdr:sp macro="" textlink="">
      <xdr:nvSpPr>
        <xdr:cNvPr id="575" name="フローチャート: 判断 574"/>
        <xdr:cNvSpPr/>
      </xdr:nvSpPr>
      <xdr:spPr>
        <a:xfrm>
          <a:off x="15430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151130</xdr:rowOff>
    </xdr:from>
    <xdr:ext cx="531495" cy="259080"/>
    <xdr:sp macro="" textlink="">
      <xdr:nvSpPr>
        <xdr:cNvPr id="576" name="テキスト ボックス 575"/>
        <xdr:cNvSpPr txBox="1"/>
      </xdr:nvSpPr>
      <xdr:spPr>
        <a:xfrm>
          <a:off x="15213965" y="9923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134620</xdr:rowOff>
    </xdr:from>
    <xdr:to xmlns:xdr="http://schemas.openxmlformats.org/drawingml/2006/spreadsheetDrawing">
      <xdr:col>76</xdr:col>
      <xdr:colOff>114300</xdr:colOff>
      <xdr:row>57</xdr:row>
      <xdr:rowOff>42545</xdr:rowOff>
    </xdr:to>
    <xdr:cxnSp macro="">
      <xdr:nvCxnSpPr>
        <xdr:cNvPr id="577" name="直線コネクタ 576"/>
        <xdr:cNvCxnSpPr/>
      </xdr:nvCxnSpPr>
      <xdr:spPr>
        <a:xfrm flipV="1">
          <a:off x="13703300" y="9564370"/>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103505</xdr:rowOff>
    </xdr:from>
    <xdr:to xmlns:xdr="http://schemas.openxmlformats.org/drawingml/2006/spreadsheetDrawing">
      <xdr:col>76</xdr:col>
      <xdr:colOff>165100</xdr:colOff>
      <xdr:row>58</xdr:row>
      <xdr:rowOff>33655</xdr:rowOff>
    </xdr:to>
    <xdr:sp macro="" textlink="">
      <xdr:nvSpPr>
        <xdr:cNvPr id="578" name="フローチャート: 判断 577"/>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24765</xdr:rowOff>
    </xdr:from>
    <xdr:ext cx="531495" cy="259080"/>
    <xdr:sp macro="" textlink="">
      <xdr:nvSpPr>
        <xdr:cNvPr id="579" name="テキスト ボックス 578"/>
        <xdr:cNvSpPr txBox="1"/>
      </xdr:nvSpPr>
      <xdr:spPr>
        <a:xfrm>
          <a:off x="14324965" y="99688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73660</xdr:rowOff>
    </xdr:from>
    <xdr:to xmlns:xdr="http://schemas.openxmlformats.org/drawingml/2006/spreadsheetDrawing">
      <xdr:col>71</xdr:col>
      <xdr:colOff>177800</xdr:colOff>
      <xdr:row>57</xdr:row>
      <xdr:rowOff>42545</xdr:rowOff>
    </xdr:to>
    <xdr:cxnSp macro="">
      <xdr:nvCxnSpPr>
        <xdr:cNvPr id="580" name="直線コネクタ 579"/>
        <xdr:cNvCxnSpPr/>
      </xdr:nvCxnSpPr>
      <xdr:spPr>
        <a:xfrm>
          <a:off x="12814300" y="9674860"/>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118745</xdr:rowOff>
    </xdr:from>
    <xdr:to xmlns:xdr="http://schemas.openxmlformats.org/drawingml/2006/spreadsheetDrawing">
      <xdr:col>72</xdr:col>
      <xdr:colOff>38100</xdr:colOff>
      <xdr:row>58</xdr:row>
      <xdr:rowOff>48895</xdr:rowOff>
    </xdr:to>
    <xdr:sp macro="" textlink="">
      <xdr:nvSpPr>
        <xdr:cNvPr id="581" name="フローチャート: 判断 580"/>
        <xdr:cNvSpPr/>
      </xdr:nvSpPr>
      <xdr:spPr>
        <a:xfrm>
          <a:off x="13652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40640</xdr:rowOff>
    </xdr:from>
    <xdr:ext cx="531495" cy="255905"/>
    <xdr:sp macro="" textlink="">
      <xdr:nvSpPr>
        <xdr:cNvPr id="582" name="テキスト ボックス 581"/>
        <xdr:cNvSpPr txBox="1"/>
      </xdr:nvSpPr>
      <xdr:spPr>
        <a:xfrm>
          <a:off x="13435965" y="9984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159385</xdr:rowOff>
    </xdr:from>
    <xdr:to xmlns:xdr="http://schemas.openxmlformats.org/drawingml/2006/spreadsheetDrawing">
      <xdr:col>67</xdr:col>
      <xdr:colOff>101600</xdr:colOff>
      <xdr:row>57</xdr:row>
      <xdr:rowOff>89535</xdr:rowOff>
    </xdr:to>
    <xdr:sp macro="" textlink="">
      <xdr:nvSpPr>
        <xdr:cNvPr id="583" name="フローチャート: 判断 582"/>
        <xdr:cNvSpPr/>
      </xdr:nvSpPr>
      <xdr:spPr>
        <a:xfrm>
          <a:off x="12763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80645</xdr:rowOff>
    </xdr:from>
    <xdr:ext cx="531495" cy="259080"/>
    <xdr:sp macro="" textlink="">
      <xdr:nvSpPr>
        <xdr:cNvPr id="584" name="テキスト ボックス 583"/>
        <xdr:cNvSpPr txBox="1"/>
      </xdr:nvSpPr>
      <xdr:spPr>
        <a:xfrm>
          <a:off x="12546965" y="9853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156845</xdr:rowOff>
    </xdr:from>
    <xdr:to xmlns:xdr="http://schemas.openxmlformats.org/drawingml/2006/spreadsheetDrawing">
      <xdr:col>85</xdr:col>
      <xdr:colOff>177800</xdr:colOff>
      <xdr:row>56</xdr:row>
      <xdr:rowOff>86995</xdr:rowOff>
    </xdr:to>
    <xdr:sp macro="" textlink="">
      <xdr:nvSpPr>
        <xdr:cNvPr id="590" name="楕円 589"/>
        <xdr:cNvSpPr/>
      </xdr:nvSpPr>
      <xdr:spPr>
        <a:xfrm>
          <a:off x="162687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8255</xdr:rowOff>
    </xdr:from>
    <xdr:ext cx="534670" cy="255905"/>
    <xdr:sp macro="" textlink="">
      <xdr:nvSpPr>
        <xdr:cNvPr id="591" name="教育費該当値テキスト"/>
        <xdr:cNvSpPr txBox="1"/>
      </xdr:nvSpPr>
      <xdr:spPr>
        <a:xfrm>
          <a:off x="16370300" y="94380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132080</xdr:rowOff>
    </xdr:from>
    <xdr:to xmlns:xdr="http://schemas.openxmlformats.org/drawingml/2006/spreadsheetDrawing">
      <xdr:col>81</xdr:col>
      <xdr:colOff>101600</xdr:colOff>
      <xdr:row>56</xdr:row>
      <xdr:rowOff>62230</xdr:rowOff>
    </xdr:to>
    <xdr:sp macro="" textlink="">
      <xdr:nvSpPr>
        <xdr:cNvPr id="592" name="楕円 591"/>
        <xdr:cNvSpPr/>
      </xdr:nvSpPr>
      <xdr:spPr>
        <a:xfrm>
          <a:off x="15430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78740</xdr:rowOff>
    </xdr:from>
    <xdr:ext cx="531495" cy="259080"/>
    <xdr:sp macro="" textlink="">
      <xdr:nvSpPr>
        <xdr:cNvPr id="593" name="テキスト ボックス 592"/>
        <xdr:cNvSpPr txBox="1"/>
      </xdr:nvSpPr>
      <xdr:spPr>
        <a:xfrm>
          <a:off x="15213965" y="9337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83820</xdr:rowOff>
    </xdr:from>
    <xdr:to xmlns:xdr="http://schemas.openxmlformats.org/drawingml/2006/spreadsheetDrawing">
      <xdr:col>76</xdr:col>
      <xdr:colOff>165100</xdr:colOff>
      <xdr:row>56</xdr:row>
      <xdr:rowOff>13970</xdr:rowOff>
    </xdr:to>
    <xdr:sp macro="" textlink="">
      <xdr:nvSpPr>
        <xdr:cNvPr id="594" name="楕円 593"/>
        <xdr:cNvSpPr/>
      </xdr:nvSpPr>
      <xdr:spPr>
        <a:xfrm>
          <a:off x="14541500" y="95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30480</xdr:rowOff>
    </xdr:from>
    <xdr:ext cx="531495" cy="255905"/>
    <xdr:sp macro="" textlink="">
      <xdr:nvSpPr>
        <xdr:cNvPr id="595" name="テキスト ボックス 594"/>
        <xdr:cNvSpPr txBox="1"/>
      </xdr:nvSpPr>
      <xdr:spPr>
        <a:xfrm>
          <a:off x="14324965" y="92887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163195</xdr:rowOff>
    </xdr:from>
    <xdr:to xmlns:xdr="http://schemas.openxmlformats.org/drawingml/2006/spreadsheetDrawing">
      <xdr:col>72</xdr:col>
      <xdr:colOff>38100</xdr:colOff>
      <xdr:row>57</xdr:row>
      <xdr:rowOff>93345</xdr:rowOff>
    </xdr:to>
    <xdr:sp macro="" textlink="">
      <xdr:nvSpPr>
        <xdr:cNvPr id="596" name="楕円 595"/>
        <xdr:cNvSpPr/>
      </xdr:nvSpPr>
      <xdr:spPr>
        <a:xfrm>
          <a:off x="136525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109855</xdr:rowOff>
    </xdr:from>
    <xdr:ext cx="531495" cy="255905"/>
    <xdr:sp macro="" textlink="">
      <xdr:nvSpPr>
        <xdr:cNvPr id="597" name="テキスト ボックス 596"/>
        <xdr:cNvSpPr txBox="1"/>
      </xdr:nvSpPr>
      <xdr:spPr>
        <a:xfrm>
          <a:off x="13435965" y="95396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22860</xdr:rowOff>
    </xdr:from>
    <xdr:to xmlns:xdr="http://schemas.openxmlformats.org/drawingml/2006/spreadsheetDrawing">
      <xdr:col>67</xdr:col>
      <xdr:colOff>101600</xdr:colOff>
      <xdr:row>56</xdr:row>
      <xdr:rowOff>124460</xdr:rowOff>
    </xdr:to>
    <xdr:sp macro="" textlink="">
      <xdr:nvSpPr>
        <xdr:cNvPr id="598" name="楕円 597"/>
        <xdr:cNvSpPr/>
      </xdr:nvSpPr>
      <xdr:spPr>
        <a:xfrm>
          <a:off x="127635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140970</xdr:rowOff>
    </xdr:from>
    <xdr:ext cx="531495" cy="259080"/>
    <xdr:sp macro="" textlink="">
      <xdr:nvSpPr>
        <xdr:cNvPr id="599" name="テキスト ボックス 598"/>
        <xdr:cNvSpPr txBox="1"/>
      </xdr:nvSpPr>
      <xdr:spPr>
        <a:xfrm>
          <a:off x="12546965" y="9399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08" name="テキスト ボックス 607"/>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0" name="直線コネクタ 609"/>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5745" cy="259080"/>
    <xdr:sp macro="" textlink="">
      <xdr:nvSpPr>
        <xdr:cNvPr id="611" name="テキスト ボックス 610"/>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2" name="直線コネクタ 611"/>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5905"/>
    <xdr:sp macro="" textlink="">
      <xdr:nvSpPr>
        <xdr:cNvPr id="613" name="テキスト ボックス 612"/>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4" name="直線コネクタ 613"/>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5" name="テキスト ボックス 614"/>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6" name="直線コネクタ 615"/>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5905"/>
    <xdr:sp macro="" textlink="">
      <xdr:nvSpPr>
        <xdr:cNvPr id="617" name="テキスト ボックス 616"/>
        <xdr:cNvSpPr txBox="1"/>
      </xdr:nvSpPr>
      <xdr:spPr>
        <a:xfrm>
          <a:off x="11914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8" name="直線コネクタ 617"/>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2455" cy="258445"/>
    <xdr:sp macro="" textlink="">
      <xdr:nvSpPr>
        <xdr:cNvPr id="619" name="テキスト ボックス 618"/>
        <xdr:cNvSpPr txBox="1"/>
      </xdr:nvSpPr>
      <xdr:spPr>
        <a:xfrm>
          <a:off x="11850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0" name="直線コネクタ 619"/>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2455" cy="259080"/>
    <xdr:sp macro="" textlink="">
      <xdr:nvSpPr>
        <xdr:cNvPr id="621" name="テキスト ボックス 620"/>
        <xdr:cNvSpPr txBox="1"/>
      </xdr:nvSpPr>
      <xdr:spPr>
        <a:xfrm>
          <a:off x="11850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3" name="テキスト ボックス 622"/>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31115</xdr:rowOff>
    </xdr:from>
    <xdr:to xmlns:xdr="http://schemas.openxmlformats.org/drawingml/2006/spreadsheetDrawing">
      <xdr:col>85</xdr:col>
      <xdr:colOff>126365</xdr:colOff>
      <xdr:row>79</xdr:row>
      <xdr:rowOff>99060</xdr:rowOff>
    </xdr:to>
    <xdr:cxnSp macro="">
      <xdr:nvCxnSpPr>
        <xdr:cNvPr id="625" name="直線コネクタ 624"/>
        <xdr:cNvCxnSpPr/>
      </xdr:nvCxnSpPr>
      <xdr:spPr>
        <a:xfrm flipV="1">
          <a:off x="16317595" y="12204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135890</xdr:rowOff>
    </xdr:from>
    <xdr:ext cx="249555" cy="259080"/>
    <xdr:sp macro="" textlink="">
      <xdr:nvSpPr>
        <xdr:cNvPr id="626" name="災害復旧費最小値テキスト"/>
        <xdr:cNvSpPr txBox="1"/>
      </xdr:nvSpPr>
      <xdr:spPr>
        <a:xfrm>
          <a:off x="16370300" y="13680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7" name="直線コネクタ 626"/>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149225</xdr:rowOff>
    </xdr:from>
    <xdr:ext cx="598805" cy="259080"/>
    <xdr:sp macro="" textlink="">
      <xdr:nvSpPr>
        <xdr:cNvPr id="628" name="災害復旧費最大値テキスト"/>
        <xdr:cNvSpPr txBox="1"/>
      </xdr:nvSpPr>
      <xdr:spPr>
        <a:xfrm>
          <a:off x="16370300" y="11979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31115</xdr:rowOff>
    </xdr:from>
    <xdr:to xmlns:xdr="http://schemas.openxmlformats.org/drawingml/2006/spreadsheetDrawing">
      <xdr:col>86</xdr:col>
      <xdr:colOff>25400</xdr:colOff>
      <xdr:row>71</xdr:row>
      <xdr:rowOff>31115</xdr:rowOff>
    </xdr:to>
    <xdr:cxnSp macro="">
      <xdr:nvCxnSpPr>
        <xdr:cNvPr id="629" name="直線コネクタ 628"/>
        <xdr:cNvCxnSpPr/>
      </xdr:nvCxnSpPr>
      <xdr:spPr>
        <a:xfrm>
          <a:off x="16230600" y="1220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85090</xdr:rowOff>
    </xdr:from>
    <xdr:to xmlns:xdr="http://schemas.openxmlformats.org/drawingml/2006/spreadsheetDrawing">
      <xdr:col>85</xdr:col>
      <xdr:colOff>127000</xdr:colOff>
      <xdr:row>79</xdr:row>
      <xdr:rowOff>89535</xdr:rowOff>
    </xdr:to>
    <xdr:cxnSp macro="">
      <xdr:nvCxnSpPr>
        <xdr:cNvPr id="630" name="直線コネクタ 629"/>
        <xdr:cNvCxnSpPr/>
      </xdr:nvCxnSpPr>
      <xdr:spPr>
        <a:xfrm>
          <a:off x="15481300" y="136296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53340</xdr:rowOff>
    </xdr:from>
    <xdr:ext cx="469900" cy="255905"/>
    <xdr:sp macro="" textlink="">
      <xdr:nvSpPr>
        <xdr:cNvPr id="631" name="災害復旧費平均値テキスト"/>
        <xdr:cNvSpPr txBox="1"/>
      </xdr:nvSpPr>
      <xdr:spPr>
        <a:xfrm>
          <a:off x="16370300" y="1342644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30480</xdr:rowOff>
    </xdr:from>
    <xdr:to xmlns:xdr="http://schemas.openxmlformats.org/drawingml/2006/spreadsheetDrawing">
      <xdr:col>85</xdr:col>
      <xdr:colOff>177800</xdr:colOff>
      <xdr:row>79</xdr:row>
      <xdr:rowOff>132080</xdr:rowOff>
    </xdr:to>
    <xdr:sp macro="" textlink="">
      <xdr:nvSpPr>
        <xdr:cNvPr id="632" name="フローチャート: 判断 631"/>
        <xdr:cNvSpPr/>
      </xdr:nvSpPr>
      <xdr:spPr>
        <a:xfrm>
          <a:off x="16268700" y="135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85090</xdr:rowOff>
    </xdr:from>
    <xdr:to xmlns:xdr="http://schemas.openxmlformats.org/drawingml/2006/spreadsheetDrawing">
      <xdr:col>81</xdr:col>
      <xdr:colOff>50800</xdr:colOff>
      <xdr:row>79</xdr:row>
      <xdr:rowOff>93980</xdr:rowOff>
    </xdr:to>
    <xdr:cxnSp macro="">
      <xdr:nvCxnSpPr>
        <xdr:cNvPr id="633" name="直線コネクタ 632"/>
        <xdr:cNvCxnSpPr/>
      </xdr:nvCxnSpPr>
      <xdr:spPr>
        <a:xfrm flipV="1">
          <a:off x="14592300" y="136296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37465</xdr:rowOff>
    </xdr:from>
    <xdr:to xmlns:xdr="http://schemas.openxmlformats.org/drawingml/2006/spreadsheetDrawing">
      <xdr:col>81</xdr:col>
      <xdr:colOff>101600</xdr:colOff>
      <xdr:row>79</xdr:row>
      <xdr:rowOff>139065</xdr:rowOff>
    </xdr:to>
    <xdr:sp macro="" textlink="">
      <xdr:nvSpPr>
        <xdr:cNvPr id="634" name="フローチャート: 判断 633"/>
        <xdr:cNvSpPr/>
      </xdr:nvSpPr>
      <xdr:spPr>
        <a:xfrm>
          <a:off x="15430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130175</xdr:rowOff>
    </xdr:from>
    <xdr:ext cx="378460" cy="259080"/>
    <xdr:sp macro="" textlink="">
      <xdr:nvSpPr>
        <xdr:cNvPr id="635" name="テキスト ボックス 634"/>
        <xdr:cNvSpPr txBox="1"/>
      </xdr:nvSpPr>
      <xdr:spPr>
        <a:xfrm>
          <a:off x="15292070" y="13674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90170</xdr:rowOff>
    </xdr:from>
    <xdr:to xmlns:xdr="http://schemas.openxmlformats.org/drawingml/2006/spreadsheetDrawing">
      <xdr:col>76</xdr:col>
      <xdr:colOff>114300</xdr:colOff>
      <xdr:row>79</xdr:row>
      <xdr:rowOff>93980</xdr:rowOff>
    </xdr:to>
    <xdr:cxnSp macro="">
      <xdr:nvCxnSpPr>
        <xdr:cNvPr id="636" name="直線コネクタ 635"/>
        <xdr:cNvCxnSpPr/>
      </xdr:nvCxnSpPr>
      <xdr:spPr>
        <a:xfrm>
          <a:off x="13703300" y="136347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36830</xdr:rowOff>
    </xdr:from>
    <xdr:to xmlns:xdr="http://schemas.openxmlformats.org/drawingml/2006/spreadsheetDrawing">
      <xdr:col>76</xdr:col>
      <xdr:colOff>165100</xdr:colOff>
      <xdr:row>79</xdr:row>
      <xdr:rowOff>138430</xdr:rowOff>
    </xdr:to>
    <xdr:sp macro="" textlink="">
      <xdr:nvSpPr>
        <xdr:cNvPr id="637" name="フローチャート: 判断 636"/>
        <xdr:cNvSpPr/>
      </xdr:nvSpPr>
      <xdr:spPr>
        <a:xfrm>
          <a:off x="14541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154940</xdr:rowOff>
    </xdr:from>
    <xdr:ext cx="466725" cy="255905"/>
    <xdr:sp macro="" textlink="">
      <xdr:nvSpPr>
        <xdr:cNvPr id="638" name="テキスト ボックス 637"/>
        <xdr:cNvSpPr txBox="1"/>
      </xdr:nvSpPr>
      <xdr:spPr>
        <a:xfrm>
          <a:off x="14357350" y="133565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88900</xdr:rowOff>
    </xdr:from>
    <xdr:to xmlns:xdr="http://schemas.openxmlformats.org/drawingml/2006/spreadsheetDrawing">
      <xdr:col>71</xdr:col>
      <xdr:colOff>177800</xdr:colOff>
      <xdr:row>79</xdr:row>
      <xdr:rowOff>90170</xdr:rowOff>
    </xdr:to>
    <xdr:cxnSp macro="">
      <xdr:nvCxnSpPr>
        <xdr:cNvPr id="639" name="直線コネクタ 638"/>
        <xdr:cNvCxnSpPr/>
      </xdr:nvCxnSpPr>
      <xdr:spPr>
        <a:xfrm>
          <a:off x="12814300" y="136334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36195</xdr:rowOff>
    </xdr:from>
    <xdr:to xmlns:xdr="http://schemas.openxmlformats.org/drawingml/2006/spreadsheetDrawing">
      <xdr:col>72</xdr:col>
      <xdr:colOff>38100</xdr:colOff>
      <xdr:row>79</xdr:row>
      <xdr:rowOff>137795</xdr:rowOff>
    </xdr:to>
    <xdr:sp macro="" textlink="">
      <xdr:nvSpPr>
        <xdr:cNvPr id="640" name="フローチャート: 判断 639"/>
        <xdr:cNvSpPr/>
      </xdr:nvSpPr>
      <xdr:spPr>
        <a:xfrm>
          <a:off x="1365250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154940</xdr:rowOff>
    </xdr:from>
    <xdr:ext cx="466725" cy="255905"/>
    <xdr:sp macro="" textlink="">
      <xdr:nvSpPr>
        <xdr:cNvPr id="641" name="テキスト ボックス 640"/>
        <xdr:cNvSpPr txBox="1"/>
      </xdr:nvSpPr>
      <xdr:spPr>
        <a:xfrm>
          <a:off x="13468350" y="133565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134620</xdr:rowOff>
    </xdr:from>
    <xdr:to xmlns:xdr="http://schemas.openxmlformats.org/drawingml/2006/spreadsheetDrawing">
      <xdr:col>67</xdr:col>
      <xdr:colOff>101600</xdr:colOff>
      <xdr:row>79</xdr:row>
      <xdr:rowOff>64770</xdr:rowOff>
    </xdr:to>
    <xdr:sp macro="" textlink="">
      <xdr:nvSpPr>
        <xdr:cNvPr id="642" name="フローチャート: 判断 641"/>
        <xdr:cNvSpPr/>
      </xdr:nvSpPr>
      <xdr:spPr>
        <a:xfrm>
          <a:off x="12763500" y="135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81280</xdr:rowOff>
    </xdr:from>
    <xdr:ext cx="466725" cy="259080"/>
    <xdr:sp macro="" textlink="">
      <xdr:nvSpPr>
        <xdr:cNvPr id="643" name="テキスト ボックス 642"/>
        <xdr:cNvSpPr txBox="1"/>
      </xdr:nvSpPr>
      <xdr:spPr>
        <a:xfrm>
          <a:off x="12579350" y="13282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38735</xdr:rowOff>
    </xdr:from>
    <xdr:to xmlns:xdr="http://schemas.openxmlformats.org/drawingml/2006/spreadsheetDrawing">
      <xdr:col>85</xdr:col>
      <xdr:colOff>177800</xdr:colOff>
      <xdr:row>79</xdr:row>
      <xdr:rowOff>140335</xdr:rowOff>
    </xdr:to>
    <xdr:sp macro="" textlink="">
      <xdr:nvSpPr>
        <xdr:cNvPr id="649" name="楕円 648"/>
        <xdr:cNvSpPr/>
      </xdr:nvSpPr>
      <xdr:spPr>
        <a:xfrm>
          <a:off x="1626870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79</xdr:row>
      <xdr:rowOff>8890</xdr:rowOff>
    </xdr:from>
    <xdr:ext cx="378460" cy="255905"/>
    <xdr:sp macro="" textlink="">
      <xdr:nvSpPr>
        <xdr:cNvPr id="650" name="災害復旧費該当値テキスト"/>
        <xdr:cNvSpPr txBox="1"/>
      </xdr:nvSpPr>
      <xdr:spPr>
        <a:xfrm>
          <a:off x="16370300" y="135534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34290</xdr:rowOff>
    </xdr:from>
    <xdr:to xmlns:xdr="http://schemas.openxmlformats.org/drawingml/2006/spreadsheetDrawing">
      <xdr:col>81</xdr:col>
      <xdr:colOff>101600</xdr:colOff>
      <xdr:row>79</xdr:row>
      <xdr:rowOff>135890</xdr:rowOff>
    </xdr:to>
    <xdr:sp macro="" textlink="">
      <xdr:nvSpPr>
        <xdr:cNvPr id="651" name="楕円 650"/>
        <xdr:cNvSpPr/>
      </xdr:nvSpPr>
      <xdr:spPr>
        <a:xfrm>
          <a:off x="15430500" y="135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152400</xdr:rowOff>
    </xdr:from>
    <xdr:ext cx="466725" cy="259080"/>
    <xdr:sp macro="" textlink="">
      <xdr:nvSpPr>
        <xdr:cNvPr id="652" name="テキスト ボックス 651"/>
        <xdr:cNvSpPr txBox="1"/>
      </xdr:nvSpPr>
      <xdr:spPr>
        <a:xfrm>
          <a:off x="15246350" y="133540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43180</xdr:rowOff>
    </xdr:from>
    <xdr:to xmlns:xdr="http://schemas.openxmlformats.org/drawingml/2006/spreadsheetDrawing">
      <xdr:col>76</xdr:col>
      <xdr:colOff>165100</xdr:colOff>
      <xdr:row>79</xdr:row>
      <xdr:rowOff>144780</xdr:rowOff>
    </xdr:to>
    <xdr:sp macro="" textlink="">
      <xdr:nvSpPr>
        <xdr:cNvPr id="653" name="楕円 652"/>
        <xdr:cNvSpPr/>
      </xdr:nvSpPr>
      <xdr:spPr>
        <a:xfrm>
          <a:off x="14541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135890</xdr:rowOff>
    </xdr:from>
    <xdr:ext cx="378460" cy="259080"/>
    <xdr:sp macro="" textlink="">
      <xdr:nvSpPr>
        <xdr:cNvPr id="654" name="テキスト ボックス 653"/>
        <xdr:cNvSpPr txBox="1"/>
      </xdr:nvSpPr>
      <xdr:spPr>
        <a:xfrm>
          <a:off x="14403070" y="13680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39370</xdr:rowOff>
    </xdr:from>
    <xdr:to xmlns:xdr="http://schemas.openxmlformats.org/drawingml/2006/spreadsheetDrawing">
      <xdr:col>72</xdr:col>
      <xdr:colOff>38100</xdr:colOff>
      <xdr:row>79</xdr:row>
      <xdr:rowOff>140970</xdr:rowOff>
    </xdr:to>
    <xdr:sp macro="" textlink="">
      <xdr:nvSpPr>
        <xdr:cNvPr id="655" name="楕円 654"/>
        <xdr:cNvSpPr/>
      </xdr:nvSpPr>
      <xdr:spPr>
        <a:xfrm>
          <a:off x="136525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132080</xdr:rowOff>
    </xdr:from>
    <xdr:ext cx="378460" cy="255905"/>
    <xdr:sp macro="" textlink="">
      <xdr:nvSpPr>
        <xdr:cNvPr id="656" name="テキスト ボックス 655"/>
        <xdr:cNvSpPr txBox="1"/>
      </xdr:nvSpPr>
      <xdr:spPr>
        <a:xfrm>
          <a:off x="13514070" y="136766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38100</xdr:rowOff>
    </xdr:from>
    <xdr:to xmlns:xdr="http://schemas.openxmlformats.org/drawingml/2006/spreadsheetDrawing">
      <xdr:col>67</xdr:col>
      <xdr:colOff>101600</xdr:colOff>
      <xdr:row>79</xdr:row>
      <xdr:rowOff>139700</xdr:rowOff>
    </xdr:to>
    <xdr:sp macro="" textlink="">
      <xdr:nvSpPr>
        <xdr:cNvPr id="657" name="楕円 656"/>
        <xdr:cNvSpPr/>
      </xdr:nvSpPr>
      <xdr:spPr>
        <a:xfrm>
          <a:off x="127635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130810</xdr:rowOff>
    </xdr:from>
    <xdr:ext cx="378460" cy="259080"/>
    <xdr:sp macro="" textlink="">
      <xdr:nvSpPr>
        <xdr:cNvPr id="658" name="テキスト ボックス 657"/>
        <xdr:cNvSpPr txBox="1"/>
      </xdr:nvSpPr>
      <xdr:spPr>
        <a:xfrm>
          <a:off x="12625070" y="13675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67" name="テキスト ボックス 666"/>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9" name="直線コネクタ 66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70" name="テキスト ボックス 669"/>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1" name="直線コネクタ 67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2" name="テキスト ボックス 67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3" name="直線コネクタ 67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74" name="テキスト ボックス 673"/>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5" name="直線コネクタ 67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6" name="テキスト ボックス 675"/>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7" name="直線コネクタ 67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2455" cy="259080"/>
    <xdr:sp macro="" textlink="">
      <xdr:nvSpPr>
        <xdr:cNvPr id="678" name="テキスト ボックス 677"/>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80" name="テキスト ボックス 679"/>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90805</xdr:rowOff>
    </xdr:from>
    <xdr:to xmlns:xdr="http://schemas.openxmlformats.org/drawingml/2006/spreadsheetDrawing">
      <xdr:col>85</xdr:col>
      <xdr:colOff>126365</xdr:colOff>
      <xdr:row>98</xdr:row>
      <xdr:rowOff>83185</xdr:rowOff>
    </xdr:to>
    <xdr:cxnSp macro="">
      <xdr:nvCxnSpPr>
        <xdr:cNvPr id="682" name="直線コネクタ 681"/>
        <xdr:cNvCxnSpPr/>
      </xdr:nvCxnSpPr>
      <xdr:spPr>
        <a:xfrm flipV="1">
          <a:off x="16317595" y="15521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86995</xdr:rowOff>
    </xdr:from>
    <xdr:ext cx="534670" cy="255905"/>
    <xdr:sp macro="" textlink="">
      <xdr:nvSpPr>
        <xdr:cNvPr id="683" name="公債費最小値テキスト"/>
        <xdr:cNvSpPr txBox="1"/>
      </xdr:nvSpPr>
      <xdr:spPr>
        <a:xfrm>
          <a:off x="16370300" y="168890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83185</xdr:rowOff>
    </xdr:from>
    <xdr:to xmlns:xdr="http://schemas.openxmlformats.org/drawingml/2006/spreadsheetDrawing">
      <xdr:col>86</xdr:col>
      <xdr:colOff>25400</xdr:colOff>
      <xdr:row>98</xdr:row>
      <xdr:rowOff>83185</xdr:rowOff>
    </xdr:to>
    <xdr:cxnSp macro="">
      <xdr:nvCxnSpPr>
        <xdr:cNvPr id="684" name="直線コネクタ 683"/>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37465</xdr:rowOff>
    </xdr:from>
    <xdr:ext cx="598805" cy="259080"/>
    <xdr:sp macro="" textlink="">
      <xdr:nvSpPr>
        <xdr:cNvPr id="685" name="公債費最大値テキスト"/>
        <xdr:cNvSpPr txBox="1"/>
      </xdr:nvSpPr>
      <xdr:spPr>
        <a:xfrm>
          <a:off x="16370300" y="1529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90805</xdr:rowOff>
    </xdr:from>
    <xdr:to xmlns:xdr="http://schemas.openxmlformats.org/drawingml/2006/spreadsheetDrawing">
      <xdr:col>86</xdr:col>
      <xdr:colOff>25400</xdr:colOff>
      <xdr:row>90</xdr:row>
      <xdr:rowOff>90805</xdr:rowOff>
    </xdr:to>
    <xdr:cxnSp macro="">
      <xdr:nvCxnSpPr>
        <xdr:cNvPr id="686" name="直線コネクタ 685"/>
        <xdr:cNvCxnSpPr/>
      </xdr:nvCxnSpPr>
      <xdr:spPr>
        <a:xfrm>
          <a:off x="16230600" y="1552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69215</xdr:rowOff>
    </xdr:from>
    <xdr:to xmlns:xdr="http://schemas.openxmlformats.org/drawingml/2006/spreadsheetDrawing">
      <xdr:col>85</xdr:col>
      <xdr:colOff>127000</xdr:colOff>
      <xdr:row>96</xdr:row>
      <xdr:rowOff>71755</xdr:rowOff>
    </xdr:to>
    <xdr:cxnSp macro="">
      <xdr:nvCxnSpPr>
        <xdr:cNvPr id="687" name="直線コネクタ 686"/>
        <xdr:cNvCxnSpPr/>
      </xdr:nvCxnSpPr>
      <xdr:spPr>
        <a:xfrm flipV="1">
          <a:off x="15481300" y="1652841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38735</xdr:rowOff>
    </xdr:from>
    <xdr:ext cx="534670" cy="259080"/>
    <xdr:sp macro="" textlink="">
      <xdr:nvSpPr>
        <xdr:cNvPr id="688" name="公債費平均値テキスト"/>
        <xdr:cNvSpPr txBox="1"/>
      </xdr:nvSpPr>
      <xdr:spPr>
        <a:xfrm>
          <a:off x="16370300" y="16497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60325</xdr:rowOff>
    </xdr:from>
    <xdr:to xmlns:xdr="http://schemas.openxmlformats.org/drawingml/2006/spreadsheetDrawing">
      <xdr:col>85</xdr:col>
      <xdr:colOff>177800</xdr:colOff>
      <xdr:row>96</xdr:row>
      <xdr:rowOff>161925</xdr:rowOff>
    </xdr:to>
    <xdr:sp macro="" textlink="">
      <xdr:nvSpPr>
        <xdr:cNvPr id="689" name="フローチャート: 判断 688"/>
        <xdr:cNvSpPr/>
      </xdr:nvSpPr>
      <xdr:spPr>
        <a:xfrm>
          <a:off x="162687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71755</xdr:rowOff>
    </xdr:from>
    <xdr:to xmlns:xdr="http://schemas.openxmlformats.org/drawingml/2006/spreadsheetDrawing">
      <xdr:col>81</xdr:col>
      <xdr:colOff>50800</xdr:colOff>
      <xdr:row>96</xdr:row>
      <xdr:rowOff>76200</xdr:rowOff>
    </xdr:to>
    <xdr:cxnSp macro="">
      <xdr:nvCxnSpPr>
        <xdr:cNvPr id="690" name="直線コネクタ 689"/>
        <xdr:cNvCxnSpPr/>
      </xdr:nvCxnSpPr>
      <xdr:spPr>
        <a:xfrm flipV="1">
          <a:off x="14592300" y="165309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55880</xdr:rowOff>
    </xdr:from>
    <xdr:to xmlns:xdr="http://schemas.openxmlformats.org/drawingml/2006/spreadsheetDrawing">
      <xdr:col>81</xdr:col>
      <xdr:colOff>101600</xdr:colOff>
      <xdr:row>96</xdr:row>
      <xdr:rowOff>157480</xdr:rowOff>
    </xdr:to>
    <xdr:sp macro="" textlink="">
      <xdr:nvSpPr>
        <xdr:cNvPr id="691" name="フローチャート: 判断 690"/>
        <xdr:cNvSpPr/>
      </xdr:nvSpPr>
      <xdr:spPr>
        <a:xfrm>
          <a:off x="154305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148590</xdr:rowOff>
    </xdr:from>
    <xdr:ext cx="531495" cy="259080"/>
    <xdr:sp macro="" textlink="">
      <xdr:nvSpPr>
        <xdr:cNvPr id="692" name="テキスト ボックス 691"/>
        <xdr:cNvSpPr txBox="1"/>
      </xdr:nvSpPr>
      <xdr:spPr>
        <a:xfrm>
          <a:off x="15213965" y="16607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76200</xdr:rowOff>
    </xdr:from>
    <xdr:to xmlns:xdr="http://schemas.openxmlformats.org/drawingml/2006/spreadsheetDrawing">
      <xdr:col>76</xdr:col>
      <xdr:colOff>114300</xdr:colOff>
      <xdr:row>96</xdr:row>
      <xdr:rowOff>86360</xdr:rowOff>
    </xdr:to>
    <xdr:cxnSp macro="">
      <xdr:nvCxnSpPr>
        <xdr:cNvPr id="693" name="直線コネクタ 692"/>
        <xdr:cNvCxnSpPr/>
      </xdr:nvCxnSpPr>
      <xdr:spPr>
        <a:xfrm flipV="1">
          <a:off x="13703300" y="165354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48895</xdr:rowOff>
    </xdr:from>
    <xdr:to xmlns:xdr="http://schemas.openxmlformats.org/drawingml/2006/spreadsheetDrawing">
      <xdr:col>76</xdr:col>
      <xdr:colOff>165100</xdr:colOff>
      <xdr:row>96</xdr:row>
      <xdr:rowOff>150495</xdr:rowOff>
    </xdr:to>
    <xdr:sp macro="" textlink="">
      <xdr:nvSpPr>
        <xdr:cNvPr id="694" name="フローチャート: 判断 693"/>
        <xdr:cNvSpPr/>
      </xdr:nvSpPr>
      <xdr:spPr>
        <a:xfrm>
          <a:off x="14541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141605</xdr:rowOff>
    </xdr:from>
    <xdr:ext cx="531495" cy="259080"/>
    <xdr:sp macro="" textlink="">
      <xdr:nvSpPr>
        <xdr:cNvPr id="695" name="テキスト ボックス 694"/>
        <xdr:cNvSpPr txBox="1"/>
      </xdr:nvSpPr>
      <xdr:spPr>
        <a:xfrm>
          <a:off x="14324965" y="16600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86360</xdr:rowOff>
    </xdr:from>
    <xdr:to xmlns:xdr="http://schemas.openxmlformats.org/drawingml/2006/spreadsheetDrawing">
      <xdr:col>71</xdr:col>
      <xdr:colOff>177800</xdr:colOff>
      <xdr:row>96</xdr:row>
      <xdr:rowOff>89535</xdr:rowOff>
    </xdr:to>
    <xdr:cxnSp macro="">
      <xdr:nvCxnSpPr>
        <xdr:cNvPr id="696" name="直線コネクタ 695"/>
        <xdr:cNvCxnSpPr/>
      </xdr:nvCxnSpPr>
      <xdr:spPr>
        <a:xfrm flipV="1">
          <a:off x="12814300" y="165455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52705</xdr:rowOff>
    </xdr:from>
    <xdr:to xmlns:xdr="http://schemas.openxmlformats.org/drawingml/2006/spreadsheetDrawing">
      <xdr:col>72</xdr:col>
      <xdr:colOff>38100</xdr:colOff>
      <xdr:row>96</xdr:row>
      <xdr:rowOff>154940</xdr:rowOff>
    </xdr:to>
    <xdr:sp macro="" textlink="">
      <xdr:nvSpPr>
        <xdr:cNvPr id="697" name="フローチャート: 判断 696"/>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145415</xdr:rowOff>
    </xdr:from>
    <xdr:ext cx="531495" cy="255905"/>
    <xdr:sp macro="" textlink="">
      <xdr:nvSpPr>
        <xdr:cNvPr id="698" name="テキスト ボックス 697"/>
        <xdr:cNvSpPr txBox="1"/>
      </xdr:nvSpPr>
      <xdr:spPr>
        <a:xfrm>
          <a:off x="13435965" y="16604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154940</xdr:rowOff>
    </xdr:from>
    <xdr:to xmlns:xdr="http://schemas.openxmlformats.org/drawingml/2006/spreadsheetDrawing">
      <xdr:col>67</xdr:col>
      <xdr:colOff>101600</xdr:colOff>
      <xdr:row>95</xdr:row>
      <xdr:rowOff>84455</xdr:rowOff>
    </xdr:to>
    <xdr:sp macro="" textlink="">
      <xdr:nvSpPr>
        <xdr:cNvPr id="699" name="フローチャート: 判断 698"/>
        <xdr:cNvSpPr/>
      </xdr:nvSpPr>
      <xdr:spPr>
        <a:xfrm>
          <a:off x="12763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100965</xdr:rowOff>
    </xdr:from>
    <xdr:ext cx="531495" cy="255905"/>
    <xdr:sp macro="" textlink="">
      <xdr:nvSpPr>
        <xdr:cNvPr id="700" name="テキスト ボックス 699"/>
        <xdr:cNvSpPr txBox="1"/>
      </xdr:nvSpPr>
      <xdr:spPr>
        <a:xfrm>
          <a:off x="12546965" y="160458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18415</xdr:rowOff>
    </xdr:from>
    <xdr:to xmlns:xdr="http://schemas.openxmlformats.org/drawingml/2006/spreadsheetDrawing">
      <xdr:col>85</xdr:col>
      <xdr:colOff>177800</xdr:colOff>
      <xdr:row>96</xdr:row>
      <xdr:rowOff>120650</xdr:rowOff>
    </xdr:to>
    <xdr:sp macro="" textlink="">
      <xdr:nvSpPr>
        <xdr:cNvPr id="706" name="楕円 705"/>
        <xdr:cNvSpPr/>
      </xdr:nvSpPr>
      <xdr:spPr>
        <a:xfrm>
          <a:off x="16268700" y="16477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41275</xdr:rowOff>
    </xdr:from>
    <xdr:ext cx="534670" cy="255905"/>
    <xdr:sp macro="" textlink="">
      <xdr:nvSpPr>
        <xdr:cNvPr id="707" name="公債費該当値テキスト"/>
        <xdr:cNvSpPr txBox="1"/>
      </xdr:nvSpPr>
      <xdr:spPr>
        <a:xfrm>
          <a:off x="16370300" y="163290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20955</xdr:rowOff>
    </xdr:from>
    <xdr:to xmlns:xdr="http://schemas.openxmlformats.org/drawingml/2006/spreadsheetDrawing">
      <xdr:col>81</xdr:col>
      <xdr:colOff>101600</xdr:colOff>
      <xdr:row>96</xdr:row>
      <xdr:rowOff>122555</xdr:rowOff>
    </xdr:to>
    <xdr:sp macro="" textlink="">
      <xdr:nvSpPr>
        <xdr:cNvPr id="708" name="楕円 707"/>
        <xdr:cNvSpPr/>
      </xdr:nvSpPr>
      <xdr:spPr>
        <a:xfrm>
          <a:off x="15430500" y="164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139065</xdr:rowOff>
    </xdr:from>
    <xdr:ext cx="531495" cy="259080"/>
    <xdr:sp macro="" textlink="">
      <xdr:nvSpPr>
        <xdr:cNvPr id="709" name="テキスト ボックス 708"/>
        <xdr:cNvSpPr txBox="1"/>
      </xdr:nvSpPr>
      <xdr:spPr>
        <a:xfrm>
          <a:off x="15213965" y="16255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25400</xdr:rowOff>
    </xdr:from>
    <xdr:to xmlns:xdr="http://schemas.openxmlformats.org/drawingml/2006/spreadsheetDrawing">
      <xdr:col>76</xdr:col>
      <xdr:colOff>165100</xdr:colOff>
      <xdr:row>96</xdr:row>
      <xdr:rowOff>127000</xdr:rowOff>
    </xdr:to>
    <xdr:sp macro="" textlink="">
      <xdr:nvSpPr>
        <xdr:cNvPr id="710" name="楕円 709"/>
        <xdr:cNvSpPr/>
      </xdr:nvSpPr>
      <xdr:spPr>
        <a:xfrm>
          <a:off x="145415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143510</xdr:rowOff>
    </xdr:from>
    <xdr:ext cx="531495" cy="255905"/>
    <xdr:sp macro="" textlink="">
      <xdr:nvSpPr>
        <xdr:cNvPr id="711" name="テキスト ボックス 710"/>
        <xdr:cNvSpPr txBox="1"/>
      </xdr:nvSpPr>
      <xdr:spPr>
        <a:xfrm>
          <a:off x="14324965" y="16259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35560</xdr:rowOff>
    </xdr:from>
    <xdr:to xmlns:xdr="http://schemas.openxmlformats.org/drawingml/2006/spreadsheetDrawing">
      <xdr:col>72</xdr:col>
      <xdr:colOff>38100</xdr:colOff>
      <xdr:row>96</xdr:row>
      <xdr:rowOff>137160</xdr:rowOff>
    </xdr:to>
    <xdr:sp macro="" textlink="">
      <xdr:nvSpPr>
        <xdr:cNvPr id="712" name="楕円 711"/>
        <xdr:cNvSpPr/>
      </xdr:nvSpPr>
      <xdr:spPr>
        <a:xfrm>
          <a:off x="13652500"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153670</xdr:rowOff>
    </xdr:from>
    <xdr:ext cx="531495" cy="259080"/>
    <xdr:sp macro="" textlink="">
      <xdr:nvSpPr>
        <xdr:cNvPr id="713" name="テキスト ボックス 712"/>
        <xdr:cNvSpPr txBox="1"/>
      </xdr:nvSpPr>
      <xdr:spPr>
        <a:xfrm>
          <a:off x="13435965" y="16269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38735</xdr:rowOff>
    </xdr:from>
    <xdr:to xmlns:xdr="http://schemas.openxmlformats.org/drawingml/2006/spreadsheetDrawing">
      <xdr:col>67</xdr:col>
      <xdr:colOff>101600</xdr:colOff>
      <xdr:row>96</xdr:row>
      <xdr:rowOff>140335</xdr:rowOff>
    </xdr:to>
    <xdr:sp macro="" textlink="">
      <xdr:nvSpPr>
        <xdr:cNvPr id="714" name="楕円 713"/>
        <xdr:cNvSpPr/>
      </xdr:nvSpPr>
      <xdr:spPr>
        <a:xfrm>
          <a:off x="12763500" y="164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132080</xdr:rowOff>
    </xdr:from>
    <xdr:ext cx="531495" cy="255905"/>
    <xdr:sp macro="" textlink="">
      <xdr:nvSpPr>
        <xdr:cNvPr id="715" name="テキスト ボックス 714"/>
        <xdr:cNvSpPr txBox="1"/>
      </xdr:nvSpPr>
      <xdr:spPr>
        <a:xfrm>
          <a:off x="12546965" y="16591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4" name="テキスト ボックス 723"/>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745" cy="255905"/>
    <xdr:sp macro="" textlink="">
      <xdr:nvSpPr>
        <xdr:cNvPr id="727" name="テキスト ボックス 726"/>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5905"/>
    <xdr:sp macro="" textlink="">
      <xdr:nvSpPr>
        <xdr:cNvPr id="729" name="テキスト ボックス 728"/>
        <xdr:cNvSpPr txBox="1"/>
      </xdr:nvSpPr>
      <xdr:spPr>
        <a:xfrm>
          <a:off x="17756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5905"/>
    <xdr:sp macro="" textlink="">
      <xdr:nvSpPr>
        <xdr:cNvPr id="731" name="テキスト ボックス 730"/>
        <xdr:cNvSpPr txBox="1"/>
      </xdr:nvSpPr>
      <xdr:spPr>
        <a:xfrm>
          <a:off x="17756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5905"/>
    <xdr:sp macro="" textlink="">
      <xdr:nvSpPr>
        <xdr:cNvPr id="733" name="テキスト ボックス 732"/>
        <xdr:cNvSpPr txBox="1"/>
      </xdr:nvSpPr>
      <xdr:spPr>
        <a:xfrm>
          <a:off x="17756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35" name="テキスト ボックス 734"/>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104140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59054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9525</xdr:rowOff>
    </xdr:from>
    <xdr:ext cx="249555" cy="255905"/>
    <xdr:sp macro="" textlink="">
      <xdr:nvSpPr>
        <xdr:cNvPr id="738" name="諸支出金最小値テキスト"/>
        <xdr:cNvSpPr txBox="1"/>
      </xdr:nvSpPr>
      <xdr:spPr>
        <a:xfrm>
          <a:off x="22212300" y="669607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50800</xdr:rowOff>
    </xdr:from>
    <xdr:ext cx="534670" cy="259080"/>
    <xdr:sp macro="" textlink="">
      <xdr:nvSpPr>
        <xdr:cNvPr id="740" name="諸支出金最大値テキスト"/>
        <xdr:cNvSpPr txBox="1"/>
      </xdr:nvSpPr>
      <xdr:spPr>
        <a:xfrm>
          <a:off x="22212300" y="536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104140</xdr:rowOff>
    </xdr:from>
    <xdr:to xmlns:xdr="http://schemas.openxmlformats.org/drawingml/2006/spreadsheetDrawing">
      <xdr:col>116</xdr:col>
      <xdr:colOff>152400</xdr:colOff>
      <xdr:row>32</xdr:row>
      <xdr:rowOff>104140</xdr:rowOff>
    </xdr:to>
    <xdr:cxnSp macro="">
      <xdr:nvCxnSpPr>
        <xdr:cNvPr id="741" name="直線コネクタ 740"/>
        <xdr:cNvCxnSpPr/>
      </xdr:nvCxnSpPr>
      <xdr:spPr>
        <a:xfrm>
          <a:off x="220726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2" name="直線コネクタ 74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98425</xdr:rowOff>
    </xdr:from>
    <xdr:ext cx="378460" cy="255905"/>
    <xdr:sp macro="" textlink="">
      <xdr:nvSpPr>
        <xdr:cNvPr id="743" name="諸支出金平均値テキスト"/>
        <xdr:cNvSpPr txBox="1"/>
      </xdr:nvSpPr>
      <xdr:spPr>
        <a:xfrm>
          <a:off x="22212300" y="6442075"/>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75565</xdr:rowOff>
    </xdr:from>
    <xdr:to xmlns:xdr="http://schemas.openxmlformats.org/drawingml/2006/spreadsheetDrawing">
      <xdr:col>116</xdr:col>
      <xdr:colOff>114300</xdr:colOff>
      <xdr:row>39</xdr:row>
      <xdr:rowOff>6350</xdr:rowOff>
    </xdr:to>
    <xdr:sp macro="" textlink="">
      <xdr:nvSpPr>
        <xdr:cNvPr id="744" name="フローチャート: 判断 743"/>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5" name="直線コネクタ 74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86360</xdr:rowOff>
    </xdr:from>
    <xdr:to xmlns:xdr="http://schemas.openxmlformats.org/drawingml/2006/spreadsheetDrawing">
      <xdr:col>112</xdr:col>
      <xdr:colOff>38100</xdr:colOff>
      <xdr:row>39</xdr:row>
      <xdr:rowOff>15875</xdr:rowOff>
    </xdr:to>
    <xdr:sp macro="" textlink="">
      <xdr:nvSpPr>
        <xdr:cNvPr id="746" name="フローチャート: 判断 745"/>
        <xdr:cNvSpPr/>
      </xdr:nvSpPr>
      <xdr:spPr>
        <a:xfrm>
          <a:off x="21272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32385</xdr:rowOff>
    </xdr:from>
    <xdr:ext cx="313690" cy="255905"/>
    <xdr:sp macro="" textlink="">
      <xdr:nvSpPr>
        <xdr:cNvPr id="747" name="テキスト ボックス 746"/>
        <xdr:cNvSpPr txBox="1"/>
      </xdr:nvSpPr>
      <xdr:spPr>
        <a:xfrm>
          <a:off x="21166455" y="637603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8" name="直線コネクタ 74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17780</xdr:rowOff>
    </xdr:to>
    <xdr:sp macro="" textlink="">
      <xdr:nvSpPr>
        <xdr:cNvPr id="749" name="フローチャート: 判断 748"/>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33655</xdr:rowOff>
    </xdr:from>
    <xdr:ext cx="313690" cy="258445"/>
    <xdr:sp macro="" textlink="">
      <xdr:nvSpPr>
        <xdr:cNvPr id="750" name="テキスト ボックス 749"/>
        <xdr:cNvSpPr txBox="1"/>
      </xdr:nvSpPr>
      <xdr:spPr>
        <a:xfrm>
          <a:off x="20277455" y="63773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1" name="直線コネクタ 75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52" name="フローチャート: 判断 751"/>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27940</xdr:rowOff>
    </xdr:from>
    <xdr:ext cx="378460" cy="259080"/>
    <xdr:sp macro="" textlink="">
      <xdr:nvSpPr>
        <xdr:cNvPr id="753" name="テキスト ボックス 752"/>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79375</xdr:rowOff>
    </xdr:from>
    <xdr:to xmlns:xdr="http://schemas.openxmlformats.org/drawingml/2006/spreadsheetDrawing">
      <xdr:col>98</xdr:col>
      <xdr:colOff>38100</xdr:colOff>
      <xdr:row>39</xdr:row>
      <xdr:rowOff>9525</xdr:rowOff>
    </xdr:to>
    <xdr:sp macro="" textlink="">
      <xdr:nvSpPr>
        <xdr:cNvPr id="754" name="フローチャート: 判断 753"/>
        <xdr:cNvSpPr/>
      </xdr:nvSpPr>
      <xdr:spPr>
        <a:xfrm>
          <a:off x="18605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26035</xdr:rowOff>
    </xdr:from>
    <xdr:ext cx="378460" cy="259080"/>
    <xdr:sp macro="" textlink="">
      <xdr:nvSpPr>
        <xdr:cNvPr id="755" name="テキスト ボックス 754"/>
        <xdr:cNvSpPr txBox="1"/>
      </xdr:nvSpPr>
      <xdr:spPr>
        <a:xfrm>
          <a:off x="1846707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53975</xdr:rowOff>
    </xdr:from>
    <xdr:ext cx="249555" cy="255905"/>
    <xdr:sp macro="" textlink="">
      <xdr:nvSpPr>
        <xdr:cNvPr id="762" name="諸支出金該当値テキスト"/>
        <xdr:cNvSpPr txBox="1"/>
      </xdr:nvSpPr>
      <xdr:spPr>
        <a:xfrm>
          <a:off x="22212300" y="656907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6380" cy="259080"/>
    <xdr:sp macro="" textlink="">
      <xdr:nvSpPr>
        <xdr:cNvPr id="764" name="テキスト ボックス 763"/>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6380" cy="259080"/>
    <xdr:sp macro="" textlink="">
      <xdr:nvSpPr>
        <xdr:cNvPr id="766" name="テキスト ボックス 765"/>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6380" cy="259080"/>
    <xdr:sp macro="" textlink="">
      <xdr:nvSpPr>
        <xdr:cNvPr id="768" name="テキスト ボックス 767"/>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6380" cy="259080"/>
    <xdr:sp macro="" textlink="">
      <xdr:nvSpPr>
        <xdr:cNvPr id="770" name="テキスト ボックス 769"/>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79" name="テキスト ボックス 778"/>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82" name="テキスト ボックス 781"/>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84" name="テキスト ボックス 783"/>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6" name="直線コネクタ 78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1" name="直線コネクタ 79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4" name="直線コネクタ 79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796" name="テキスト ボックス 795"/>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7" name="直線コネクタ 79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799" name="テキスト ボックス 798"/>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0" name="直線コネクタ 79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02" name="テキスト ボックス 801"/>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04" name="テキスト ボックス 803"/>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13" name="テキスト ボックス 812"/>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15" name="テキスト ボックス 814"/>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17" name="テキスト ボックス 816"/>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19" name="テキスト ボックス 818"/>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生費、総務費、議会費、農林水産費及び教育費に係る住民一人当たりのコストが類似団体平均値と比較してかなり高い水準で推移している。特に民生費は、前年度以前より続いて類似団体内順位が１位となっているが、本市が子ども・子育て支援を重点施策に据え、重点的に取り組んできたことなどによるもので、増加抑制に努める必要があるものの、今後も子育て環境の充実化を図る取組みなどにより同水準で推移することが見込まれるため、他の経費について見直しを図るなど、負担の増大に備える必要がある。また、特にR3年度以降が高くなっているのは、新型コロナ感染症や物価高騰に係る子育て世帯や住民税非課税世帯への特別給付金等が要因である。
　前</a:t>
          </a:r>
          <a:r>
            <a:rPr kumimoji="1" lang="ja-JP" altLang="en-US" sz="1300">
              <a:latin typeface="ＭＳ Ｐゴシック"/>
              <a:ea typeface="ＭＳ Ｐゴシック"/>
            </a:rPr>
            <a:t>年度に比べて増加した衛生費と農林水産業費については、それぞれ主に新設廃棄物処理施設整備事業（衛生費）、名護市農水産物供給強化拠点施設整備事業（農林水産業費）によるものである。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沖縄県名護市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実質収支額及び実質単年度収支の標準財政規模比は、前年度と比べてそれぞれ、0.19％、10.11％増加した。標準財政規模は、普通交付税の増により前年度比7.70％増となっており、実質収支も増加（+156,306千円）となった。
　財政調整基金については、積立額が取崩額を上回ったことにより、現在高は前年度に比べ10.90％増となり、標準財政規模比でも3.0％増となった。今後も市税徴収率向上を中心とする歳入確保に取り組む。</a:t>
          </a:r>
          <a:endParaRPr kumimoji="1" lang="ja-JP" altLang="en-US" sz="13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沖縄県名護市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の黒字額については、水道事業会計及び一般会計が大部分を占めている。一方国民健康保険事業においては、継続して赤字となっている。これは医療費の増加により厳しい財政状況が続いているためであるが、今後は、医療費の適正化と収納率向上に向けた取り組みの強化、税率改正等により、赤字額の縮減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472093_&#21517;&#35703;&#24066;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W13" sqref="W13:AB14"/>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134</v>
      </c>
      <c r="C3" s="22"/>
      <c r="D3" s="22"/>
      <c r="E3" s="44"/>
      <c r="F3" s="44"/>
      <c r="G3" s="44"/>
      <c r="H3" s="44"/>
      <c r="I3" s="44"/>
      <c r="J3" s="44"/>
      <c r="K3" s="44"/>
      <c r="L3" s="44" t="s">
        <v>114</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55838683</v>
      </c>
      <c r="BO4" s="216"/>
      <c r="BP4" s="216"/>
      <c r="BQ4" s="216"/>
      <c r="BR4" s="216"/>
      <c r="BS4" s="216"/>
      <c r="BT4" s="216"/>
      <c r="BU4" s="219"/>
      <c r="BV4" s="213">
        <v>52016777</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9</v>
      </c>
      <c r="CU4" s="237"/>
      <c r="CV4" s="237"/>
      <c r="CW4" s="237"/>
      <c r="CX4" s="237"/>
      <c r="CY4" s="237"/>
      <c r="CZ4" s="237"/>
      <c r="DA4" s="245"/>
      <c r="DB4" s="229">
        <v>8.8000000000000007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67</v>
      </c>
      <c r="AV5" s="139"/>
      <c r="AW5" s="139"/>
      <c r="AX5" s="139"/>
      <c r="AY5" s="190" t="s">
        <v>143</v>
      </c>
      <c r="AZ5" s="198"/>
      <c r="BA5" s="198"/>
      <c r="BB5" s="198"/>
      <c r="BC5" s="198"/>
      <c r="BD5" s="198"/>
      <c r="BE5" s="198"/>
      <c r="BF5" s="198"/>
      <c r="BG5" s="198"/>
      <c r="BH5" s="198"/>
      <c r="BI5" s="198"/>
      <c r="BJ5" s="198"/>
      <c r="BK5" s="198"/>
      <c r="BL5" s="198"/>
      <c r="BM5" s="209"/>
      <c r="BN5" s="214">
        <v>53675077</v>
      </c>
      <c r="BO5" s="217"/>
      <c r="BP5" s="217"/>
      <c r="BQ5" s="217"/>
      <c r="BR5" s="217"/>
      <c r="BS5" s="217"/>
      <c r="BT5" s="217"/>
      <c r="BU5" s="220"/>
      <c r="BV5" s="214">
        <v>49367230</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95.6</v>
      </c>
      <c r="CU5" s="238"/>
      <c r="CV5" s="238"/>
      <c r="CW5" s="238"/>
      <c r="CX5" s="238"/>
      <c r="CY5" s="238"/>
      <c r="CZ5" s="238"/>
      <c r="DA5" s="246"/>
      <c r="DB5" s="230">
        <v>98.1</v>
      </c>
      <c r="DC5" s="238"/>
      <c r="DD5" s="238"/>
      <c r="DE5" s="238"/>
      <c r="DF5" s="238"/>
      <c r="DG5" s="238"/>
      <c r="DH5" s="238"/>
      <c r="DI5" s="246"/>
    </row>
    <row r="6" spans="1:119" ht="18.75" customHeight="1">
      <c r="A6" s="2"/>
      <c r="B6" s="8" t="s">
        <v>156</v>
      </c>
      <c r="C6" s="25"/>
      <c r="D6" s="25"/>
      <c r="E6" s="47"/>
      <c r="F6" s="47"/>
      <c r="G6" s="47"/>
      <c r="H6" s="47"/>
      <c r="I6" s="47"/>
      <c r="J6" s="47"/>
      <c r="K6" s="47"/>
      <c r="L6" s="47" t="s">
        <v>159</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165</v>
      </c>
      <c r="AZ6" s="198"/>
      <c r="BA6" s="198"/>
      <c r="BB6" s="198"/>
      <c r="BC6" s="198"/>
      <c r="BD6" s="198"/>
      <c r="BE6" s="198"/>
      <c r="BF6" s="198"/>
      <c r="BG6" s="198"/>
      <c r="BH6" s="198"/>
      <c r="BI6" s="198"/>
      <c r="BJ6" s="198"/>
      <c r="BK6" s="198"/>
      <c r="BL6" s="198"/>
      <c r="BM6" s="209"/>
      <c r="BN6" s="214">
        <v>2163606</v>
      </c>
      <c r="BO6" s="217"/>
      <c r="BP6" s="217"/>
      <c r="BQ6" s="217"/>
      <c r="BR6" s="217"/>
      <c r="BS6" s="217"/>
      <c r="BT6" s="217"/>
      <c r="BU6" s="220"/>
      <c r="BV6" s="214">
        <v>2649547</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95.9</v>
      </c>
      <c r="CU6" s="239"/>
      <c r="CV6" s="239"/>
      <c r="CW6" s="239"/>
      <c r="CX6" s="239"/>
      <c r="CY6" s="239"/>
      <c r="CZ6" s="239"/>
      <c r="DA6" s="247"/>
      <c r="DB6" s="231">
        <v>98.7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67</v>
      </c>
      <c r="AV7" s="139"/>
      <c r="AW7" s="139"/>
      <c r="AX7" s="139"/>
      <c r="AY7" s="190" t="s">
        <v>168</v>
      </c>
      <c r="AZ7" s="198"/>
      <c r="BA7" s="198"/>
      <c r="BB7" s="198"/>
      <c r="BC7" s="198"/>
      <c r="BD7" s="198"/>
      <c r="BE7" s="198"/>
      <c r="BF7" s="198"/>
      <c r="BG7" s="198"/>
      <c r="BH7" s="198"/>
      <c r="BI7" s="198"/>
      <c r="BJ7" s="198"/>
      <c r="BK7" s="198"/>
      <c r="BL7" s="198"/>
      <c r="BM7" s="209"/>
      <c r="BN7" s="214">
        <v>455605</v>
      </c>
      <c r="BO7" s="217"/>
      <c r="BP7" s="217"/>
      <c r="BQ7" s="217"/>
      <c r="BR7" s="217"/>
      <c r="BS7" s="217"/>
      <c r="BT7" s="217"/>
      <c r="BU7" s="220"/>
      <c r="BV7" s="214">
        <v>1097852</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19009900</v>
      </c>
      <c r="CU7" s="217"/>
      <c r="CV7" s="217"/>
      <c r="CW7" s="217"/>
      <c r="CX7" s="217"/>
      <c r="CY7" s="217"/>
      <c r="CZ7" s="217"/>
      <c r="DA7" s="220"/>
      <c r="DB7" s="214">
        <v>17650738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67</v>
      </c>
      <c r="AV8" s="139"/>
      <c r="AW8" s="139"/>
      <c r="AX8" s="139"/>
      <c r="AY8" s="190" t="s">
        <v>173</v>
      </c>
      <c r="AZ8" s="198"/>
      <c r="BA8" s="198"/>
      <c r="BB8" s="198"/>
      <c r="BC8" s="198"/>
      <c r="BD8" s="198"/>
      <c r="BE8" s="198"/>
      <c r="BF8" s="198"/>
      <c r="BG8" s="198"/>
      <c r="BH8" s="198"/>
      <c r="BI8" s="198"/>
      <c r="BJ8" s="198"/>
      <c r="BK8" s="198"/>
      <c r="BL8" s="198"/>
      <c r="BM8" s="209"/>
      <c r="BN8" s="214">
        <v>1708001</v>
      </c>
      <c r="BO8" s="217"/>
      <c r="BP8" s="217"/>
      <c r="BQ8" s="217"/>
      <c r="BR8" s="217"/>
      <c r="BS8" s="217"/>
      <c r="BT8" s="217"/>
      <c r="BU8" s="220"/>
      <c r="BV8" s="214">
        <v>1551695</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0.45</v>
      </c>
      <c r="CU8" s="240"/>
      <c r="CV8" s="240"/>
      <c r="CW8" s="240"/>
      <c r="CX8" s="240"/>
      <c r="CY8" s="240"/>
      <c r="CZ8" s="240"/>
      <c r="DA8" s="248"/>
      <c r="DB8" s="232">
        <v>0.45</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63554</v>
      </c>
      <c r="S9" s="106"/>
      <c r="T9" s="106"/>
      <c r="U9" s="106"/>
      <c r="V9" s="117"/>
      <c r="W9" s="127" t="s">
        <v>176</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67</v>
      </c>
      <c r="AV9" s="139"/>
      <c r="AW9" s="139"/>
      <c r="AX9" s="139"/>
      <c r="AY9" s="190" t="s">
        <v>68</v>
      </c>
      <c r="AZ9" s="198"/>
      <c r="BA9" s="198"/>
      <c r="BB9" s="198"/>
      <c r="BC9" s="198"/>
      <c r="BD9" s="198"/>
      <c r="BE9" s="198"/>
      <c r="BF9" s="198"/>
      <c r="BG9" s="198"/>
      <c r="BH9" s="198"/>
      <c r="BI9" s="198"/>
      <c r="BJ9" s="198"/>
      <c r="BK9" s="198"/>
      <c r="BL9" s="198"/>
      <c r="BM9" s="209"/>
      <c r="BN9" s="214">
        <v>156306</v>
      </c>
      <c r="BO9" s="217"/>
      <c r="BP9" s="217"/>
      <c r="BQ9" s="217"/>
      <c r="BR9" s="217"/>
      <c r="BS9" s="217"/>
      <c r="BT9" s="217"/>
      <c r="BU9" s="220"/>
      <c r="BV9" s="214">
        <v>-49783</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7.9</v>
      </c>
      <c r="CU9" s="238"/>
      <c r="CV9" s="238"/>
      <c r="CW9" s="238"/>
      <c r="CX9" s="238"/>
      <c r="CY9" s="238"/>
      <c r="CZ9" s="238"/>
      <c r="DA9" s="246"/>
      <c r="DB9" s="230">
        <v>7.9</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61674</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67</v>
      </c>
      <c r="AV10" s="139"/>
      <c r="AW10" s="139"/>
      <c r="AX10" s="139"/>
      <c r="AY10" s="190" t="s">
        <v>183</v>
      </c>
      <c r="AZ10" s="198"/>
      <c r="BA10" s="198"/>
      <c r="BB10" s="198"/>
      <c r="BC10" s="198"/>
      <c r="BD10" s="198"/>
      <c r="BE10" s="198"/>
      <c r="BF10" s="198"/>
      <c r="BG10" s="198"/>
      <c r="BH10" s="198"/>
      <c r="BI10" s="198"/>
      <c r="BJ10" s="198"/>
      <c r="BK10" s="198"/>
      <c r="BL10" s="198"/>
      <c r="BM10" s="209"/>
      <c r="BN10" s="214">
        <v>2154330</v>
      </c>
      <c r="BO10" s="217"/>
      <c r="BP10" s="217"/>
      <c r="BQ10" s="217"/>
      <c r="BR10" s="217"/>
      <c r="BS10" s="217"/>
      <c r="BT10" s="217"/>
      <c r="BU10" s="220"/>
      <c r="BV10" s="214">
        <v>1218861</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67</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141</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64734</v>
      </c>
      <c r="S12" s="108"/>
      <c r="T12" s="108"/>
      <c r="U12" s="108"/>
      <c r="V12" s="120"/>
      <c r="W12" s="132" t="s">
        <v>7</v>
      </c>
      <c r="X12" s="139"/>
      <c r="Y12" s="139"/>
      <c r="Z12" s="139"/>
      <c r="AA12" s="139"/>
      <c r="AB12" s="144"/>
      <c r="AC12" s="148" t="s">
        <v>108</v>
      </c>
      <c r="AD12" s="155"/>
      <c r="AE12" s="155"/>
      <c r="AF12" s="155"/>
      <c r="AG12" s="158"/>
      <c r="AH12" s="148" t="s">
        <v>202</v>
      </c>
      <c r="AI12" s="155"/>
      <c r="AJ12" s="155"/>
      <c r="AK12" s="155"/>
      <c r="AL12" s="170"/>
      <c r="AM12" s="175" t="s">
        <v>203</v>
      </c>
      <c r="AN12" s="58"/>
      <c r="AO12" s="58"/>
      <c r="AP12" s="58"/>
      <c r="AQ12" s="58"/>
      <c r="AR12" s="58"/>
      <c r="AS12" s="58"/>
      <c r="AT12" s="63"/>
      <c r="AU12" s="182" t="s">
        <v>67</v>
      </c>
      <c r="AV12" s="139"/>
      <c r="AW12" s="139"/>
      <c r="AX12" s="139"/>
      <c r="AY12" s="190" t="s">
        <v>206</v>
      </c>
      <c r="AZ12" s="198"/>
      <c r="BA12" s="198"/>
      <c r="BB12" s="198"/>
      <c r="BC12" s="198"/>
      <c r="BD12" s="198"/>
      <c r="BE12" s="198"/>
      <c r="BF12" s="198"/>
      <c r="BG12" s="198"/>
      <c r="BH12" s="198"/>
      <c r="BI12" s="198"/>
      <c r="BJ12" s="198"/>
      <c r="BK12" s="198"/>
      <c r="BL12" s="198"/>
      <c r="BM12" s="209"/>
      <c r="BN12" s="214">
        <v>1857688</v>
      </c>
      <c r="BO12" s="217"/>
      <c r="BP12" s="217"/>
      <c r="BQ12" s="217"/>
      <c r="BR12" s="217"/>
      <c r="BS12" s="217"/>
      <c r="BT12" s="217"/>
      <c r="BU12" s="220"/>
      <c r="BV12" s="214">
        <v>2532627</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63721</v>
      </c>
      <c r="S13" s="109"/>
      <c r="T13" s="109"/>
      <c r="U13" s="109"/>
      <c r="V13" s="121"/>
      <c r="W13" s="130" t="s">
        <v>210</v>
      </c>
      <c r="X13" s="56"/>
      <c r="Y13" s="56"/>
      <c r="Z13" s="56"/>
      <c r="AA13" s="56"/>
      <c r="AB13" s="25"/>
      <c r="AC13" s="72">
        <v>1443</v>
      </c>
      <c r="AD13" s="80"/>
      <c r="AE13" s="80"/>
      <c r="AF13" s="80"/>
      <c r="AG13" s="84"/>
      <c r="AH13" s="72">
        <v>1622</v>
      </c>
      <c r="AI13" s="80"/>
      <c r="AJ13" s="80"/>
      <c r="AK13" s="80"/>
      <c r="AL13" s="118"/>
      <c r="AM13" s="175" t="s">
        <v>212</v>
      </c>
      <c r="AN13" s="58"/>
      <c r="AO13" s="58"/>
      <c r="AP13" s="58"/>
      <c r="AQ13" s="58"/>
      <c r="AR13" s="58"/>
      <c r="AS13" s="58"/>
      <c r="AT13" s="63"/>
      <c r="AU13" s="182" t="s">
        <v>214</v>
      </c>
      <c r="AV13" s="139"/>
      <c r="AW13" s="139"/>
      <c r="AX13" s="139"/>
      <c r="AY13" s="190" t="s">
        <v>216</v>
      </c>
      <c r="AZ13" s="198"/>
      <c r="BA13" s="198"/>
      <c r="BB13" s="198"/>
      <c r="BC13" s="198"/>
      <c r="BD13" s="198"/>
      <c r="BE13" s="198"/>
      <c r="BF13" s="198"/>
      <c r="BG13" s="198"/>
      <c r="BH13" s="198"/>
      <c r="BI13" s="198"/>
      <c r="BJ13" s="198"/>
      <c r="BK13" s="198"/>
      <c r="BL13" s="198"/>
      <c r="BM13" s="209"/>
      <c r="BN13" s="214">
        <v>452948</v>
      </c>
      <c r="BO13" s="217"/>
      <c r="BP13" s="217"/>
      <c r="BQ13" s="217"/>
      <c r="BR13" s="217"/>
      <c r="BS13" s="217"/>
      <c r="BT13" s="217"/>
      <c r="BU13" s="220"/>
      <c r="BV13" s="214">
        <v>-1363549</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6.6</v>
      </c>
      <c r="CU13" s="238"/>
      <c r="CV13" s="238"/>
      <c r="CW13" s="238"/>
      <c r="CX13" s="238"/>
      <c r="CY13" s="238"/>
      <c r="CZ13" s="238"/>
      <c r="DA13" s="246"/>
      <c r="DB13" s="230">
        <v>6.4</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64554</v>
      </c>
      <c r="S14" s="109"/>
      <c r="T14" s="109"/>
      <c r="U14" s="109"/>
      <c r="V14" s="121"/>
      <c r="W14" s="129"/>
      <c r="X14" s="57"/>
      <c r="Y14" s="57"/>
      <c r="Z14" s="57"/>
      <c r="AA14" s="57"/>
      <c r="AB14" s="24"/>
      <c r="AC14" s="149">
        <v>6</v>
      </c>
      <c r="AD14" s="156"/>
      <c r="AE14" s="156"/>
      <c r="AF14" s="156"/>
      <c r="AG14" s="159"/>
      <c r="AH14" s="149">
        <v>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35</v>
      </c>
      <c r="CU14" s="242"/>
      <c r="CV14" s="242"/>
      <c r="CW14" s="242"/>
      <c r="CX14" s="242"/>
      <c r="CY14" s="242"/>
      <c r="CZ14" s="242"/>
      <c r="DA14" s="250"/>
      <c r="DB14" s="234">
        <v>32.1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63678</v>
      </c>
      <c r="S15" s="109"/>
      <c r="T15" s="109"/>
      <c r="U15" s="109"/>
      <c r="V15" s="121"/>
      <c r="W15" s="130" t="s">
        <v>4</v>
      </c>
      <c r="X15" s="56"/>
      <c r="Y15" s="56"/>
      <c r="Z15" s="56"/>
      <c r="AA15" s="56"/>
      <c r="AB15" s="25"/>
      <c r="AC15" s="72">
        <v>3506</v>
      </c>
      <c r="AD15" s="80"/>
      <c r="AE15" s="80"/>
      <c r="AF15" s="80"/>
      <c r="AG15" s="84"/>
      <c r="AH15" s="72">
        <v>3422</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7441539</v>
      </c>
      <c r="BO15" s="216"/>
      <c r="BP15" s="216"/>
      <c r="BQ15" s="216"/>
      <c r="BR15" s="216"/>
      <c r="BS15" s="216"/>
      <c r="BT15" s="216"/>
      <c r="BU15" s="219"/>
      <c r="BV15" s="213">
        <v>7296858</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228</v>
      </c>
      <c r="S16" s="110"/>
      <c r="T16" s="110"/>
      <c r="U16" s="110"/>
      <c r="V16" s="122"/>
      <c r="W16" s="129"/>
      <c r="X16" s="57"/>
      <c r="Y16" s="57"/>
      <c r="Z16" s="57"/>
      <c r="AA16" s="57"/>
      <c r="AB16" s="24"/>
      <c r="AC16" s="149">
        <v>14.5</v>
      </c>
      <c r="AD16" s="156"/>
      <c r="AE16" s="156"/>
      <c r="AF16" s="156"/>
      <c r="AG16" s="159"/>
      <c r="AH16" s="149">
        <v>14.7</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17071087</v>
      </c>
      <c r="BO16" s="217"/>
      <c r="BP16" s="217"/>
      <c r="BQ16" s="217"/>
      <c r="BR16" s="217"/>
      <c r="BS16" s="217"/>
      <c r="BT16" s="217"/>
      <c r="BU16" s="220"/>
      <c r="BV16" s="214">
        <v>15629320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230</v>
      </c>
      <c r="S17" s="110"/>
      <c r="T17" s="110"/>
      <c r="U17" s="110"/>
      <c r="V17" s="122"/>
      <c r="W17" s="130" t="s">
        <v>95</v>
      </c>
      <c r="X17" s="56"/>
      <c r="Y17" s="56"/>
      <c r="Z17" s="56"/>
      <c r="AA17" s="56"/>
      <c r="AB17" s="25"/>
      <c r="AC17" s="72">
        <v>19168</v>
      </c>
      <c r="AD17" s="80"/>
      <c r="AE17" s="80"/>
      <c r="AF17" s="80"/>
      <c r="AG17" s="84"/>
      <c r="AH17" s="72">
        <v>18263</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9381601</v>
      </c>
      <c r="BO17" s="217"/>
      <c r="BP17" s="217"/>
      <c r="BQ17" s="217"/>
      <c r="BR17" s="217"/>
      <c r="BS17" s="217"/>
      <c r="BT17" s="217"/>
      <c r="BU17" s="220"/>
      <c r="BV17" s="214">
        <v>9209497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210.8</v>
      </c>
      <c r="M18" s="70"/>
      <c r="N18" s="70"/>
      <c r="O18" s="70"/>
      <c r="P18" s="70"/>
      <c r="Q18" s="70"/>
      <c r="R18" s="102"/>
      <c r="S18" s="102"/>
      <c r="T18" s="102"/>
      <c r="U18" s="102"/>
      <c r="V18" s="123"/>
      <c r="W18" s="131"/>
      <c r="X18" s="138"/>
      <c r="Y18" s="138"/>
      <c r="Z18" s="138"/>
      <c r="AA18" s="138"/>
      <c r="AB18" s="26"/>
      <c r="AC18" s="150">
        <v>79.5</v>
      </c>
      <c r="AD18" s="157"/>
      <c r="AE18" s="157"/>
      <c r="AF18" s="157"/>
      <c r="AG18" s="160"/>
      <c r="AH18" s="150">
        <v>78.400000000000006</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20115420</v>
      </c>
      <c r="BO18" s="217"/>
      <c r="BP18" s="217"/>
      <c r="BQ18" s="217"/>
      <c r="BR18" s="217"/>
      <c r="BS18" s="217"/>
      <c r="BT18" s="217"/>
      <c r="BU18" s="220"/>
      <c r="BV18" s="214">
        <v>19050141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301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234</v>
      </c>
      <c r="AZ19" s="198"/>
      <c r="BA19" s="198"/>
      <c r="BB19" s="198"/>
      <c r="BC19" s="198"/>
      <c r="BD19" s="198"/>
      <c r="BE19" s="198"/>
      <c r="BF19" s="198"/>
      <c r="BG19" s="198"/>
      <c r="BH19" s="198"/>
      <c r="BI19" s="198"/>
      <c r="BJ19" s="198"/>
      <c r="BK19" s="198"/>
      <c r="BL19" s="198"/>
      <c r="BM19" s="209"/>
      <c r="BN19" s="214">
        <v>29368783</v>
      </c>
      <c r="BO19" s="217"/>
      <c r="BP19" s="217"/>
      <c r="BQ19" s="217"/>
      <c r="BR19" s="217"/>
      <c r="BS19" s="217"/>
      <c r="BT19" s="217"/>
      <c r="BU19" s="220"/>
      <c r="BV19" s="214">
        <v>28938293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28453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7</v>
      </c>
      <c r="F22" s="56"/>
      <c r="G22" s="56"/>
      <c r="H22" s="56"/>
      <c r="I22" s="56"/>
      <c r="J22" s="56"/>
      <c r="K22" s="25"/>
      <c r="L22" s="50" t="s">
        <v>243</v>
      </c>
      <c r="M22" s="56"/>
      <c r="N22" s="56"/>
      <c r="O22" s="56"/>
      <c r="P22" s="25"/>
      <c r="Q22" s="92" t="s">
        <v>245</v>
      </c>
      <c r="R22" s="104"/>
      <c r="S22" s="104"/>
      <c r="T22" s="104"/>
      <c r="U22" s="104"/>
      <c r="V22" s="125"/>
      <c r="W22" s="133" t="s">
        <v>56</v>
      </c>
      <c r="X22" s="33"/>
      <c r="Y22" s="41"/>
      <c r="Z22" s="50" t="s">
        <v>7</v>
      </c>
      <c r="AA22" s="56"/>
      <c r="AB22" s="56"/>
      <c r="AC22" s="56"/>
      <c r="AD22" s="56"/>
      <c r="AE22" s="56"/>
      <c r="AF22" s="56"/>
      <c r="AG22" s="25"/>
      <c r="AH22" s="163" t="s">
        <v>178</v>
      </c>
      <c r="AI22" s="56"/>
      <c r="AJ22" s="56"/>
      <c r="AK22" s="56"/>
      <c r="AL22" s="25"/>
      <c r="AM22" s="163" t="s">
        <v>246</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27860741</v>
      </c>
      <c r="BO22" s="216"/>
      <c r="BP22" s="216"/>
      <c r="BQ22" s="216"/>
      <c r="BR22" s="216"/>
      <c r="BS22" s="216"/>
      <c r="BT22" s="216"/>
      <c r="BU22" s="219"/>
      <c r="BV22" s="213">
        <v>28071104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24793360</v>
      </c>
      <c r="BO23" s="217"/>
      <c r="BP23" s="217"/>
      <c r="BQ23" s="217"/>
      <c r="BR23" s="217"/>
      <c r="BS23" s="217"/>
      <c r="BT23" s="217"/>
      <c r="BU23" s="220"/>
      <c r="BV23" s="214">
        <v>24698070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8690</v>
      </c>
      <c r="R24" s="80"/>
      <c r="S24" s="80"/>
      <c r="T24" s="80"/>
      <c r="U24" s="80"/>
      <c r="V24" s="84"/>
      <c r="W24" s="134"/>
      <c r="X24" s="34"/>
      <c r="Y24" s="42"/>
      <c r="Z24" s="52" t="s">
        <v>253</v>
      </c>
      <c r="AA24" s="58"/>
      <c r="AB24" s="58"/>
      <c r="AC24" s="58"/>
      <c r="AD24" s="58"/>
      <c r="AE24" s="58"/>
      <c r="AF24" s="58"/>
      <c r="AG24" s="63"/>
      <c r="AH24" s="72">
        <v>554</v>
      </c>
      <c r="AI24" s="80"/>
      <c r="AJ24" s="80"/>
      <c r="AK24" s="80"/>
      <c r="AL24" s="84"/>
      <c r="AM24" s="72">
        <v>1625436</v>
      </c>
      <c r="AN24" s="80"/>
      <c r="AO24" s="80"/>
      <c r="AP24" s="80"/>
      <c r="AQ24" s="80"/>
      <c r="AR24" s="84"/>
      <c r="AS24" s="72">
        <v>2934</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20070346</v>
      </c>
      <c r="BO24" s="217"/>
      <c r="BP24" s="217"/>
      <c r="BQ24" s="217"/>
      <c r="BR24" s="217"/>
      <c r="BS24" s="217"/>
      <c r="BT24" s="217"/>
      <c r="BU24" s="220"/>
      <c r="BV24" s="214">
        <v>19496914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2</v>
      </c>
      <c r="M25" s="80"/>
      <c r="N25" s="80"/>
      <c r="O25" s="80"/>
      <c r="P25" s="84"/>
      <c r="Q25" s="72">
        <v>7060</v>
      </c>
      <c r="R25" s="80"/>
      <c r="S25" s="80"/>
      <c r="T25" s="80"/>
      <c r="U25" s="80"/>
      <c r="V25" s="84"/>
      <c r="W25" s="134"/>
      <c r="X25" s="34"/>
      <c r="Y25" s="42"/>
      <c r="Z25" s="52" t="s">
        <v>259</v>
      </c>
      <c r="AA25" s="58"/>
      <c r="AB25" s="58"/>
      <c r="AC25" s="58"/>
      <c r="AD25" s="58"/>
      <c r="AE25" s="58"/>
      <c r="AF25" s="58"/>
      <c r="AG25" s="63"/>
      <c r="AH25" s="72">
        <v>82</v>
      </c>
      <c r="AI25" s="80"/>
      <c r="AJ25" s="80"/>
      <c r="AK25" s="80"/>
      <c r="AL25" s="84"/>
      <c r="AM25" s="72">
        <v>231158</v>
      </c>
      <c r="AN25" s="80"/>
      <c r="AO25" s="80"/>
      <c r="AP25" s="80"/>
      <c r="AQ25" s="80"/>
      <c r="AR25" s="84"/>
      <c r="AS25" s="72">
        <v>2819</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5139033</v>
      </c>
      <c r="BO25" s="216"/>
      <c r="BP25" s="216"/>
      <c r="BQ25" s="216"/>
      <c r="BR25" s="216"/>
      <c r="BS25" s="216"/>
      <c r="BT25" s="216"/>
      <c r="BU25" s="219"/>
      <c r="BV25" s="213">
        <v>7385372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6480</v>
      </c>
      <c r="R26" s="80"/>
      <c r="S26" s="80"/>
      <c r="T26" s="80"/>
      <c r="U26" s="80"/>
      <c r="V26" s="84"/>
      <c r="W26" s="134"/>
      <c r="X26" s="34"/>
      <c r="Y26" s="42"/>
      <c r="Z26" s="52" t="s">
        <v>261</v>
      </c>
      <c r="AA26" s="143"/>
      <c r="AB26" s="143"/>
      <c r="AC26" s="143"/>
      <c r="AD26" s="143"/>
      <c r="AE26" s="143"/>
      <c r="AF26" s="143"/>
      <c r="AG26" s="161"/>
      <c r="AH26" s="72">
        <v>7</v>
      </c>
      <c r="AI26" s="80"/>
      <c r="AJ26" s="80"/>
      <c r="AK26" s="80"/>
      <c r="AL26" s="84"/>
      <c r="AM26" s="72">
        <v>20825</v>
      </c>
      <c r="AN26" s="80"/>
      <c r="AO26" s="80"/>
      <c r="AP26" s="80"/>
      <c r="AQ26" s="80"/>
      <c r="AR26" s="84"/>
      <c r="AS26" s="72">
        <v>2975</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4840</v>
      </c>
      <c r="R27" s="80"/>
      <c r="S27" s="80"/>
      <c r="T27" s="80"/>
      <c r="U27" s="80"/>
      <c r="V27" s="84"/>
      <c r="W27" s="134"/>
      <c r="X27" s="34"/>
      <c r="Y27" s="42"/>
      <c r="Z27" s="52" t="s">
        <v>265</v>
      </c>
      <c r="AA27" s="58"/>
      <c r="AB27" s="58"/>
      <c r="AC27" s="58"/>
      <c r="AD27" s="58"/>
      <c r="AE27" s="58"/>
      <c r="AF27" s="58"/>
      <c r="AG27" s="63"/>
      <c r="AH27" s="72">
        <v>19</v>
      </c>
      <c r="AI27" s="80"/>
      <c r="AJ27" s="80"/>
      <c r="AK27" s="80"/>
      <c r="AL27" s="84"/>
      <c r="AM27" s="72">
        <v>62763</v>
      </c>
      <c r="AN27" s="80"/>
      <c r="AO27" s="80"/>
      <c r="AP27" s="80"/>
      <c r="AQ27" s="80"/>
      <c r="AR27" s="84"/>
      <c r="AS27" s="72">
        <v>3303</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190000</v>
      </c>
      <c r="BO27" s="218"/>
      <c r="BP27" s="218"/>
      <c r="BQ27" s="218"/>
      <c r="BR27" s="218"/>
      <c r="BS27" s="218"/>
      <c r="BT27" s="218"/>
      <c r="BU27" s="221"/>
      <c r="BV27" s="215">
        <v>190000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4260</v>
      </c>
      <c r="R28" s="80"/>
      <c r="S28" s="80"/>
      <c r="T28" s="80"/>
      <c r="U28" s="80"/>
      <c r="V28" s="84"/>
      <c r="W28" s="134"/>
      <c r="X28" s="34"/>
      <c r="Y28" s="42"/>
      <c r="Z28" s="52" t="s">
        <v>36</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271</v>
      </c>
      <c r="AZ28" s="201"/>
      <c r="BA28" s="201"/>
      <c r="BB28" s="204"/>
      <c r="BC28" s="189" t="s">
        <v>100</v>
      </c>
      <c r="BD28" s="197"/>
      <c r="BE28" s="197"/>
      <c r="BF28" s="197"/>
      <c r="BG28" s="197"/>
      <c r="BH28" s="197"/>
      <c r="BI28" s="197"/>
      <c r="BJ28" s="197"/>
      <c r="BK28" s="197"/>
      <c r="BL28" s="197"/>
      <c r="BM28" s="208"/>
      <c r="BN28" s="213">
        <v>3012626</v>
      </c>
      <c r="BO28" s="216"/>
      <c r="BP28" s="216"/>
      <c r="BQ28" s="216"/>
      <c r="BR28" s="216"/>
      <c r="BS28" s="216"/>
      <c r="BT28" s="216"/>
      <c r="BU28" s="219"/>
      <c r="BV28" s="213">
        <v>2715984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24</v>
      </c>
      <c r="M29" s="80"/>
      <c r="N29" s="80"/>
      <c r="O29" s="80"/>
      <c r="P29" s="84"/>
      <c r="Q29" s="72">
        <v>4000</v>
      </c>
      <c r="R29" s="80"/>
      <c r="S29" s="80"/>
      <c r="T29" s="80"/>
      <c r="U29" s="80"/>
      <c r="V29" s="84"/>
      <c r="W29" s="135"/>
      <c r="X29" s="140"/>
      <c r="Y29" s="142"/>
      <c r="Z29" s="52" t="s">
        <v>274</v>
      </c>
      <c r="AA29" s="58"/>
      <c r="AB29" s="58"/>
      <c r="AC29" s="58"/>
      <c r="AD29" s="58"/>
      <c r="AE29" s="58"/>
      <c r="AF29" s="58"/>
      <c r="AG29" s="63"/>
      <c r="AH29" s="72">
        <v>573</v>
      </c>
      <c r="AI29" s="80"/>
      <c r="AJ29" s="80"/>
      <c r="AK29" s="80"/>
      <c r="AL29" s="84"/>
      <c r="AM29" s="72">
        <v>1688199</v>
      </c>
      <c r="AN29" s="80"/>
      <c r="AO29" s="80"/>
      <c r="AP29" s="80"/>
      <c r="AQ29" s="80"/>
      <c r="AR29" s="84"/>
      <c r="AS29" s="72">
        <v>2946</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655876</v>
      </c>
      <c r="BO29" s="217"/>
      <c r="BP29" s="217"/>
      <c r="BQ29" s="217"/>
      <c r="BR29" s="217"/>
      <c r="BS29" s="217"/>
      <c r="BT29" s="217"/>
      <c r="BU29" s="220"/>
      <c r="BV29" s="214">
        <v>853785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94.7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6125609</v>
      </c>
      <c r="BO30" s="218"/>
      <c r="BP30" s="218"/>
      <c r="BQ30" s="218"/>
      <c r="BR30" s="218"/>
      <c r="BS30" s="218"/>
      <c r="BT30" s="218"/>
      <c r="BU30" s="221"/>
      <c r="BV30" s="215">
        <v>6430975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182</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284</v>
      </c>
      <c r="F33" s="54"/>
      <c r="G33" s="54"/>
      <c r="H33" s="54"/>
      <c r="I33" s="54"/>
      <c r="J33" s="54"/>
      <c r="K33" s="54"/>
      <c r="L33" s="54"/>
      <c r="M33" s="54"/>
      <c r="N33" s="54"/>
      <c r="O33" s="54"/>
      <c r="P33" s="54"/>
      <c r="Q33" s="54"/>
      <c r="R33" s="54"/>
      <c r="S33" s="54"/>
      <c r="T33" s="54"/>
      <c r="U33" s="37" t="s">
        <v>118</v>
      </c>
      <c r="V33" s="37"/>
      <c r="W33" s="54" t="s">
        <v>284</v>
      </c>
      <c r="X33" s="54"/>
      <c r="Y33" s="54"/>
      <c r="Z33" s="54"/>
      <c r="AA33" s="54"/>
      <c r="AB33" s="54"/>
      <c r="AC33" s="54"/>
      <c r="AD33" s="54"/>
      <c r="AE33" s="54"/>
      <c r="AF33" s="54"/>
      <c r="AG33" s="54"/>
      <c r="AH33" s="54"/>
      <c r="AI33" s="54"/>
      <c r="AJ33" s="54"/>
      <c r="AK33" s="54"/>
      <c r="AL33" s="54"/>
      <c r="AM33" s="37" t="s">
        <v>118</v>
      </c>
      <c r="AN33" s="37"/>
      <c r="AO33" s="54" t="s">
        <v>284</v>
      </c>
      <c r="AP33" s="54"/>
      <c r="AQ33" s="54"/>
      <c r="AR33" s="54"/>
      <c r="AS33" s="54"/>
      <c r="AT33" s="54"/>
      <c r="AU33" s="54"/>
      <c r="AV33" s="54"/>
      <c r="AW33" s="54"/>
      <c r="AX33" s="54"/>
      <c r="AY33" s="54"/>
      <c r="AZ33" s="54"/>
      <c r="BA33" s="54"/>
      <c r="BB33" s="54"/>
      <c r="BC33" s="54"/>
      <c r="BD33" s="37"/>
      <c r="BE33" s="54" t="s">
        <v>286</v>
      </c>
      <c r="BF33" s="54"/>
      <c r="BG33" s="54" t="s">
        <v>163</v>
      </c>
      <c r="BH33" s="54"/>
      <c r="BI33" s="54"/>
      <c r="BJ33" s="54"/>
      <c r="BK33" s="54"/>
      <c r="BL33" s="54"/>
      <c r="BM33" s="54"/>
      <c r="BN33" s="54"/>
      <c r="BO33" s="54"/>
      <c r="BP33" s="54"/>
      <c r="BQ33" s="54"/>
      <c r="BR33" s="54"/>
      <c r="BS33" s="54"/>
      <c r="BT33" s="54"/>
      <c r="BU33" s="54"/>
      <c r="BV33" s="37"/>
      <c r="BW33" s="37" t="s">
        <v>286</v>
      </c>
      <c r="BX33" s="37"/>
      <c r="BY33" s="54" t="s">
        <v>107</v>
      </c>
      <c r="BZ33" s="54"/>
      <c r="CA33" s="54"/>
      <c r="CB33" s="54"/>
      <c r="CC33" s="54"/>
      <c r="CD33" s="54"/>
      <c r="CE33" s="54"/>
      <c r="CF33" s="54"/>
      <c r="CG33" s="54"/>
      <c r="CH33" s="54"/>
      <c r="CI33" s="54"/>
      <c r="CJ33" s="54"/>
      <c r="CK33" s="54"/>
      <c r="CL33" s="54"/>
      <c r="CM33" s="54"/>
      <c r="CN33" s="54"/>
      <c r="CO33" s="37" t="s">
        <v>118</v>
      </c>
      <c r="CP33" s="37"/>
      <c r="CQ33" s="54" t="s">
        <v>287</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t="str">
        <f>IF(BY34="","",MAX(C34:D43,U34:V43,AM34:AN43,BE34:BF43)+1)</f>
        <v/>
      </c>
      <c r="BX34" s="38"/>
      <c r="BY34" s="55" t="str">
        <f>IF('各会計、関係団体の財政状況及び健全化判断比率'!B68="","",'各会計、関係団体の財政状況及び健全化判断比率'!B68)</f>
        <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t="str">
        <f t="shared" ref="BW35:BW43" si="4">IF(BY35="","",BW34+1)</f>
        <v/>
      </c>
      <c r="BX35" s="38"/>
      <c r="BY35" s="55" t="str">
        <f>IF('各会計、関係団体の財政状況及び健全化判断比率'!B69="","",'各会計、関係団体の財政状況及び健全化判断比率'!B69)</f>
        <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VTDeisE9L9PBCSHzS3eGLaJzfxSRW/q6cQciJbccgNrHVyXBdf9utDlDrCEAQ6m22OhuQGWU6cqrmcVuHj1oCg==" saltValue="9ZpbV6HmeEW17xPHFAEDy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abSelected="1" topLeftCell="A21" zoomScaleSheetLayoutView="100" workbookViewId="0">
      <selection activeCell="W13" sqref="W13:AB14"/>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519</v>
      </c>
      <c r="G33" s="883" t="s">
        <v>520</v>
      </c>
      <c r="H33" s="883" t="s">
        <v>521</v>
      </c>
      <c r="I33" s="883" t="s">
        <v>256</v>
      </c>
      <c r="J33" s="887" t="s">
        <v>522</v>
      </c>
      <c r="K33" s="862"/>
      <c r="L33" s="862"/>
      <c r="M33" s="862"/>
      <c r="N33" s="862"/>
      <c r="O33" s="862"/>
      <c r="P33" s="862"/>
    </row>
    <row r="34" spans="1:16" ht="39" customHeight="1">
      <c r="A34" s="862"/>
      <c r="B34" s="864"/>
      <c r="C34" s="870" t="s">
        <v>459</v>
      </c>
      <c r="D34" s="870"/>
      <c r="E34" s="875"/>
      <c r="F34" s="879" t="s">
        <v>523</v>
      </c>
      <c r="G34" s="884" t="s">
        <v>32</v>
      </c>
      <c r="H34" s="884" t="s">
        <v>524</v>
      </c>
      <c r="I34" s="884" t="s">
        <v>525</v>
      </c>
      <c r="J34" s="888" t="s">
        <v>72</v>
      </c>
      <c r="K34" s="862"/>
      <c r="L34" s="862"/>
      <c r="M34" s="862"/>
      <c r="N34" s="862"/>
      <c r="O34" s="862"/>
      <c r="P34" s="862"/>
    </row>
    <row r="35" spans="1:16" ht="39" customHeight="1">
      <c r="A35" s="862"/>
      <c r="B35" s="865"/>
      <c r="C35" s="871" t="s">
        <v>460</v>
      </c>
      <c r="D35" s="871"/>
      <c r="E35" s="876"/>
      <c r="F35" s="880">
        <v>11.12</v>
      </c>
      <c r="G35" s="885">
        <v>11.15</v>
      </c>
      <c r="H35" s="885">
        <v>12.51</v>
      </c>
      <c r="I35" s="885">
        <v>13.09</v>
      </c>
      <c r="J35" s="889">
        <v>12.12</v>
      </c>
      <c r="K35" s="862"/>
      <c r="L35" s="862"/>
      <c r="M35" s="862"/>
      <c r="N35" s="862"/>
      <c r="O35" s="862"/>
      <c r="P35" s="862"/>
    </row>
    <row r="36" spans="1:16" ht="39" customHeight="1">
      <c r="A36" s="862"/>
      <c r="B36" s="865"/>
      <c r="C36" s="871" t="s">
        <v>450</v>
      </c>
      <c r="D36" s="871"/>
      <c r="E36" s="876"/>
      <c r="F36" s="880">
        <v>6.7</v>
      </c>
      <c r="G36" s="885">
        <v>10.68</v>
      </c>
      <c r="H36" s="885">
        <v>8.9600000000000009</v>
      </c>
      <c r="I36" s="885">
        <v>8.7899999999999991</v>
      </c>
      <c r="J36" s="889">
        <v>8.98</v>
      </c>
      <c r="K36" s="862"/>
      <c r="L36" s="862"/>
      <c r="M36" s="862"/>
      <c r="N36" s="862"/>
      <c r="O36" s="862"/>
      <c r="P36" s="862"/>
    </row>
    <row r="37" spans="1:16" ht="39" customHeight="1">
      <c r="A37" s="862"/>
      <c r="B37" s="865"/>
      <c r="C37" s="871" t="s">
        <v>354</v>
      </c>
      <c r="D37" s="871"/>
      <c r="E37" s="876"/>
      <c r="F37" s="880">
        <v>1.32</v>
      </c>
      <c r="G37" s="885">
        <v>1.54</v>
      </c>
      <c r="H37" s="885">
        <v>1.8199999999999998</v>
      </c>
      <c r="I37" s="885">
        <v>2.5499999999999998</v>
      </c>
      <c r="J37" s="889">
        <v>2.63</v>
      </c>
      <c r="K37" s="862"/>
      <c r="L37" s="862"/>
      <c r="M37" s="862"/>
      <c r="N37" s="862"/>
      <c r="O37" s="862"/>
      <c r="P37" s="862"/>
    </row>
    <row r="38" spans="1:16" ht="39" customHeight="1">
      <c r="A38" s="862"/>
      <c r="B38" s="865"/>
      <c r="C38" s="871" t="s">
        <v>25</v>
      </c>
      <c r="D38" s="871"/>
      <c r="E38" s="876"/>
      <c r="F38" s="880">
        <v>1.e-002</v>
      </c>
      <c r="G38" s="885">
        <v>0.36</v>
      </c>
      <c r="H38" s="885">
        <v>0.33</v>
      </c>
      <c r="I38" s="885">
        <v>0.2</v>
      </c>
      <c r="J38" s="889">
        <v>1.1499999999999999</v>
      </c>
      <c r="K38" s="862"/>
      <c r="L38" s="862"/>
      <c r="M38" s="862"/>
      <c r="N38" s="862"/>
      <c r="O38" s="862"/>
      <c r="P38" s="862"/>
    </row>
    <row r="39" spans="1:16" ht="39" customHeight="1">
      <c r="A39" s="862"/>
      <c r="B39" s="865"/>
      <c r="C39" s="871" t="s">
        <v>224</v>
      </c>
      <c r="D39" s="871"/>
      <c r="E39" s="876"/>
      <c r="F39" s="880">
        <v>0</v>
      </c>
      <c r="G39" s="885">
        <v>0</v>
      </c>
      <c r="H39" s="885">
        <v>0</v>
      </c>
      <c r="I39" s="885">
        <v>7.0000000000000007e-002</v>
      </c>
      <c r="J39" s="889">
        <v>0.11</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526</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301</v>
      </c>
      <c r="D43" s="872"/>
      <c r="E43" s="877"/>
      <c r="F43" s="881">
        <v>0.11</v>
      </c>
      <c r="G43" s="886">
        <v>5.e-002</v>
      </c>
      <c r="H43" s="886">
        <v>2.e-002</v>
      </c>
      <c r="I43" s="886">
        <v>1.e-002</v>
      </c>
      <c r="J43" s="890" t="s">
        <v>197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vBb5O6LsPntdGEaPdn95Xfktg2A3Gkz9fggEalJKrNyA1VxOW0VwDjB+t+meEU1v4ycazX5Cl1GOpvVVWIfTtw==" saltValue="LqXNU3XgZtOtu3DBDjUSl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abSelected="1" topLeftCell="A28" zoomScaleSheetLayoutView="55" workbookViewId="0">
      <selection activeCell="W13" sqref="W13:AB14"/>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519</v>
      </c>
      <c r="L44" s="950" t="s">
        <v>520</v>
      </c>
      <c r="M44" s="950" t="s">
        <v>521</v>
      </c>
      <c r="N44" s="950" t="s">
        <v>256</v>
      </c>
      <c r="O44" s="959" t="s">
        <v>522</v>
      </c>
      <c r="P44" s="734"/>
      <c r="Q44" s="734"/>
      <c r="R44" s="734"/>
      <c r="S44" s="734"/>
      <c r="T44" s="734"/>
      <c r="U44" s="734"/>
    </row>
    <row r="45" spans="1:21" ht="30.75" customHeight="1">
      <c r="A45" s="734"/>
      <c r="B45" s="892" t="s">
        <v>24</v>
      </c>
      <c r="C45" s="906"/>
      <c r="D45" s="916"/>
      <c r="E45" s="925" t="s">
        <v>21</v>
      </c>
      <c r="F45" s="925"/>
      <c r="G45" s="925"/>
      <c r="H45" s="925"/>
      <c r="I45" s="925"/>
      <c r="J45" s="934"/>
      <c r="K45" s="942">
        <v>2354</v>
      </c>
      <c r="L45" s="951">
        <v>2381</v>
      </c>
      <c r="M45" s="951">
        <v>2442</v>
      </c>
      <c r="N45" s="951">
        <v>2474</v>
      </c>
      <c r="O45" s="960">
        <v>2496</v>
      </c>
      <c r="P45" s="734"/>
      <c r="Q45" s="734"/>
      <c r="R45" s="734"/>
      <c r="S45" s="734"/>
      <c r="T45" s="734"/>
      <c r="U45" s="734"/>
    </row>
    <row r="46" spans="1:21" ht="30.75" customHeight="1">
      <c r="A46" s="734"/>
      <c r="B46" s="893"/>
      <c r="C46" s="907"/>
      <c r="D46" s="917"/>
      <c r="E46" s="926" t="s">
        <v>28</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31</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38</v>
      </c>
      <c r="F48" s="926"/>
      <c r="G48" s="926"/>
      <c r="H48" s="926"/>
      <c r="I48" s="926"/>
      <c r="J48" s="935"/>
      <c r="K48" s="943">
        <v>224</v>
      </c>
      <c r="L48" s="952">
        <v>226</v>
      </c>
      <c r="M48" s="952">
        <v>198</v>
      </c>
      <c r="N48" s="952">
        <v>191</v>
      </c>
      <c r="O48" s="961">
        <v>188</v>
      </c>
      <c r="P48" s="734"/>
      <c r="Q48" s="734"/>
      <c r="R48" s="734"/>
      <c r="S48" s="734"/>
      <c r="T48" s="734"/>
      <c r="U48" s="734"/>
    </row>
    <row r="49" spans="1:21" ht="30.75" customHeight="1">
      <c r="A49" s="734"/>
      <c r="B49" s="893"/>
      <c r="C49" s="907"/>
      <c r="D49" s="917"/>
      <c r="E49" s="926" t="s">
        <v>0</v>
      </c>
      <c r="F49" s="926"/>
      <c r="G49" s="926"/>
      <c r="H49" s="926"/>
      <c r="I49" s="926"/>
      <c r="J49" s="935"/>
      <c r="K49" s="943">
        <v>14</v>
      </c>
      <c r="L49" s="952">
        <v>14</v>
      </c>
      <c r="M49" s="952">
        <v>14</v>
      </c>
      <c r="N49" s="952">
        <v>14</v>
      </c>
      <c r="O49" s="961">
        <v>10</v>
      </c>
      <c r="P49" s="734"/>
      <c r="Q49" s="734"/>
      <c r="R49" s="734"/>
      <c r="S49" s="734"/>
      <c r="T49" s="734"/>
      <c r="U49" s="734"/>
    </row>
    <row r="50" spans="1:21" ht="30.75" customHeight="1">
      <c r="A50" s="734"/>
      <c r="B50" s="893"/>
      <c r="C50" s="907"/>
      <c r="D50" s="917"/>
      <c r="E50" s="926" t="s">
        <v>40</v>
      </c>
      <c r="F50" s="926"/>
      <c r="G50" s="926"/>
      <c r="H50" s="926"/>
      <c r="I50" s="926"/>
      <c r="J50" s="935"/>
      <c r="K50" s="943">
        <v>43</v>
      </c>
      <c r="L50" s="952">
        <v>43</v>
      </c>
      <c r="M50" s="952">
        <v>43</v>
      </c>
      <c r="N50" s="952">
        <v>43</v>
      </c>
      <c r="O50" s="961" t="s">
        <v>197</v>
      </c>
      <c r="P50" s="734"/>
      <c r="Q50" s="734"/>
      <c r="R50" s="734"/>
      <c r="S50" s="734"/>
      <c r="T50" s="734"/>
      <c r="U50" s="734"/>
    </row>
    <row r="51" spans="1:21" ht="30.75" customHeight="1">
      <c r="A51" s="734"/>
      <c r="B51" s="894"/>
      <c r="C51" s="908"/>
      <c r="D51" s="918"/>
      <c r="E51" s="926" t="s">
        <v>44</v>
      </c>
      <c r="F51" s="926"/>
      <c r="G51" s="926"/>
      <c r="H51" s="926"/>
      <c r="I51" s="926"/>
      <c r="J51" s="935"/>
      <c r="K51" s="943">
        <v>1</v>
      </c>
      <c r="L51" s="952">
        <v>1</v>
      </c>
      <c r="M51" s="952">
        <v>1</v>
      </c>
      <c r="N51" s="952">
        <v>0</v>
      </c>
      <c r="O51" s="961">
        <v>1</v>
      </c>
      <c r="P51" s="734"/>
      <c r="Q51" s="734"/>
      <c r="R51" s="734"/>
      <c r="S51" s="734"/>
      <c r="T51" s="734"/>
      <c r="U51" s="734"/>
    </row>
    <row r="52" spans="1:21" ht="30.75" customHeight="1">
      <c r="A52" s="734"/>
      <c r="B52" s="895" t="s">
        <v>47</v>
      </c>
      <c r="C52" s="909"/>
      <c r="D52" s="918"/>
      <c r="E52" s="926" t="s">
        <v>48</v>
      </c>
      <c r="F52" s="926"/>
      <c r="G52" s="926"/>
      <c r="H52" s="926"/>
      <c r="I52" s="926"/>
      <c r="J52" s="935"/>
      <c r="K52" s="943">
        <v>1705</v>
      </c>
      <c r="L52" s="952">
        <v>1674</v>
      </c>
      <c r="M52" s="952">
        <v>1638</v>
      </c>
      <c r="N52" s="952">
        <v>1581</v>
      </c>
      <c r="O52" s="961">
        <v>1576</v>
      </c>
      <c r="P52" s="734"/>
      <c r="Q52" s="734"/>
      <c r="R52" s="734"/>
      <c r="S52" s="734"/>
      <c r="T52" s="734"/>
      <c r="U52" s="734"/>
    </row>
    <row r="53" spans="1:21" ht="30.75" customHeight="1">
      <c r="A53" s="734"/>
      <c r="B53" s="896" t="s">
        <v>49</v>
      </c>
      <c r="C53" s="910"/>
      <c r="D53" s="919"/>
      <c r="E53" s="927" t="s">
        <v>52</v>
      </c>
      <c r="F53" s="927"/>
      <c r="G53" s="927"/>
      <c r="H53" s="927"/>
      <c r="I53" s="927"/>
      <c r="J53" s="936"/>
      <c r="K53" s="944">
        <v>931</v>
      </c>
      <c r="L53" s="953">
        <v>991</v>
      </c>
      <c r="M53" s="953">
        <v>1060</v>
      </c>
      <c r="N53" s="953">
        <v>1141</v>
      </c>
      <c r="O53" s="962">
        <v>1119</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519</v>
      </c>
      <c r="L57" s="954" t="s">
        <v>520</v>
      </c>
      <c r="M57" s="954" t="s">
        <v>521</v>
      </c>
      <c r="N57" s="954" t="s">
        <v>256</v>
      </c>
      <c r="O57" s="964" t="s">
        <v>522</v>
      </c>
      <c r="P57" s="734"/>
      <c r="Q57" s="734"/>
      <c r="R57" s="734"/>
      <c r="S57" s="734"/>
      <c r="T57" s="734"/>
      <c r="U57" s="734"/>
    </row>
    <row r="58" spans="1:21" ht="31.5" customHeight="1">
      <c r="B58" s="900" t="s">
        <v>58</v>
      </c>
      <c r="C58" s="913"/>
      <c r="D58" s="920" t="s">
        <v>61</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TFXBT3pPMqEpiTrVovM6GsMh/mvk9o+7hkfWkF3kaJDAq6Spjqs4Q/qYqMVdLsopZByYDDxYk2zFPVUKuvXzuQ==" saltValue="Duo19YA5p3ez/Ku2DLOTp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abSelected="1" topLeftCell="C55" zoomScaleSheetLayoutView="100" workbookViewId="0">
      <selection activeCell="W13" sqref="W13:AB14"/>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519</v>
      </c>
      <c r="J40" s="950" t="s">
        <v>520</v>
      </c>
      <c r="K40" s="950" t="s">
        <v>521</v>
      </c>
      <c r="L40" s="950" t="s">
        <v>256</v>
      </c>
      <c r="M40" s="990" t="s">
        <v>522</v>
      </c>
    </row>
    <row r="41" spans="2:13" ht="27.75" customHeight="1">
      <c r="B41" s="892" t="s">
        <v>34</v>
      </c>
      <c r="C41" s="906"/>
      <c r="D41" s="916"/>
      <c r="E41" s="973" t="s">
        <v>54</v>
      </c>
      <c r="F41" s="973"/>
      <c r="G41" s="973"/>
      <c r="H41" s="979"/>
      <c r="I41" s="983">
        <v>29178</v>
      </c>
      <c r="J41" s="987">
        <v>28986</v>
      </c>
      <c r="K41" s="987">
        <v>28307</v>
      </c>
      <c r="L41" s="987">
        <v>28071</v>
      </c>
      <c r="M41" s="991">
        <v>27861</v>
      </c>
    </row>
    <row r="42" spans="2:13" ht="27.75" customHeight="1">
      <c r="B42" s="893"/>
      <c r="C42" s="907"/>
      <c r="D42" s="917"/>
      <c r="E42" s="974" t="s">
        <v>69</v>
      </c>
      <c r="F42" s="974"/>
      <c r="G42" s="974"/>
      <c r="H42" s="980"/>
      <c r="I42" s="984">
        <v>137</v>
      </c>
      <c r="J42" s="988">
        <v>109</v>
      </c>
      <c r="K42" s="988">
        <v>43</v>
      </c>
      <c r="L42" s="988" t="s">
        <v>197</v>
      </c>
      <c r="M42" s="992" t="s">
        <v>197</v>
      </c>
    </row>
    <row r="43" spans="2:13" ht="27.75" customHeight="1">
      <c r="B43" s="893"/>
      <c r="C43" s="907"/>
      <c r="D43" s="917"/>
      <c r="E43" s="974" t="s">
        <v>70</v>
      </c>
      <c r="F43" s="974"/>
      <c r="G43" s="974"/>
      <c r="H43" s="980"/>
      <c r="I43" s="984">
        <v>2379</v>
      </c>
      <c r="J43" s="988">
        <v>2452</v>
      </c>
      <c r="K43" s="988">
        <v>2500</v>
      </c>
      <c r="L43" s="988">
        <v>2591</v>
      </c>
      <c r="M43" s="992">
        <v>2696</v>
      </c>
    </row>
    <row r="44" spans="2:13" ht="27.75" customHeight="1">
      <c r="B44" s="893"/>
      <c r="C44" s="907"/>
      <c r="D44" s="917"/>
      <c r="E44" s="974" t="s">
        <v>73</v>
      </c>
      <c r="F44" s="974"/>
      <c r="G44" s="974"/>
      <c r="H44" s="980"/>
      <c r="I44" s="984">
        <v>34</v>
      </c>
      <c r="J44" s="988">
        <v>26</v>
      </c>
      <c r="K44" s="988">
        <v>18</v>
      </c>
      <c r="L44" s="988">
        <v>11</v>
      </c>
      <c r="M44" s="992">
        <v>3</v>
      </c>
    </row>
    <row r="45" spans="2:13" ht="27.75" customHeight="1">
      <c r="B45" s="893"/>
      <c r="C45" s="907"/>
      <c r="D45" s="917"/>
      <c r="E45" s="974" t="s">
        <v>75</v>
      </c>
      <c r="F45" s="974"/>
      <c r="G45" s="974"/>
      <c r="H45" s="980"/>
      <c r="I45" s="984">
        <v>296</v>
      </c>
      <c r="J45" s="988" t="s">
        <v>197</v>
      </c>
      <c r="K45" s="988" t="s">
        <v>197</v>
      </c>
      <c r="L45" s="988" t="s">
        <v>197</v>
      </c>
      <c r="M45" s="992" t="s">
        <v>197</v>
      </c>
    </row>
    <row r="46" spans="2:13" ht="27.75" customHeight="1">
      <c r="B46" s="893"/>
      <c r="C46" s="907"/>
      <c r="D46" s="918"/>
      <c r="E46" s="974" t="s">
        <v>74</v>
      </c>
      <c r="F46" s="974"/>
      <c r="G46" s="974"/>
      <c r="H46" s="980"/>
      <c r="I46" s="984" t="s">
        <v>197</v>
      </c>
      <c r="J46" s="988" t="s">
        <v>197</v>
      </c>
      <c r="K46" s="988" t="s">
        <v>197</v>
      </c>
      <c r="L46" s="988" t="s">
        <v>197</v>
      </c>
      <c r="M46" s="992" t="s">
        <v>197</v>
      </c>
    </row>
    <row r="47" spans="2:13" ht="27.75" customHeight="1">
      <c r="B47" s="893"/>
      <c r="C47" s="907"/>
      <c r="D47" s="971"/>
      <c r="E47" s="975" t="s">
        <v>77</v>
      </c>
      <c r="F47" s="978"/>
      <c r="G47" s="978"/>
      <c r="H47" s="981"/>
      <c r="I47" s="984" t="s">
        <v>197</v>
      </c>
      <c r="J47" s="988" t="s">
        <v>197</v>
      </c>
      <c r="K47" s="988" t="s">
        <v>197</v>
      </c>
      <c r="L47" s="988" t="s">
        <v>197</v>
      </c>
      <c r="M47" s="992" t="s">
        <v>197</v>
      </c>
    </row>
    <row r="48" spans="2:13" ht="27.75" customHeight="1">
      <c r="B48" s="893"/>
      <c r="C48" s="907"/>
      <c r="D48" s="917"/>
      <c r="E48" s="974" t="s">
        <v>81</v>
      </c>
      <c r="F48" s="974"/>
      <c r="G48" s="974"/>
      <c r="H48" s="980"/>
      <c r="I48" s="984" t="s">
        <v>197</v>
      </c>
      <c r="J48" s="988" t="s">
        <v>197</v>
      </c>
      <c r="K48" s="988" t="s">
        <v>197</v>
      </c>
      <c r="L48" s="988" t="s">
        <v>197</v>
      </c>
      <c r="M48" s="992" t="s">
        <v>197</v>
      </c>
    </row>
    <row r="49" spans="2:13" ht="27.75" customHeight="1">
      <c r="B49" s="894"/>
      <c r="C49" s="908"/>
      <c r="D49" s="917"/>
      <c r="E49" s="974" t="s">
        <v>87</v>
      </c>
      <c r="F49" s="974"/>
      <c r="G49" s="974"/>
      <c r="H49" s="980"/>
      <c r="I49" s="984" t="s">
        <v>197</v>
      </c>
      <c r="J49" s="988" t="s">
        <v>197</v>
      </c>
      <c r="K49" s="988" t="s">
        <v>197</v>
      </c>
      <c r="L49" s="988" t="s">
        <v>197</v>
      </c>
      <c r="M49" s="992" t="s">
        <v>197</v>
      </c>
    </row>
    <row r="50" spans="2:13" ht="27.75" customHeight="1">
      <c r="B50" s="968" t="s">
        <v>89</v>
      </c>
      <c r="C50" s="970"/>
      <c r="D50" s="972"/>
      <c r="E50" s="974" t="s">
        <v>91</v>
      </c>
      <c r="F50" s="974"/>
      <c r="G50" s="974"/>
      <c r="H50" s="980"/>
      <c r="I50" s="984">
        <v>7205</v>
      </c>
      <c r="J50" s="988">
        <v>8189</v>
      </c>
      <c r="K50" s="988">
        <v>8527</v>
      </c>
      <c r="L50" s="988">
        <v>6394</v>
      </c>
      <c r="M50" s="992">
        <v>6122</v>
      </c>
    </row>
    <row r="51" spans="2:13" ht="27.75" customHeight="1">
      <c r="B51" s="893"/>
      <c r="C51" s="907"/>
      <c r="D51" s="917"/>
      <c r="E51" s="974" t="s">
        <v>94</v>
      </c>
      <c r="F51" s="974"/>
      <c r="G51" s="974"/>
      <c r="H51" s="980"/>
      <c r="I51" s="984">
        <v>2233</v>
      </c>
      <c r="J51" s="988">
        <v>2116</v>
      </c>
      <c r="K51" s="988">
        <v>2076</v>
      </c>
      <c r="L51" s="988">
        <v>1876</v>
      </c>
      <c r="M51" s="992">
        <v>1811</v>
      </c>
    </row>
    <row r="52" spans="2:13" ht="27.75" customHeight="1">
      <c r="B52" s="894"/>
      <c r="C52" s="908"/>
      <c r="D52" s="917"/>
      <c r="E52" s="974" t="s">
        <v>42</v>
      </c>
      <c r="F52" s="974"/>
      <c r="G52" s="974"/>
      <c r="H52" s="980"/>
      <c r="I52" s="984">
        <v>18043</v>
      </c>
      <c r="J52" s="988">
        <v>17631</v>
      </c>
      <c r="K52" s="988">
        <v>17346</v>
      </c>
      <c r="L52" s="988">
        <v>17187</v>
      </c>
      <c r="M52" s="992">
        <v>16461</v>
      </c>
    </row>
    <row r="53" spans="2:13" ht="27.75" customHeight="1">
      <c r="B53" s="896" t="s">
        <v>49</v>
      </c>
      <c r="C53" s="910"/>
      <c r="D53" s="919"/>
      <c r="E53" s="976" t="s">
        <v>96</v>
      </c>
      <c r="F53" s="976"/>
      <c r="G53" s="976"/>
      <c r="H53" s="982"/>
      <c r="I53" s="985">
        <v>4542</v>
      </c>
      <c r="J53" s="989">
        <v>3636</v>
      </c>
      <c r="K53" s="989">
        <v>2919</v>
      </c>
      <c r="L53" s="989">
        <v>5216</v>
      </c>
      <c r="M53" s="993">
        <v>6166</v>
      </c>
    </row>
    <row r="54" spans="2:13" ht="27.75" customHeight="1">
      <c r="B54" s="969"/>
      <c r="C54" s="868"/>
      <c r="D54" s="868"/>
      <c r="E54" s="977"/>
      <c r="F54" s="977"/>
      <c r="G54" s="977"/>
      <c r="H54" s="977"/>
      <c r="I54" s="986"/>
      <c r="J54" s="986"/>
      <c r="K54" s="986"/>
      <c r="L54" s="986"/>
      <c r="M54" s="986"/>
    </row>
    <row r="55" spans="2:13"/>
  </sheetData>
  <sheetProtection algorithmName="SHA-512" hashValue="Df9jA2XgXmeoeWFwD3iMy75DAL+srC6Vn9VwELkRPRLfjbNZHYP1Pu0MtzDMo+EFts4gH8Ap8fw+h7tgyhbt2w==" saltValue="k91PPC8OFdx2sQLHMGwju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zoomScale="70" zoomScaleNormal="70" zoomScaleSheetLayoutView="100" workbookViewId="0">
      <selection activeCell="W13" sqref="W13:AB14"/>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7</v>
      </c>
      <c r="C54" s="1000"/>
      <c r="D54" s="1000"/>
      <c r="E54" s="1009" t="s">
        <v>16</v>
      </c>
      <c r="F54" s="1016" t="s">
        <v>521</v>
      </c>
      <c r="G54" s="1016" t="s">
        <v>256</v>
      </c>
      <c r="H54" s="1024" t="s">
        <v>522</v>
      </c>
    </row>
    <row r="55" spans="2:8" ht="52.5" customHeight="1">
      <c r="B55" s="995"/>
      <c r="C55" s="1001" t="s">
        <v>100</v>
      </c>
      <c r="D55" s="1001"/>
      <c r="E55" s="1010"/>
      <c r="F55" s="1017">
        <v>4030</v>
      </c>
      <c r="G55" s="1017">
        <v>2716</v>
      </c>
      <c r="H55" s="1025">
        <v>3013</v>
      </c>
    </row>
    <row r="56" spans="2:8" ht="52.5" customHeight="1">
      <c r="B56" s="996"/>
      <c r="C56" s="1002" t="s">
        <v>103</v>
      </c>
      <c r="D56" s="1002"/>
      <c r="E56" s="1011"/>
      <c r="F56" s="1018">
        <v>791</v>
      </c>
      <c r="G56" s="1018">
        <v>854</v>
      </c>
      <c r="H56" s="1026">
        <v>656</v>
      </c>
    </row>
    <row r="57" spans="2:8" ht="53.25" customHeight="1">
      <c r="B57" s="996"/>
      <c r="C57" s="1003" t="s">
        <v>66</v>
      </c>
      <c r="D57" s="1003"/>
      <c r="E57" s="1012"/>
      <c r="F57" s="1019">
        <v>7292</v>
      </c>
      <c r="G57" s="1019">
        <v>6431</v>
      </c>
      <c r="H57" s="1027">
        <v>6126</v>
      </c>
    </row>
    <row r="58" spans="2:8" ht="45.75" customHeight="1">
      <c r="B58" s="997"/>
      <c r="C58" s="1004" t="s">
        <v>120</v>
      </c>
      <c r="D58" s="1007"/>
      <c r="E58" s="1013"/>
      <c r="F58" s="1020">
        <v>3674</v>
      </c>
      <c r="G58" s="1020">
        <v>3633</v>
      </c>
      <c r="H58" s="1028">
        <v>3615</v>
      </c>
    </row>
    <row r="59" spans="2:8" ht="45.75" customHeight="1">
      <c r="B59" s="997"/>
      <c r="C59" s="1004" t="s">
        <v>527</v>
      </c>
      <c r="D59" s="1007"/>
      <c r="E59" s="1013"/>
      <c r="F59" s="1020">
        <v>2688</v>
      </c>
      <c r="G59" s="1020">
        <v>1839</v>
      </c>
      <c r="H59" s="1028">
        <v>1423</v>
      </c>
    </row>
    <row r="60" spans="2:8" ht="45.75" customHeight="1">
      <c r="B60" s="997"/>
      <c r="C60" s="1004" t="s">
        <v>528</v>
      </c>
      <c r="D60" s="1007"/>
      <c r="E60" s="1013"/>
      <c r="F60" s="1020">
        <v>347</v>
      </c>
      <c r="G60" s="1020">
        <v>370</v>
      </c>
      <c r="H60" s="1028">
        <v>409</v>
      </c>
    </row>
    <row r="61" spans="2:8" ht="45.75" customHeight="1">
      <c r="B61" s="997"/>
      <c r="C61" s="1004" t="s">
        <v>327</v>
      </c>
      <c r="D61" s="1007"/>
      <c r="E61" s="1013"/>
      <c r="F61" s="1020">
        <v>330</v>
      </c>
      <c r="G61" s="1020">
        <v>331</v>
      </c>
      <c r="H61" s="1028">
        <v>331</v>
      </c>
    </row>
    <row r="62" spans="2:8" ht="45.75" customHeight="1">
      <c r="B62" s="998"/>
      <c r="C62" s="1005" t="s">
        <v>529</v>
      </c>
      <c r="D62" s="1008"/>
      <c r="E62" s="1014"/>
      <c r="F62" s="1021">
        <v>88</v>
      </c>
      <c r="G62" s="1021">
        <v>107</v>
      </c>
      <c r="H62" s="1029">
        <v>204</v>
      </c>
    </row>
    <row r="63" spans="2:8" ht="52.5" customHeight="1">
      <c r="B63" s="999"/>
      <c r="C63" s="1006" t="s">
        <v>105</v>
      </c>
      <c r="D63" s="1006"/>
      <c r="E63" s="1015"/>
      <c r="F63" s="1022">
        <v>12112</v>
      </c>
      <c r="G63" s="1022">
        <v>10001</v>
      </c>
      <c r="H63" s="1030">
        <v>9794</v>
      </c>
    </row>
    <row r="64" spans="2:8"/>
  </sheetData>
  <sheetProtection algorithmName="SHA-512" hashValue="pTto4wS7iSrcx6sxE4PX25u8RRfADzz+49wLqYwTxYlaGfSSmjKqIlg+wt7hBxxFRCwOZL7loruHJ9ZL1U720A==" saltValue="bROmbAJwfFg+zM02bVUEB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518</v>
      </c>
      <c r="G2" s="818"/>
      <c r="H2" s="828"/>
    </row>
    <row r="3" spans="1:8">
      <c r="A3" s="782" t="s">
        <v>477</v>
      </c>
      <c r="B3" s="767"/>
      <c r="C3" s="1039"/>
      <c r="D3" s="1042">
        <v>88662</v>
      </c>
      <c r="E3" s="1044"/>
      <c r="F3" s="1047">
        <v>70329</v>
      </c>
      <c r="G3" s="1049"/>
      <c r="H3" s="1052"/>
    </row>
    <row r="4" spans="1:8">
      <c r="A4" s="754"/>
      <c r="B4" s="766"/>
      <c r="C4" s="1040"/>
      <c r="D4" s="1043">
        <v>13262</v>
      </c>
      <c r="E4" s="1045"/>
      <c r="F4" s="1048">
        <v>39403</v>
      </c>
      <c r="G4" s="1050"/>
      <c r="H4" s="1053"/>
    </row>
    <row r="5" spans="1:8">
      <c r="A5" s="782" t="s">
        <v>319</v>
      </c>
      <c r="B5" s="767"/>
      <c r="C5" s="1039"/>
      <c r="D5" s="1042">
        <v>87000</v>
      </c>
      <c r="E5" s="1044"/>
      <c r="F5" s="1047">
        <v>45945</v>
      </c>
      <c r="G5" s="1049"/>
      <c r="H5" s="1052"/>
    </row>
    <row r="6" spans="1:8">
      <c r="A6" s="754"/>
      <c r="B6" s="766"/>
      <c r="C6" s="1040"/>
      <c r="D6" s="1043">
        <v>18244</v>
      </c>
      <c r="E6" s="1045"/>
      <c r="F6" s="1048">
        <v>25180</v>
      </c>
      <c r="G6" s="1050"/>
      <c r="H6" s="1053"/>
    </row>
    <row r="7" spans="1:8">
      <c r="A7" s="782" t="s">
        <v>136</v>
      </c>
      <c r="B7" s="767"/>
      <c r="C7" s="1039"/>
      <c r="D7" s="1042">
        <v>100713</v>
      </c>
      <c r="E7" s="1044"/>
      <c r="F7" s="1047">
        <v>44475</v>
      </c>
      <c r="G7" s="1049"/>
      <c r="H7" s="1052"/>
    </row>
    <row r="8" spans="1:8">
      <c r="A8" s="754"/>
      <c r="B8" s="766"/>
      <c r="C8" s="1040"/>
      <c r="D8" s="1043">
        <v>18329</v>
      </c>
      <c r="E8" s="1045"/>
      <c r="F8" s="1048">
        <v>24780</v>
      </c>
      <c r="G8" s="1050"/>
      <c r="H8" s="1053"/>
    </row>
    <row r="9" spans="1:8">
      <c r="A9" s="782" t="s">
        <v>515</v>
      </c>
      <c r="B9" s="767"/>
      <c r="C9" s="1039"/>
      <c r="D9" s="1042">
        <v>128307</v>
      </c>
      <c r="E9" s="1044"/>
      <c r="F9" s="1047">
        <v>45982</v>
      </c>
      <c r="G9" s="1049"/>
      <c r="H9" s="1052"/>
    </row>
    <row r="10" spans="1:8">
      <c r="A10" s="754"/>
      <c r="B10" s="766"/>
      <c r="C10" s="1040"/>
      <c r="D10" s="1043">
        <v>14726</v>
      </c>
      <c r="E10" s="1045"/>
      <c r="F10" s="1048">
        <v>25583</v>
      </c>
      <c r="G10" s="1050"/>
      <c r="H10" s="1053"/>
    </row>
    <row r="11" spans="1:8">
      <c r="A11" s="782" t="s">
        <v>516</v>
      </c>
      <c r="B11" s="767"/>
      <c r="C11" s="1039"/>
      <c r="D11" s="1042">
        <v>154629</v>
      </c>
      <c r="E11" s="1044"/>
      <c r="F11" s="1047">
        <v>50538</v>
      </c>
      <c r="G11" s="1049"/>
      <c r="H11" s="1052"/>
    </row>
    <row r="12" spans="1:8">
      <c r="A12" s="754"/>
      <c r="B12" s="766"/>
      <c r="C12" s="1041"/>
      <c r="D12" s="1043">
        <v>16826</v>
      </c>
      <c r="E12" s="1045"/>
      <c r="F12" s="1048">
        <v>29053</v>
      </c>
      <c r="G12" s="1050"/>
      <c r="H12" s="1053"/>
    </row>
    <row r="13" spans="1:8">
      <c r="A13" s="782"/>
      <c r="B13" s="767"/>
      <c r="C13" s="1039"/>
      <c r="D13" s="1042">
        <v>111862</v>
      </c>
      <c r="E13" s="1044"/>
      <c r="F13" s="1047">
        <v>51454</v>
      </c>
      <c r="G13" s="1051"/>
      <c r="H13" s="1052"/>
    </row>
    <row r="14" spans="1:8">
      <c r="A14" s="754"/>
      <c r="B14" s="766"/>
      <c r="C14" s="1040"/>
      <c r="D14" s="1043">
        <v>16277</v>
      </c>
      <c r="E14" s="1045"/>
      <c r="F14" s="1048">
        <v>28800</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86</v>
      </c>
      <c r="B19" s="1032">
        <f>ROUND(VALUE(SUBSTITUTE(実質収支比率等に係る経年分析!F$48,"▲","-")),2)</f>
        <v>6.81</v>
      </c>
      <c r="C19" s="1032">
        <f>ROUND(VALUE(SUBSTITUTE(実質収支比率等に係る経年分析!G$48,"▲","-")),2)</f>
        <v>10.73</v>
      </c>
      <c r="D19" s="1032">
        <f>ROUND(VALUE(SUBSTITUTE(実質収支比率等に係る経年分析!H$48,"▲","-")),2)</f>
        <v>8.9700000000000006</v>
      </c>
      <c r="E19" s="1032">
        <f>ROUND(VALUE(SUBSTITUTE(実質収支比率等に係る経年分析!I$48,"▲","-")),2)</f>
        <v>8.7899999999999991</v>
      </c>
      <c r="F19" s="1032">
        <f>ROUND(VALUE(SUBSTITUTE(実質収支比率等に係る経年分析!J$48,"▲","-")),2)</f>
        <v>8.98</v>
      </c>
    </row>
    <row r="20" spans="1:11">
      <c r="A20" s="1032" t="s">
        <v>33</v>
      </c>
      <c r="B20" s="1032">
        <f>ROUND(VALUE(SUBSTITUTE(実質収支比率等に係る経年分析!F$47,"▲","-")),2)</f>
        <v>20.02</v>
      </c>
      <c r="C20" s="1032">
        <f>ROUND(VALUE(SUBSTITUTE(実質収支比率等に係る経年分析!G$47,"▲","-")),2)</f>
        <v>21.54</v>
      </c>
      <c r="D20" s="1032">
        <f>ROUND(VALUE(SUBSTITUTE(実質収支比率等に係る経年分析!H$47,"▲","-")),2)</f>
        <v>22.58</v>
      </c>
      <c r="E20" s="1032">
        <f>ROUND(VALUE(SUBSTITUTE(実質収支比率等に係る経年分析!I$47,"▲","-")),2)</f>
        <v>15.39</v>
      </c>
      <c r="F20" s="1032">
        <f>ROUND(VALUE(SUBSTITUTE(実質収支比率等に係る経年分析!J$47,"▲","-")),2)</f>
        <v>15.85</v>
      </c>
    </row>
    <row r="21" spans="1:11">
      <c r="A21" s="1032" t="s">
        <v>109</v>
      </c>
      <c r="B21" s="1032">
        <f>IF(ISNUMBER(VALUE(SUBSTITUTE(実質収支比率等に係る経年分析!F$49,"▲","-"))),ROUND(VALUE(SUBSTITUTE(実質収支比率等に係る経年分析!F$49,"▲","-")),2),NA())</f>
        <v>1.97</v>
      </c>
      <c r="C21" s="1032">
        <f>IF(ISNUMBER(VALUE(SUBSTITUTE(実質収支比率等に係る経年分析!G$49,"▲","-"))),ROUND(VALUE(SUBSTITUTE(実質収支比率等に係る経年分析!G$49,"▲","-")),2),NA())</f>
        <v>6.86</v>
      </c>
      <c r="D21" s="1032">
        <f>IF(ISNUMBER(VALUE(SUBSTITUTE(実質収支比率等に係る経年分析!H$49,"▲","-"))),ROUND(VALUE(SUBSTITUTE(実質収支比率等に係る経年分析!H$49,"▲","-")),2),NA())</f>
        <v>-1.37</v>
      </c>
      <c r="E21" s="1032">
        <f>IF(ISNUMBER(VALUE(SUBSTITUTE(実質収支比率等に係る経年分析!I$49,"▲","-"))),ROUND(VALUE(SUBSTITUTE(実質収支比率等に係る経年分析!I$49,"▲","-")),2),NA())</f>
        <v>-7.73</v>
      </c>
      <c r="F21" s="1032">
        <f>IF(ISNUMBER(VALUE(SUBSTITUTE(実質収支比率等に係る経年分析!J$49,"▲","-"))),ROUND(VALUE(SUBSTITUTE(実質収支比率等に係る経年分析!J$49,"▲","-")),2),NA())</f>
        <v>2.38</v>
      </c>
    </row>
    <row r="24" spans="1:11">
      <c r="A24" s="1031" t="s">
        <v>98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110</v>
      </c>
      <c r="C26" s="1033" t="s">
        <v>64</v>
      </c>
      <c r="D26" s="1033" t="s">
        <v>110</v>
      </c>
      <c r="E26" s="1033" t="s">
        <v>64</v>
      </c>
      <c r="F26" s="1033" t="s">
        <v>110</v>
      </c>
      <c r="G26" s="1033" t="s">
        <v>64</v>
      </c>
      <c r="H26" s="1033" t="s">
        <v>110</v>
      </c>
      <c r="I26" s="1033" t="s">
        <v>64</v>
      </c>
      <c r="J26" s="1033" t="s">
        <v>110</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0.11</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5.e-002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2.e-002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1.e-002</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7.0000000000000007e-002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0.11</v>
      </c>
    </row>
    <row r="32" spans="1:11">
      <c r="A32" s="1033" t="str">
        <f>IF('連結実質赤字比率に係る赤字・黒字の構成分析'!C$38="",NA(),'連結実質赤字比率に係る赤字・黒字の構成分析'!C$38)</f>
        <v>介護保険特別会計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0.36</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0.33</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1.1499999999999999</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1.32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1.54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1.8199999999999998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2.5499999999999998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2.63</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6.7</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10.68</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8.9600000000000009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8.7899999999999991</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8.98</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11.12</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11.15</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12.51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13.09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12.12</v>
      </c>
    </row>
    <row r="36" spans="1:16">
      <c r="A36" s="1033" t="str">
        <f>IF('連結実質赤字比率に係る赤字・黒字の構成分析'!C$34="",NA(),'連結実質赤字比率に係る赤字・黒字の構成分析'!C$34)</f>
        <v>国民健康保険特別会計</v>
      </c>
      <c r="B36" s="1033">
        <f>IF(ROUND(VALUE(SUBSTITUTE('連結実質赤字比率に係る赤字・黒字の構成分析'!F$34,"▲","-")),2)&lt;0,ABS(ROUND(VALUE(SUBSTITUTE('連結実質赤字比率に係る赤字・黒字の構成分析'!F$34,"▲","-")),2)),NA())</f>
        <v>2.14</v>
      </c>
      <c r="C36" s="1033" t="e">
        <f>IF(ROUND(VALUE(SUBSTITUTE('連結実質赤字比率に係る赤字・黒字の構成分析'!F$34,"▲","-")),2)&gt;=0,ABS(ROUND(VALUE(SUBSTITUTE('連結実質赤字比率に係る赤字・黒字の構成分析'!F$34,"▲","-")),2)),NA())</f>
        <v>#N/A</v>
      </c>
      <c r="D36" s="1033">
        <f>IF(ROUND(VALUE(SUBSTITUTE('連結実質赤字比率に係る赤字・黒字の構成分析'!G$34,"▲","-")),2)&lt;0,ABS(ROUND(VALUE(SUBSTITUTE('連結実質赤字比率に係る赤字・黒字の構成分析'!G$34,"▲","-")),2)),NA())</f>
        <v>1.53</v>
      </c>
      <c r="E36" s="1033" t="e">
        <f>IF(ROUND(VALUE(SUBSTITUTE('連結実質赤字比率に係る赤字・黒字の構成分析'!G$34,"▲","-")),2)&gt;=0,ABS(ROUND(VALUE(SUBSTITUTE('連結実質赤字比率に係る赤字・黒字の構成分析'!G$34,"▲","-")),2)),NA())</f>
        <v>#N/A</v>
      </c>
      <c r="F36" s="1033">
        <f>IF(ROUND(VALUE(SUBSTITUTE('連結実質赤字比率に係る赤字・黒字の構成分析'!H$34,"▲","-")),2)&lt;0,ABS(ROUND(VALUE(SUBSTITUTE('連結実質赤字比率に係る赤字・黒字の構成分析'!H$34,"▲","-")),2)),NA())</f>
        <v>2.19</v>
      </c>
      <c r="G36" s="1033" t="e">
        <f>IF(ROUND(VALUE(SUBSTITUTE('連結実質赤字比率に係る赤字・黒字の構成分析'!H$34,"▲","-")),2)&gt;=0,ABS(ROUND(VALUE(SUBSTITUTE('連結実質赤字比率に係る赤字・黒字の構成分析'!H$34,"▲","-")),2)),NA())</f>
        <v>#N/A</v>
      </c>
      <c r="H36" s="1033">
        <f>IF(ROUND(VALUE(SUBSTITUTE('連結実質赤字比率に係る赤字・黒字の構成分析'!I$34,"▲","-")),2)&lt;0,ABS(ROUND(VALUE(SUBSTITUTE('連結実質赤字比率に係る赤字・黒字の構成分析'!I$34,"▲","-")),2)),NA())</f>
        <v>4.0199999999999996</v>
      </c>
      <c r="I36" s="1033" t="e">
        <f>IF(ROUND(VALUE(SUBSTITUTE('連結実質赤字比率に係る赤字・黒字の構成分析'!I$34,"▲","-")),2)&gt;=0,ABS(ROUND(VALUE(SUBSTITUTE('連結実質赤字比率に係る赤字・黒字の構成分析'!I$34,"▲","-")),2)),NA())</f>
        <v>#N/A</v>
      </c>
      <c r="J36" s="1033">
        <f>IF(ROUND(VALUE(SUBSTITUTE('連結実質赤字比率に係る赤字・黒字の構成分析'!J$34,"▲","-")),2)&lt;0,ABS(ROUND(VALUE(SUBSTITUTE('連結実質赤字比率に係る赤字・黒字の構成分析'!J$34,"▲","-")),2)),NA())</f>
        <v>4.1399999999999997</v>
      </c>
      <c r="K36" s="1033" t="e">
        <f>IF(ROUND(VALUE(SUBSTITUTE('連結実質赤字比率に係る赤字・黒字の構成分析'!J$34,"▲","-")),2)&gt;=0,ABS(ROUND(VALUE(SUBSTITUTE('連結実質赤字比率に係る赤字・黒字の構成分析'!J$34,"▲","-")),2)),NA())</f>
        <v>#N/A</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111</v>
      </c>
      <c r="C41" s="1034"/>
      <c r="D41" s="1034" t="s">
        <v>113</v>
      </c>
      <c r="E41" s="1034" t="s">
        <v>111</v>
      </c>
      <c r="F41" s="1034"/>
      <c r="G41" s="1034" t="s">
        <v>113</v>
      </c>
      <c r="H41" s="1034" t="s">
        <v>111</v>
      </c>
      <c r="I41" s="1034"/>
      <c r="J41" s="1034" t="s">
        <v>113</v>
      </c>
      <c r="K41" s="1034" t="s">
        <v>111</v>
      </c>
      <c r="L41" s="1034"/>
      <c r="M41" s="1034" t="s">
        <v>113</v>
      </c>
      <c r="N41" s="1034" t="s">
        <v>111</v>
      </c>
      <c r="O41" s="1034"/>
      <c r="P41" s="1034" t="s">
        <v>113</v>
      </c>
    </row>
    <row r="42" spans="1:16">
      <c r="A42" s="1034" t="s">
        <v>116</v>
      </c>
      <c r="B42" s="1034"/>
      <c r="C42" s="1034"/>
      <c r="D42" s="1034">
        <f>'実質公債費比率（分子）の構造'!K$52</f>
        <v>1705</v>
      </c>
      <c r="E42" s="1034"/>
      <c r="F42" s="1034"/>
      <c r="G42" s="1034">
        <f>'実質公債費比率（分子）の構造'!L$52</f>
        <v>1674</v>
      </c>
      <c r="H42" s="1034"/>
      <c r="I42" s="1034"/>
      <c r="J42" s="1034">
        <f>'実質公債費比率（分子）の構造'!M$52</f>
        <v>1638</v>
      </c>
      <c r="K42" s="1034"/>
      <c r="L42" s="1034"/>
      <c r="M42" s="1034">
        <f>'実質公債費比率（分子）の構造'!N$52</f>
        <v>1581</v>
      </c>
      <c r="N42" s="1034"/>
      <c r="O42" s="1034"/>
      <c r="P42" s="1034">
        <f>'実質公債費比率（分子）の構造'!O$52</f>
        <v>1576</v>
      </c>
    </row>
    <row r="43" spans="1:16">
      <c r="A43" s="1034" t="s">
        <v>44</v>
      </c>
      <c r="B43" s="1034">
        <f>'実質公債費比率（分子）の構造'!K$51</f>
        <v>1</v>
      </c>
      <c r="C43" s="1034"/>
      <c r="D43" s="1034"/>
      <c r="E43" s="1034">
        <f>'実質公債費比率（分子）の構造'!L$51</f>
        <v>1</v>
      </c>
      <c r="F43" s="1034"/>
      <c r="G43" s="1034"/>
      <c r="H43" s="1034">
        <f>'実質公債費比率（分子）の構造'!M$51</f>
        <v>1</v>
      </c>
      <c r="I43" s="1034"/>
      <c r="J43" s="1034"/>
      <c r="K43" s="1034">
        <f>'実質公債費比率（分子）の構造'!N$51</f>
        <v>0</v>
      </c>
      <c r="L43" s="1034"/>
      <c r="M43" s="1034"/>
      <c r="N43" s="1034">
        <f>'実質公債費比率（分子）の構造'!O$51</f>
        <v>1</v>
      </c>
      <c r="O43" s="1034"/>
      <c r="P43" s="1034"/>
    </row>
    <row r="44" spans="1:16">
      <c r="A44" s="1034" t="s">
        <v>40</v>
      </c>
      <c r="B44" s="1034">
        <f>'実質公債費比率（分子）の構造'!K$50</f>
        <v>43</v>
      </c>
      <c r="C44" s="1034"/>
      <c r="D44" s="1034"/>
      <c r="E44" s="1034">
        <f>'実質公債費比率（分子）の構造'!L$50</f>
        <v>43</v>
      </c>
      <c r="F44" s="1034"/>
      <c r="G44" s="1034"/>
      <c r="H44" s="1034">
        <f>'実質公債費比率（分子）の構造'!M$50</f>
        <v>43</v>
      </c>
      <c r="I44" s="1034"/>
      <c r="J44" s="1034"/>
      <c r="K44" s="1034">
        <f>'実質公債費比率（分子）の構造'!N$50</f>
        <v>43</v>
      </c>
      <c r="L44" s="1034"/>
      <c r="M44" s="1034"/>
      <c r="N44" s="1034" t="str">
        <f>'実質公債費比率（分子）の構造'!O$50</f>
        <v>-</v>
      </c>
      <c r="O44" s="1034"/>
      <c r="P44" s="1034"/>
    </row>
    <row r="45" spans="1:16">
      <c r="A45" s="1034" t="s">
        <v>0</v>
      </c>
      <c r="B45" s="1034">
        <f>'実質公債費比率（分子）の構造'!K$49</f>
        <v>14</v>
      </c>
      <c r="C45" s="1034"/>
      <c r="D45" s="1034"/>
      <c r="E45" s="1034">
        <f>'実質公債費比率（分子）の構造'!L$49</f>
        <v>14</v>
      </c>
      <c r="F45" s="1034"/>
      <c r="G45" s="1034"/>
      <c r="H45" s="1034">
        <f>'実質公債費比率（分子）の構造'!M$49</f>
        <v>14</v>
      </c>
      <c r="I45" s="1034"/>
      <c r="J45" s="1034"/>
      <c r="K45" s="1034">
        <f>'実質公債費比率（分子）の構造'!N$49</f>
        <v>14</v>
      </c>
      <c r="L45" s="1034"/>
      <c r="M45" s="1034"/>
      <c r="N45" s="1034">
        <f>'実質公債費比率（分子）の構造'!O$49</f>
        <v>10</v>
      </c>
      <c r="O45" s="1034"/>
      <c r="P45" s="1034"/>
    </row>
    <row r="46" spans="1:16">
      <c r="A46" s="1034" t="s">
        <v>38</v>
      </c>
      <c r="B46" s="1034">
        <f>'実質公債費比率（分子）の構造'!K$48</f>
        <v>224</v>
      </c>
      <c r="C46" s="1034"/>
      <c r="D46" s="1034"/>
      <c r="E46" s="1034">
        <f>'実質公債費比率（分子）の構造'!L$48</f>
        <v>226</v>
      </c>
      <c r="F46" s="1034"/>
      <c r="G46" s="1034"/>
      <c r="H46" s="1034">
        <f>'実質公債費比率（分子）の構造'!M$48</f>
        <v>198</v>
      </c>
      <c r="I46" s="1034"/>
      <c r="J46" s="1034"/>
      <c r="K46" s="1034">
        <f>'実質公債費比率（分子）の構造'!N$48</f>
        <v>191</v>
      </c>
      <c r="L46" s="1034"/>
      <c r="M46" s="1034"/>
      <c r="N46" s="1034">
        <f>'実質公債費比率（分子）の構造'!O$48</f>
        <v>188</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2354</v>
      </c>
      <c r="C49" s="1034"/>
      <c r="D49" s="1034"/>
      <c r="E49" s="1034">
        <f>'実質公債費比率（分子）の構造'!L$45</f>
        <v>2381</v>
      </c>
      <c r="F49" s="1034"/>
      <c r="G49" s="1034"/>
      <c r="H49" s="1034">
        <f>'実質公債費比率（分子）の構造'!M$45</f>
        <v>2442</v>
      </c>
      <c r="I49" s="1034"/>
      <c r="J49" s="1034"/>
      <c r="K49" s="1034">
        <f>'実質公債費比率（分子）の構造'!N$45</f>
        <v>2474</v>
      </c>
      <c r="L49" s="1034"/>
      <c r="M49" s="1034"/>
      <c r="N49" s="1034">
        <f>'実質公債費比率（分子）の構造'!O$45</f>
        <v>2496</v>
      </c>
      <c r="O49" s="1034"/>
      <c r="P49" s="1034"/>
    </row>
    <row r="50" spans="1:16">
      <c r="A50" s="1034" t="s">
        <v>52</v>
      </c>
      <c r="B50" s="1034" t="e">
        <f>NA()</f>
        <v>#N/A</v>
      </c>
      <c r="C50" s="1034">
        <f>IF(ISNUMBER('実質公債費比率（分子）の構造'!K$53),'実質公債費比率（分子）の構造'!K$53,NA())</f>
        <v>931</v>
      </c>
      <c r="D50" s="1034" t="e">
        <f>NA()</f>
        <v>#N/A</v>
      </c>
      <c r="E50" s="1034" t="e">
        <f>NA()</f>
        <v>#N/A</v>
      </c>
      <c r="F50" s="1034">
        <f>IF(ISNUMBER('実質公債費比率（分子）の構造'!L$53),'実質公債費比率（分子）の構造'!L$53,NA())</f>
        <v>991</v>
      </c>
      <c r="G50" s="1034" t="e">
        <f>NA()</f>
        <v>#N/A</v>
      </c>
      <c r="H50" s="1034" t="e">
        <f>NA()</f>
        <v>#N/A</v>
      </c>
      <c r="I50" s="1034">
        <f>IF(ISNUMBER('実質公債費比率（分子）の構造'!M$53),'実質公債費比率（分子）の構造'!M$53,NA())</f>
        <v>1060</v>
      </c>
      <c r="J50" s="1034" t="e">
        <f>NA()</f>
        <v>#N/A</v>
      </c>
      <c r="K50" s="1034" t="e">
        <f>NA()</f>
        <v>#N/A</v>
      </c>
      <c r="L50" s="1034">
        <f>IF(ISNUMBER('実質公債費比率（分子）の構造'!N$53),'実質公債費比率（分子）の構造'!N$53,NA())</f>
        <v>1141</v>
      </c>
      <c r="M50" s="1034" t="e">
        <f>NA()</f>
        <v>#N/A</v>
      </c>
      <c r="N50" s="1034" t="e">
        <f>NA()</f>
        <v>#N/A</v>
      </c>
      <c r="O50" s="1034">
        <f>IF(ISNUMBER('実質公債費比率（分子）の構造'!O$53),'実質公債費比率（分子）の構造'!O$53,NA())</f>
        <v>1119</v>
      </c>
      <c r="P50" s="1034" t="e">
        <f>NA()</f>
        <v>#N/A</v>
      </c>
    </row>
    <row r="53" spans="1:16">
      <c r="A53" s="1031" t="s">
        <v>117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42</v>
      </c>
      <c r="B56" s="1033"/>
      <c r="C56" s="1033"/>
      <c r="D56" s="1033">
        <f>'将来負担比率（分子）の構造'!I$52</f>
        <v>18043</v>
      </c>
      <c r="E56" s="1033"/>
      <c r="F56" s="1033"/>
      <c r="G56" s="1033">
        <f>'将来負担比率（分子）の構造'!J$52</f>
        <v>17631</v>
      </c>
      <c r="H56" s="1033"/>
      <c r="I56" s="1033"/>
      <c r="J56" s="1033">
        <f>'将来負担比率（分子）の構造'!K$52</f>
        <v>17346</v>
      </c>
      <c r="K56" s="1033"/>
      <c r="L56" s="1033"/>
      <c r="M56" s="1033">
        <f>'将来負担比率（分子）の構造'!L$52</f>
        <v>17187</v>
      </c>
      <c r="N56" s="1033"/>
      <c r="O56" s="1033"/>
      <c r="P56" s="1033">
        <f>'将来負担比率（分子）の構造'!M$52</f>
        <v>16461</v>
      </c>
    </row>
    <row r="57" spans="1:16">
      <c r="A57" s="1033" t="s">
        <v>94</v>
      </c>
      <c r="B57" s="1033"/>
      <c r="C57" s="1033"/>
      <c r="D57" s="1033">
        <f>'将来負担比率（分子）の構造'!I$51</f>
        <v>2233</v>
      </c>
      <c r="E57" s="1033"/>
      <c r="F57" s="1033"/>
      <c r="G57" s="1033">
        <f>'将来負担比率（分子）の構造'!J$51</f>
        <v>2116</v>
      </c>
      <c r="H57" s="1033"/>
      <c r="I57" s="1033"/>
      <c r="J57" s="1033">
        <f>'将来負担比率（分子）の構造'!K$51</f>
        <v>2076</v>
      </c>
      <c r="K57" s="1033"/>
      <c r="L57" s="1033"/>
      <c r="M57" s="1033">
        <f>'将来負担比率（分子）の構造'!L$51</f>
        <v>1876</v>
      </c>
      <c r="N57" s="1033"/>
      <c r="O57" s="1033"/>
      <c r="P57" s="1033">
        <f>'将来負担比率（分子）の構造'!M$51</f>
        <v>1811</v>
      </c>
    </row>
    <row r="58" spans="1:16">
      <c r="A58" s="1033" t="s">
        <v>91</v>
      </c>
      <c r="B58" s="1033"/>
      <c r="C58" s="1033"/>
      <c r="D58" s="1033">
        <f>'将来負担比率（分子）の構造'!I$50</f>
        <v>7205</v>
      </c>
      <c r="E58" s="1033"/>
      <c r="F58" s="1033"/>
      <c r="G58" s="1033">
        <f>'将来負担比率（分子）の構造'!J$50</f>
        <v>8189</v>
      </c>
      <c r="H58" s="1033"/>
      <c r="I58" s="1033"/>
      <c r="J58" s="1033">
        <f>'将来負担比率（分子）の構造'!K$50</f>
        <v>8527</v>
      </c>
      <c r="K58" s="1033"/>
      <c r="L58" s="1033"/>
      <c r="M58" s="1033">
        <f>'将来負担比率（分子）の構造'!L$50</f>
        <v>6394</v>
      </c>
      <c r="N58" s="1033"/>
      <c r="O58" s="1033"/>
      <c r="P58" s="1033">
        <f>'将来負担比率（分子）の構造'!M$50</f>
        <v>6122</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74</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75</v>
      </c>
      <c r="B62" s="1033">
        <f>'将来負担比率（分子）の構造'!I$45</f>
        <v>296</v>
      </c>
      <c r="C62" s="1033"/>
      <c r="D62" s="1033"/>
      <c r="E62" s="1033" t="str">
        <f>'将来負担比率（分子）の構造'!J$45</f>
        <v>-</v>
      </c>
      <c r="F62" s="1033"/>
      <c r="G62" s="1033"/>
      <c r="H62" s="1033" t="str">
        <f>'将来負担比率（分子）の構造'!K$45</f>
        <v>-</v>
      </c>
      <c r="I62" s="1033"/>
      <c r="J62" s="1033"/>
      <c r="K62" s="1033" t="str">
        <f>'将来負担比率（分子）の構造'!L$45</f>
        <v>-</v>
      </c>
      <c r="L62" s="1033"/>
      <c r="M62" s="1033"/>
      <c r="N62" s="1033" t="str">
        <f>'将来負担比率（分子）の構造'!M$45</f>
        <v>-</v>
      </c>
      <c r="O62" s="1033"/>
      <c r="P62" s="1033"/>
    </row>
    <row r="63" spans="1:16">
      <c r="A63" s="1033" t="s">
        <v>73</v>
      </c>
      <c r="B63" s="1033">
        <f>'将来負担比率（分子）の構造'!I$44</f>
        <v>34</v>
      </c>
      <c r="C63" s="1033"/>
      <c r="D63" s="1033"/>
      <c r="E63" s="1033">
        <f>'将来負担比率（分子）の構造'!J$44</f>
        <v>26</v>
      </c>
      <c r="F63" s="1033"/>
      <c r="G63" s="1033"/>
      <c r="H63" s="1033">
        <f>'将来負担比率（分子）の構造'!K$44</f>
        <v>18</v>
      </c>
      <c r="I63" s="1033"/>
      <c r="J63" s="1033"/>
      <c r="K63" s="1033">
        <f>'将来負担比率（分子）の構造'!L$44</f>
        <v>11</v>
      </c>
      <c r="L63" s="1033"/>
      <c r="M63" s="1033"/>
      <c r="N63" s="1033">
        <f>'将来負担比率（分子）の構造'!M$44</f>
        <v>3</v>
      </c>
      <c r="O63" s="1033"/>
      <c r="P63" s="1033"/>
    </row>
    <row r="64" spans="1:16">
      <c r="A64" s="1033" t="s">
        <v>70</v>
      </c>
      <c r="B64" s="1033">
        <f>'将来負担比率（分子）の構造'!I$43</f>
        <v>2379</v>
      </c>
      <c r="C64" s="1033"/>
      <c r="D64" s="1033"/>
      <c r="E64" s="1033">
        <f>'将来負担比率（分子）の構造'!J$43</f>
        <v>2452</v>
      </c>
      <c r="F64" s="1033"/>
      <c r="G64" s="1033"/>
      <c r="H64" s="1033">
        <f>'将来負担比率（分子）の構造'!K$43</f>
        <v>2500</v>
      </c>
      <c r="I64" s="1033"/>
      <c r="J64" s="1033"/>
      <c r="K64" s="1033">
        <f>'将来負担比率（分子）の構造'!L$43</f>
        <v>2591</v>
      </c>
      <c r="L64" s="1033"/>
      <c r="M64" s="1033"/>
      <c r="N64" s="1033">
        <f>'将来負担比率（分子）の構造'!M$43</f>
        <v>2696</v>
      </c>
      <c r="O64" s="1033"/>
      <c r="P64" s="1033"/>
    </row>
    <row r="65" spans="1:16">
      <c r="A65" s="1033" t="s">
        <v>69</v>
      </c>
      <c r="B65" s="1033">
        <f>'将来負担比率（分子）の構造'!I$42</f>
        <v>137</v>
      </c>
      <c r="C65" s="1033"/>
      <c r="D65" s="1033"/>
      <c r="E65" s="1033">
        <f>'将来負担比率（分子）の構造'!J$42</f>
        <v>109</v>
      </c>
      <c r="F65" s="1033"/>
      <c r="G65" s="1033"/>
      <c r="H65" s="1033">
        <f>'将来負担比率（分子）の構造'!K$42</f>
        <v>43</v>
      </c>
      <c r="I65" s="1033"/>
      <c r="J65" s="1033"/>
      <c r="K65" s="1033" t="str">
        <f>'将来負担比率（分子）の構造'!L$42</f>
        <v>-</v>
      </c>
      <c r="L65" s="1033"/>
      <c r="M65" s="1033"/>
      <c r="N65" s="1033" t="str">
        <f>'将来負担比率（分子）の構造'!M$42</f>
        <v>-</v>
      </c>
      <c r="O65" s="1033"/>
      <c r="P65" s="1033"/>
    </row>
    <row r="66" spans="1:16">
      <c r="A66" s="1033" t="s">
        <v>54</v>
      </c>
      <c r="B66" s="1033">
        <f>'将来負担比率（分子）の構造'!I$41</f>
        <v>29178</v>
      </c>
      <c r="C66" s="1033"/>
      <c r="D66" s="1033"/>
      <c r="E66" s="1033">
        <f>'将来負担比率（分子）の構造'!J$41</f>
        <v>28986</v>
      </c>
      <c r="F66" s="1033"/>
      <c r="G66" s="1033"/>
      <c r="H66" s="1033">
        <f>'将来負担比率（分子）の構造'!K$41</f>
        <v>28307</v>
      </c>
      <c r="I66" s="1033"/>
      <c r="J66" s="1033"/>
      <c r="K66" s="1033">
        <f>'将来負担比率（分子）の構造'!L$41</f>
        <v>28071</v>
      </c>
      <c r="L66" s="1033"/>
      <c r="M66" s="1033"/>
      <c r="N66" s="1033">
        <f>'将来負担比率（分子）の構造'!M$41</f>
        <v>27861</v>
      </c>
      <c r="O66" s="1033"/>
      <c r="P66" s="1033"/>
    </row>
    <row r="67" spans="1:16">
      <c r="A67" s="1033" t="s">
        <v>96</v>
      </c>
      <c r="B67" s="1033" t="e">
        <f>NA()</f>
        <v>#N/A</v>
      </c>
      <c r="C67" s="1033">
        <f>IF(ISNUMBER('将来負担比率（分子）の構造'!I$53),IF('将来負担比率（分子）の構造'!I$53&lt;0,0,'将来負担比率（分子）の構造'!I$53),NA())</f>
        <v>4542</v>
      </c>
      <c r="D67" s="1033" t="e">
        <f>NA()</f>
        <v>#N/A</v>
      </c>
      <c r="E67" s="1033" t="e">
        <f>NA()</f>
        <v>#N/A</v>
      </c>
      <c r="F67" s="1033">
        <f>IF(ISNUMBER('将来負担比率（分子）の構造'!J$53),IF('将来負担比率（分子）の構造'!J$53&lt;0,0,'将来負担比率（分子）の構造'!J$53),NA())</f>
        <v>3636</v>
      </c>
      <c r="G67" s="1033" t="e">
        <f>NA()</f>
        <v>#N/A</v>
      </c>
      <c r="H67" s="1033" t="e">
        <f>NA()</f>
        <v>#N/A</v>
      </c>
      <c r="I67" s="1033">
        <f>IF(ISNUMBER('将来負担比率（分子）の構造'!K$53),IF('将来負担比率（分子）の構造'!K$53&lt;0,0,'将来負担比率（分子）の構造'!K$53),NA())</f>
        <v>2919</v>
      </c>
      <c r="J67" s="1033" t="e">
        <f>NA()</f>
        <v>#N/A</v>
      </c>
      <c r="K67" s="1033" t="e">
        <f>NA()</f>
        <v>#N/A</v>
      </c>
      <c r="L67" s="1033">
        <f>IF(ISNUMBER('将来負担比率（分子）の構造'!L$53),IF('将来負担比率（分子）の構造'!L$53&lt;0,0,'将来負担比率（分子）の構造'!L$53),NA())</f>
        <v>5216</v>
      </c>
      <c r="M67" s="1033" t="e">
        <f>NA()</f>
        <v>#N/A</v>
      </c>
      <c r="N67" s="1033" t="e">
        <f>NA()</f>
        <v>#N/A</v>
      </c>
      <c r="O67" s="1033">
        <f>IF(ISNUMBER('将来負担比率（分子）の構造'!M$53),IF('将来負担比率（分子）の構造'!M$53&lt;0,0,'将来負担比率（分子）の構造'!M$53),NA())</f>
        <v>6166</v>
      </c>
      <c r="P67" s="1033" t="e">
        <f>NA()</f>
        <v>#N/A</v>
      </c>
    </row>
    <row r="70" spans="1:16">
      <c r="A70" s="1036" t="s">
        <v>126</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127</v>
      </c>
      <c r="B72" s="1037">
        <f>基金残高に係る経年分析!F55</f>
        <v>4030</v>
      </c>
      <c r="C72" s="1037">
        <f>基金残高に係る経年分析!G55</f>
        <v>2716</v>
      </c>
      <c r="D72" s="1037">
        <f>基金残高に係る経年分析!H55</f>
        <v>3013</v>
      </c>
    </row>
    <row r="73" spans="1:16">
      <c r="A73" s="1035" t="s">
        <v>128</v>
      </c>
      <c r="B73" s="1037">
        <f>基金残高に係る経年分析!F56</f>
        <v>791</v>
      </c>
      <c r="C73" s="1037">
        <f>基金残高に係る経年分析!G56</f>
        <v>854</v>
      </c>
      <c r="D73" s="1037">
        <f>基金残高に係る経年分析!H56</f>
        <v>656</v>
      </c>
    </row>
    <row r="74" spans="1:16">
      <c r="A74" s="1035" t="s">
        <v>130</v>
      </c>
      <c r="B74" s="1037">
        <f>基金残高に係る経年分析!F57</f>
        <v>7292</v>
      </c>
      <c r="C74" s="1037">
        <f>基金残高に係る経年分析!G57</f>
        <v>6431</v>
      </c>
      <c r="D74" s="1037">
        <f>基金残高に係る経年分析!H57</f>
        <v>6126</v>
      </c>
    </row>
  </sheetData>
  <sheetProtection algorithmName="SHA-512" hashValue="tL4oRKPLp5RCiyManrwVpsbdeUfybK5+S382ZPp+lJaAVUzd0HBylroMARu2s+DgCJLC117BrkFtBY/Rf6vt5w==" saltValue="Zi5AGu5TGFbfu+gRraFAO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abSelected="1" workbookViewId="0">
      <selection activeCell="R13" sqref="R13:AC14"/>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303</v>
      </c>
      <c r="DI1" s="344"/>
      <c r="DJ1" s="344"/>
      <c r="DK1" s="344"/>
      <c r="DL1" s="344"/>
      <c r="DM1" s="344"/>
      <c r="DN1" s="351"/>
      <c r="DO1" s="1"/>
      <c r="DP1" s="343" t="s">
        <v>167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257</v>
      </c>
      <c r="AE4" s="139"/>
      <c r="AF4" s="139"/>
      <c r="AG4" s="139"/>
      <c r="AH4" s="139"/>
      <c r="AI4" s="139"/>
      <c r="AJ4" s="139"/>
      <c r="AK4" s="144"/>
      <c r="AL4" s="182" t="s">
        <v>313</v>
      </c>
      <c r="AM4" s="139"/>
      <c r="AN4" s="139"/>
      <c r="AO4" s="144"/>
      <c r="AP4" s="298" t="s">
        <v>316</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7294843</v>
      </c>
      <c r="S5" s="276"/>
      <c r="T5" s="276"/>
      <c r="U5" s="276"/>
      <c r="V5" s="276"/>
      <c r="W5" s="276"/>
      <c r="X5" s="276"/>
      <c r="Y5" s="278"/>
      <c r="Z5" s="281">
        <v>13.1</v>
      </c>
      <c r="AA5" s="281"/>
      <c r="AB5" s="281"/>
      <c r="AC5" s="281"/>
      <c r="AD5" s="286">
        <v>7294843</v>
      </c>
      <c r="AE5" s="286"/>
      <c r="AF5" s="286"/>
      <c r="AG5" s="286"/>
      <c r="AH5" s="286"/>
      <c r="AI5" s="286"/>
      <c r="AJ5" s="286"/>
      <c r="AK5" s="286"/>
      <c r="AL5" s="291">
        <v>34.799999999999997</v>
      </c>
      <c r="AM5" s="293"/>
      <c r="AN5" s="293"/>
      <c r="AO5" s="295"/>
      <c r="AP5" s="260" t="s">
        <v>320</v>
      </c>
      <c r="AQ5" s="265"/>
      <c r="AR5" s="265"/>
      <c r="AS5" s="265"/>
      <c r="AT5" s="265"/>
      <c r="AU5" s="265"/>
      <c r="AV5" s="265"/>
      <c r="AW5" s="265"/>
      <c r="AX5" s="265"/>
      <c r="AY5" s="265"/>
      <c r="AZ5" s="265"/>
      <c r="BA5" s="265"/>
      <c r="BB5" s="265"/>
      <c r="BC5" s="265"/>
      <c r="BD5" s="265"/>
      <c r="BE5" s="265"/>
      <c r="BF5" s="268"/>
      <c r="BG5" s="274">
        <v>7294843</v>
      </c>
      <c r="BH5" s="217"/>
      <c r="BI5" s="217"/>
      <c r="BJ5" s="217"/>
      <c r="BK5" s="217"/>
      <c r="BL5" s="217"/>
      <c r="BM5" s="217"/>
      <c r="BN5" s="279"/>
      <c r="BO5" s="282">
        <v>100</v>
      </c>
      <c r="BP5" s="282"/>
      <c r="BQ5" s="282"/>
      <c r="BR5" s="282"/>
      <c r="BS5" s="287" t="s">
        <v>197</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313</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180458</v>
      </c>
      <c r="S6" s="217"/>
      <c r="T6" s="217"/>
      <c r="U6" s="217"/>
      <c r="V6" s="217"/>
      <c r="W6" s="217"/>
      <c r="X6" s="217"/>
      <c r="Y6" s="279"/>
      <c r="Z6" s="282">
        <v>0.3</v>
      </c>
      <c r="AA6" s="282"/>
      <c r="AB6" s="282"/>
      <c r="AC6" s="282"/>
      <c r="AD6" s="287">
        <v>180458</v>
      </c>
      <c r="AE6" s="287"/>
      <c r="AF6" s="287"/>
      <c r="AG6" s="287"/>
      <c r="AH6" s="287"/>
      <c r="AI6" s="287"/>
      <c r="AJ6" s="287"/>
      <c r="AK6" s="287"/>
      <c r="AL6" s="283">
        <v>0.9</v>
      </c>
      <c r="AM6" s="238"/>
      <c r="AN6" s="238"/>
      <c r="AO6" s="296"/>
      <c r="AP6" s="261" t="s">
        <v>104</v>
      </c>
      <c r="AQ6" s="1"/>
      <c r="AR6" s="1"/>
      <c r="AS6" s="1"/>
      <c r="AT6" s="1"/>
      <c r="AU6" s="1"/>
      <c r="AV6" s="1"/>
      <c r="AW6" s="1"/>
      <c r="AX6" s="1"/>
      <c r="AY6" s="1"/>
      <c r="AZ6" s="1"/>
      <c r="BA6" s="1"/>
      <c r="BB6" s="1"/>
      <c r="BC6" s="1"/>
      <c r="BD6" s="1"/>
      <c r="BE6" s="1"/>
      <c r="BF6" s="269"/>
      <c r="BG6" s="274">
        <v>7294843</v>
      </c>
      <c r="BH6" s="217"/>
      <c r="BI6" s="217"/>
      <c r="BJ6" s="217"/>
      <c r="BK6" s="217"/>
      <c r="BL6" s="217"/>
      <c r="BM6" s="217"/>
      <c r="BN6" s="279"/>
      <c r="BO6" s="282">
        <v>100</v>
      </c>
      <c r="BP6" s="282"/>
      <c r="BQ6" s="282"/>
      <c r="BR6" s="282"/>
      <c r="BS6" s="287" t="s">
        <v>197</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282195</v>
      </c>
      <c r="CS6" s="217"/>
      <c r="CT6" s="217"/>
      <c r="CU6" s="217"/>
      <c r="CV6" s="217"/>
      <c r="CW6" s="217"/>
      <c r="CX6" s="217"/>
      <c r="CY6" s="279"/>
      <c r="CZ6" s="291">
        <v>0.5</v>
      </c>
      <c r="DA6" s="293"/>
      <c r="DB6" s="293"/>
      <c r="DC6" s="337"/>
      <c r="DD6" s="288" t="s">
        <v>197</v>
      </c>
      <c r="DE6" s="217"/>
      <c r="DF6" s="217"/>
      <c r="DG6" s="217"/>
      <c r="DH6" s="217"/>
      <c r="DI6" s="217"/>
      <c r="DJ6" s="217"/>
      <c r="DK6" s="217"/>
      <c r="DL6" s="217"/>
      <c r="DM6" s="217"/>
      <c r="DN6" s="217"/>
      <c r="DO6" s="217"/>
      <c r="DP6" s="279"/>
      <c r="DQ6" s="288">
        <v>281961</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1631</v>
      </c>
      <c r="S7" s="217"/>
      <c r="T7" s="217"/>
      <c r="U7" s="217"/>
      <c r="V7" s="217"/>
      <c r="W7" s="217"/>
      <c r="X7" s="217"/>
      <c r="Y7" s="279"/>
      <c r="Z7" s="282">
        <v>0</v>
      </c>
      <c r="AA7" s="282"/>
      <c r="AB7" s="282"/>
      <c r="AC7" s="282"/>
      <c r="AD7" s="287">
        <v>1631</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2710883</v>
      </c>
      <c r="BH7" s="217"/>
      <c r="BI7" s="217"/>
      <c r="BJ7" s="217"/>
      <c r="BK7" s="217"/>
      <c r="BL7" s="217"/>
      <c r="BM7" s="217"/>
      <c r="BN7" s="279"/>
      <c r="BO7" s="282">
        <v>37.200000000000003</v>
      </c>
      <c r="BP7" s="282"/>
      <c r="BQ7" s="282"/>
      <c r="BR7" s="282"/>
      <c r="BS7" s="287" t="s">
        <v>197</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13407999</v>
      </c>
      <c r="CS7" s="217"/>
      <c r="CT7" s="217"/>
      <c r="CU7" s="217"/>
      <c r="CV7" s="217"/>
      <c r="CW7" s="217"/>
      <c r="CX7" s="217"/>
      <c r="CY7" s="279"/>
      <c r="CZ7" s="282">
        <v>25</v>
      </c>
      <c r="DA7" s="282"/>
      <c r="DB7" s="282"/>
      <c r="DC7" s="282"/>
      <c r="DD7" s="288">
        <v>807020</v>
      </c>
      <c r="DE7" s="217"/>
      <c r="DF7" s="217"/>
      <c r="DG7" s="217"/>
      <c r="DH7" s="217"/>
      <c r="DI7" s="217"/>
      <c r="DJ7" s="217"/>
      <c r="DK7" s="217"/>
      <c r="DL7" s="217"/>
      <c r="DM7" s="217"/>
      <c r="DN7" s="217"/>
      <c r="DO7" s="217"/>
      <c r="DP7" s="279"/>
      <c r="DQ7" s="288">
        <v>9191521</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16479</v>
      </c>
      <c r="S8" s="217"/>
      <c r="T8" s="217"/>
      <c r="U8" s="217"/>
      <c r="V8" s="217"/>
      <c r="W8" s="217"/>
      <c r="X8" s="217"/>
      <c r="Y8" s="279"/>
      <c r="Z8" s="282">
        <v>0</v>
      </c>
      <c r="AA8" s="282"/>
      <c r="AB8" s="282"/>
      <c r="AC8" s="282"/>
      <c r="AD8" s="287">
        <v>16479</v>
      </c>
      <c r="AE8" s="287"/>
      <c r="AF8" s="287"/>
      <c r="AG8" s="287"/>
      <c r="AH8" s="287"/>
      <c r="AI8" s="287"/>
      <c r="AJ8" s="287"/>
      <c r="AK8" s="287"/>
      <c r="AL8" s="283">
        <v>0.1</v>
      </c>
      <c r="AM8" s="238"/>
      <c r="AN8" s="238"/>
      <c r="AO8" s="296"/>
      <c r="AP8" s="261" t="s">
        <v>123</v>
      </c>
      <c r="AQ8" s="1"/>
      <c r="AR8" s="1"/>
      <c r="AS8" s="1"/>
      <c r="AT8" s="1"/>
      <c r="AU8" s="1"/>
      <c r="AV8" s="1"/>
      <c r="AW8" s="1"/>
      <c r="AX8" s="1"/>
      <c r="AY8" s="1"/>
      <c r="AZ8" s="1"/>
      <c r="BA8" s="1"/>
      <c r="BB8" s="1"/>
      <c r="BC8" s="1"/>
      <c r="BD8" s="1"/>
      <c r="BE8" s="1"/>
      <c r="BF8" s="269"/>
      <c r="BG8" s="274">
        <v>88663</v>
      </c>
      <c r="BH8" s="217"/>
      <c r="BI8" s="217"/>
      <c r="BJ8" s="217"/>
      <c r="BK8" s="217"/>
      <c r="BL8" s="217"/>
      <c r="BM8" s="217"/>
      <c r="BN8" s="279"/>
      <c r="BO8" s="282">
        <v>1.2</v>
      </c>
      <c r="BP8" s="282"/>
      <c r="BQ8" s="282"/>
      <c r="BR8" s="282"/>
      <c r="BS8" s="287" t="s">
        <v>197</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19629859</v>
      </c>
      <c r="CS8" s="217"/>
      <c r="CT8" s="217"/>
      <c r="CU8" s="217"/>
      <c r="CV8" s="217"/>
      <c r="CW8" s="217"/>
      <c r="CX8" s="217"/>
      <c r="CY8" s="279"/>
      <c r="CZ8" s="282">
        <v>36.6</v>
      </c>
      <c r="DA8" s="282"/>
      <c r="DB8" s="282"/>
      <c r="DC8" s="282"/>
      <c r="DD8" s="288">
        <v>69824</v>
      </c>
      <c r="DE8" s="217"/>
      <c r="DF8" s="217"/>
      <c r="DG8" s="217"/>
      <c r="DH8" s="217"/>
      <c r="DI8" s="217"/>
      <c r="DJ8" s="217"/>
      <c r="DK8" s="217"/>
      <c r="DL8" s="217"/>
      <c r="DM8" s="217"/>
      <c r="DN8" s="217"/>
      <c r="DO8" s="217"/>
      <c r="DP8" s="279"/>
      <c r="DQ8" s="288">
        <v>8073568</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36737</v>
      </c>
      <c r="S9" s="217"/>
      <c r="T9" s="217"/>
      <c r="U9" s="217"/>
      <c r="V9" s="217"/>
      <c r="W9" s="217"/>
      <c r="X9" s="217"/>
      <c r="Y9" s="279"/>
      <c r="Z9" s="282">
        <v>0.1</v>
      </c>
      <c r="AA9" s="282"/>
      <c r="AB9" s="282"/>
      <c r="AC9" s="282"/>
      <c r="AD9" s="287">
        <v>36737</v>
      </c>
      <c r="AE9" s="287"/>
      <c r="AF9" s="287"/>
      <c r="AG9" s="287"/>
      <c r="AH9" s="287"/>
      <c r="AI9" s="287"/>
      <c r="AJ9" s="287"/>
      <c r="AK9" s="287"/>
      <c r="AL9" s="283">
        <v>0.2</v>
      </c>
      <c r="AM9" s="238"/>
      <c r="AN9" s="238"/>
      <c r="AO9" s="296"/>
      <c r="AP9" s="261" t="s">
        <v>337</v>
      </c>
      <c r="AQ9" s="1"/>
      <c r="AR9" s="1"/>
      <c r="AS9" s="1"/>
      <c r="AT9" s="1"/>
      <c r="AU9" s="1"/>
      <c r="AV9" s="1"/>
      <c r="AW9" s="1"/>
      <c r="AX9" s="1"/>
      <c r="AY9" s="1"/>
      <c r="AZ9" s="1"/>
      <c r="BA9" s="1"/>
      <c r="BB9" s="1"/>
      <c r="BC9" s="1"/>
      <c r="BD9" s="1"/>
      <c r="BE9" s="1"/>
      <c r="BF9" s="269"/>
      <c r="BG9" s="274">
        <v>2175771</v>
      </c>
      <c r="BH9" s="217"/>
      <c r="BI9" s="217"/>
      <c r="BJ9" s="217"/>
      <c r="BK9" s="217"/>
      <c r="BL9" s="217"/>
      <c r="BM9" s="217"/>
      <c r="BN9" s="279"/>
      <c r="BO9" s="282">
        <v>29.8</v>
      </c>
      <c r="BP9" s="282"/>
      <c r="BQ9" s="282"/>
      <c r="BR9" s="282"/>
      <c r="BS9" s="287" t="s">
        <v>197</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6507785</v>
      </c>
      <c r="CS9" s="217"/>
      <c r="CT9" s="217"/>
      <c r="CU9" s="217"/>
      <c r="CV9" s="217"/>
      <c r="CW9" s="217"/>
      <c r="CX9" s="217"/>
      <c r="CY9" s="279"/>
      <c r="CZ9" s="282">
        <v>12.1</v>
      </c>
      <c r="DA9" s="282"/>
      <c r="DB9" s="282"/>
      <c r="DC9" s="282"/>
      <c r="DD9" s="288">
        <v>4326527</v>
      </c>
      <c r="DE9" s="217"/>
      <c r="DF9" s="217"/>
      <c r="DG9" s="217"/>
      <c r="DH9" s="217"/>
      <c r="DI9" s="217"/>
      <c r="DJ9" s="217"/>
      <c r="DK9" s="217"/>
      <c r="DL9" s="217"/>
      <c r="DM9" s="217"/>
      <c r="DN9" s="217"/>
      <c r="DO9" s="217"/>
      <c r="DP9" s="279"/>
      <c r="DQ9" s="288">
        <v>1722866</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186</v>
      </c>
      <c r="AQ10" s="1"/>
      <c r="AR10" s="1"/>
      <c r="AS10" s="1"/>
      <c r="AT10" s="1"/>
      <c r="AU10" s="1"/>
      <c r="AV10" s="1"/>
      <c r="AW10" s="1"/>
      <c r="AX10" s="1"/>
      <c r="AY10" s="1"/>
      <c r="AZ10" s="1"/>
      <c r="BA10" s="1"/>
      <c r="BB10" s="1"/>
      <c r="BC10" s="1"/>
      <c r="BD10" s="1"/>
      <c r="BE10" s="1"/>
      <c r="BF10" s="269"/>
      <c r="BG10" s="274">
        <v>176634</v>
      </c>
      <c r="BH10" s="217"/>
      <c r="BI10" s="217"/>
      <c r="BJ10" s="217"/>
      <c r="BK10" s="217"/>
      <c r="BL10" s="217"/>
      <c r="BM10" s="217"/>
      <c r="BN10" s="279"/>
      <c r="BO10" s="282">
        <v>2.4</v>
      </c>
      <c r="BP10" s="282"/>
      <c r="BQ10" s="282"/>
      <c r="BR10" s="282"/>
      <c r="BS10" s="287" t="s">
        <v>197</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4355</v>
      </c>
      <c r="CS10" s="217"/>
      <c r="CT10" s="217"/>
      <c r="CU10" s="217"/>
      <c r="CV10" s="217"/>
      <c r="CW10" s="217"/>
      <c r="CX10" s="217"/>
      <c r="CY10" s="279"/>
      <c r="CZ10" s="282">
        <v>0</v>
      </c>
      <c r="DA10" s="282"/>
      <c r="DB10" s="282"/>
      <c r="DC10" s="282"/>
      <c r="DD10" s="288" t="s">
        <v>197</v>
      </c>
      <c r="DE10" s="217"/>
      <c r="DF10" s="217"/>
      <c r="DG10" s="217"/>
      <c r="DH10" s="217"/>
      <c r="DI10" s="217"/>
      <c r="DJ10" s="217"/>
      <c r="DK10" s="217"/>
      <c r="DL10" s="217"/>
      <c r="DM10" s="217"/>
      <c r="DN10" s="217"/>
      <c r="DO10" s="217"/>
      <c r="DP10" s="279"/>
      <c r="DQ10" s="288">
        <v>4126</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1620224</v>
      </c>
      <c r="S11" s="217"/>
      <c r="T11" s="217"/>
      <c r="U11" s="217"/>
      <c r="V11" s="217"/>
      <c r="W11" s="217"/>
      <c r="X11" s="217"/>
      <c r="Y11" s="279"/>
      <c r="Z11" s="283">
        <v>2.9</v>
      </c>
      <c r="AA11" s="238"/>
      <c r="AB11" s="238"/>
      <c r="AC11" s="285"/>
      <c r="AD11" s="288">
        <v>1620224</v>
      </c>
      <c r="AE11" s="217"/>
      <c r="AF11" s="217"/>
      <c r="AG11" s="217"/>
      <c r="AH11" s="217"/>
      <c r="AI11" s="217"/>
      <c r="AJ11" s="217"/>
      <c r="AK11" s="279"/>
      <c r="AL11" s="283">
        <v>7.7</v>
      </c>
      <c r="AM11" s="238"/>
      <c r="AN11" s="238"/>
      <c r="AO11" s="296"/>
      <c r="AP11" s="261" t="s">
        <v>342</v>
      </c>
      <c r="AQ11" s="1"/>
      <c r="AR11" s="1"/>
      <c r="AS11" s="1"/>
      <c r="AT11" s="1"/>
      <c r="AU11" s="1"/>
      <c r="AV11" s="1"/>
      <c r="AW11" s="1"/>
      <c r="AX11" s="1"/>
      <c r="AY11" s="1"/>
      <c r="AZ11" s="1"/>
      <c r="BA11" s="1"/>
      <c r="BB11" s="1"/>
      <c r="BC11" s="1"/>
      <c r="BD11" s="1"/>
      <c r="BE11" s="1"/>
      <c r="BF11" s="269"/>
      <c r="BG11" s="274">
        <v>269815</v>
      </c>
      <c r="BH11" s="217"/>
      <c r="BI11" s="217"/>
      <c r="BJ11" s="217"/>
      <c r="BK11" s="217"/>
      <c r="BL11" s="217"/>
      <c r="BM11" s="217"/>
      <c r="BN11" s="279"/>
      <c r="BO11" s="282">
        <v>3.7</v>
      </c>
      <c r="BP11" s="282"/>
      <c r="BQ11" s="282"/>
      <c r="BR11" s="282"/>
      <c r="BS11" s="287" t="s">
        <v>197</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1886624</v>
      </c>
      <c r="CS11" s="217"/>
      <c r="CT11" s="217"/>
      <c r="CU11" s="217"/>
      <c r="CV11" s="217"/>
      <c r="CW11" s="217"/>
      <c r="CX11" s="217"/>
      <c r="CY11" s="279"/>
      <c r="CZ11" s="282">
        <v>3.5</v>
      </c>
      <c r="DA11" s="282"/>
      <c r="DB11" s="282"/>
      <c r="DC11" s="282"/>
      <c r="DD11" s="288">
        <v>1224303</v>
      </c>
      <c r="DE11" s="217"/>
      <c r="DF11" s="217"/>
      <c r="DG11" s="217"/>
      <c r="DH11" s="217"/>
      <c r="DI11" s="217"/>
      <c r="DJ11" s="217"/>
      <c r="DK11" s="217"/>
      <c r="DL11" s="217"/>
      <c r="DM11" s="217"/>
      <c r="DN11" s="217"/>
      <c r="DO11" s="217"/>
      <c r="DP11" s="279"/>
      <c r="DQ11" s="288">
        <v>515349</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v>68884</v>
      </c>
      <c r="S12" s="217"/>
      <c r="T12" s="217"/>
      <c r="U12" s="217"/>
      <c r="V12" s="217"/>
      <c r="W12" s="217"/>
      <c r="X12" s="217"/>
      <c r="Y12" s="279"/>
      <c r="Z12" s="282">
        <v>0.1</v>
      </c>
      <c r="AA12" s="282"/>
      <c r="AB12" s="282"/>
      <c r="AC12" s="282"/>
      <c r="AD12" s="287">
        <v>68884</v>
      </c>
      <c r="AE12" s="287"/>
      <c r="AF12" s="287"/>
      <c r="AG12" s="287"/>
      <c r="AH12" s="287"/>
      <c r="AI12" s="287"/>
      <c r="AJ12" s="287"/>
      <c r="AK12" s="287"/>
      <c r="AL12" s="283">
        <v>0.3</v>
      </c>
      <c r="AM12" s="238"/>
      <c r="AN12" s="238"/>
      <c r="AO12" s="296"/>
      <c r="AP12" s="261" t="s">
        <v>346</v>
      </c>
      <c r="AQ12" s="1"/>
      <c r="AR12" s="1"/>
      <c r="AS12" s="1"/>
      <c r="AT12" s="1"/>
      <c r="AU12" s="1"/>
      <c r="AV12" s="1"/>
      <c r="AW12" s="1"/>
      <c r="AX12" s="1"/>
      <c r="AY12" s="1"/>
      <c r="AZ12" s="1"/>
      <c r="BA12" s="1"/>
      <c r="BB12" s="1"/>
      <c r="BC12" s="1"/>
      <c r="BD12" s="1"/>
      <c r="BE12" s="1"/>
      <c r="BF12" s="269"/>
      <c r="BG12" s="274">
        <v>4002335</v>
      </c>
      <c r="BH12" s="217"/>
      <c r="BI12" s="217"/>
      <c r="BJ12" s="217"/>
      <c r="BK12" s="217"/>
      <c r="BL12" s="217"/>
      <c r="BM12" s="217"/>
      <c r="BN12" s="279"/>
      <c r="BO12" s="282">
        <v>54.9</v>
      </c>
      <c r="BP12" s="282"/>
      <c r="BQ12" s="282"/>
      <c r="BR12" s="282"/>
      <c r="BS12" s="287" t="s">
        <v>197</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1095139</v>
      </c>
      <c r="CS12" s="217"/>
      <c r="CT12" s="217"/>
      <c r="CU12" s="217"/>
      <c r="CV12" s="217"/>
      <c r="CW12" s="217"/>
      <c r="CX12" s="217"/>
      <c r="CY12" s="279"/>
      <c r="CZ12" s="282">
        <v>2</v>
      </c>
      <c r="DA12" s="282"/>
      <c r="DB12" s="282"/>
      <c r="DC12" s="282"/>
      <c r="DD12" s="288">
        <v>634636</v>
      </c>
      <c r="DE12" s="217"/>
      <c r="DF12" s="217"/>
      <c r="DG12" s="217"/>
      <c r="DH12" s="217"/>
      <c r="DI12" s="217"/>
      <c r="DJ12" s="217"/>
      <c r="DK12" s="217"/>
      <c r="DL12" s="217"/>
      <c r="DM12" s="217"/>
      <c r="DN12" s="217"/>
      <c r="DO12" s="217"/>
      <c r="DP12" s="279"/>
      <c r="DQ12" s="288">
        <v>327825</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350</v>
      </c>
      <c r="AQ13" s="1"/>
      <c r="AR13" s="1"/>
      <c r="AS13" s="1"/>
      <c r="AT13" s="1"/>
      <c r="AU13" s="1"/>
      <c r="AV13" s="1"/>
      <c r="AW13" s="1"/>
      <c r="AX13" s="1"/>
      <c r="AY13" s="1"/>
      <c r="AZ13" s="1"/>
      <c r="BA13" s="1"/>
      <c r="BB13" s="1"/>
      <c r="BC13" s="1"/>
      <c r="BD13" s="1"/>
      <c r="BE13" s="1"/>
      <c r="BF13" s="269"/>
      <c r="BG13" s="274">
        <v>3885829</v>
      </c>
      <c r="BH13" s="217"/>
      <c r="BI13" s="217"/>
      <c r="BJ13" s="217"/>
      <c r="BK13" s="217"/>
      <c r="BL13" s="217"/>
      <c r="BM13" s="217"/>
      <c r="BN13" s="279"/>
      <c r="BO13" s="282">
        <v>53.3</v>
      </c>
      <c r="BP13" s="282"/>
      <c r="BQ13" s="282"/>
      <c r="BR13" s="282"/>
      <c r="BS13" s="287" t="s">
        <v>197</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2932544</v>
      </c>
      <c r="CS13" s="217"/>
      <c r="CT13" s="217"/>
      <c r="CU13" s="217"/>
      <c r="CV13" s="217"/>
      <c r="CW13" s="217"/>
      <c r="CX13" s="217"/>
      <c r="CY13" s="279"/>
      <c r="CZ13" s="282">
        <v>5.5</v>
      </c>
      <c r="DA13" s="282"/>
      <c r="DB13" s="282"/>
      <c r="DC13" s="282"/>
      <c r="DD13" s="288">
        <v>1608530</v>
      </c>
      <c r="DE13" s="217"/>
      <c r="DF13" s="217"/>
      <c r="DG13" s="217"/>
      <c r="DH13" s="217"/>
      <c r="DI13" s="217"/>
      <c r="DJ13" s="217"/>
      <c r="DK13" s="217"/>
      <c r="DL13" s="217"/>
      <c r="DM13" s="217"/>
      <c r="DN13" s="217"/>
      <c r="DO13" s="217"/>
      <c r="DP13" s="279"/>
      <c r="DQ13" s="288">
        <v>1318990</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215</v>
      </c>
      <c r="AQ14" s="1"/>
      <c r="AR14" s="1"/>
      <c r="AS14" s="1"/>
      <c r="AT14" s="1"/>
      <c r="AU14" s="1"/>
      <c r="AV14" s="1"/>
      <c r="AW14" s="1"/>
      <c r="AX14" s="1"/>
      <c r="AY14" s="1"/>
      <c r="AZ14" s="1"/>
      <c r="BA14" s="1"/>
      <c r="BB14" s="1"/>
      <c r="BC14" s="1"/>
      <c r="BD14" s="1"/>
      <c r="BE14" s="1"/>
      <c r="BF14" s="269"/>
      <c r="BG14" s="274">
        <v>271698</v>
      </c>
      <c r="BH14" s="217"/>
      <c r="BI14" s="217"/>
      <c r="BJ14" s="217"/>
      <c r="BK14" s="217"/>
      <c r="BL14" s="217"/>
      <c r="BM14" s="217"/>
      <c r="BN14" s="279"/>
      <c r="BO14" s="282">
        <v>3.7</v>
      </c>
      <c r="BP14" s="282"/>
      <c r="BQ14" s="282"/>
      <c r="BR14" s="282"/>
      <c r="BS14" s="287" t="s">
        <v>197</v>
      </c>
      <c r="BT14" s="287"/>
      <c r="BU14" s="287"/>
      <c r="BV14" s="287"/>
      <c r="BW14" s="287"/>
      <c r="BX14" s="287"/>
      <c r="BY14" s="287"/>
      <c r="BZ14" s="287"/>
      <c r="CA14" s="287"/>
      <c r="CB14" s="325"/>
      <c r="CD14" s="261" t="s">
        <v>63</v>
      </c>
      <c r="CE14" s="1"/>
      <c r="CF14" s="1"/>
      <c r="CG14" s="1"/>
      <c r="CH14" s="1"/>
      <c r="CI14" s="1"/>
      <c r="CJ14" s="1"/>
      <c r="CK14" s="1"/>
      <c r="CL14" s="1"/>
      <c r="CM14" s="1"/>
      <c r="CN14" s="1"/>
      <c r="CO14" s="1"/>
      <c r="CP14" s="1"/>
      <c r="CQ14" s="269"/>
      <c r="CR14" s="274">
        <v>771480</v>
      </c>
      <c r="CS14" s="217"/>
      <c r="CT14" s="217"/>
      <c r="CU14" s="217"/>
      <c r="CV14" s="217"/>
      <c r="CW14" s="217"/>
      <c r="CX14" s="217"/>
      <c r="CY14" s="279"/>
      <c r="CZ14" s="282">
        <v>1.4</v>
      </c>
      <c r="DA14" s="282"/>
      <c r="DB14" s="282"/>
      <c r="DC14" s="282"/>
      <c r="DD14" s="288">
        <v>8702</v>
      </c>
      <c r="DE14" s="217"/>
      <c r="DF14" s="217"/>
      <c r="DG14" s="217"/>
      <c r="DH14" s="217"/>
      <c r="DI14" s="217"/>
      <c r="DJ14" s="217"/>
      <c r="DK14" s="217"/>
      <c r="DL14" s="217"/>
      <c r="DM14" s="217"/>
      <c r="DN14" s="217"/>
      <c r="DO14" s="217"/>
      <c r="DP14" s="279"/>
      <c r="DQ14" s="288">
        <v>665834</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19743</v>
      </c>
      <c r="S15" s="217"/>
      <c r="T15" s="217"/>
      <c r="U15" s="217"/>
      <c r="V15" s="217"/>
      <c r="W15" s="217"/>
      <c r="X15" s="217"/>
      <c r="Y15" s="279"/>
      <c r="Z15" s="282">
        <v>0</v>
      </c>
      <c r="AA15" s="282"/>
      <c r="AB15" s="282"/>
      <c r="AC15" s="282"/>
      <c r="AD15" s="287">
        <v>19743</v>
      </c>
      <c r="AE15" s="287"/>
      <c r="AF15" s="287"/>
      <c r="AG15" s="287"/>
      <c r="AH15" s="287"/>
      <c r="AI15" s="287"/>
      <c r="AJ15" s="287"/>
      <c r="AK15" s="287"/>
      <c r="AL15" s="283">
        <v>0.1</v>
      </c>
      <c r="AM15" s="238"/>
      <c r="AN15" s="238"/>
      <c r="AO15" s="296"/>
      <c r="AP15" s="261" t="s">
        <v>353</v>
      </c>
      <c r="AQ15" s="1"/>
      <c r="AR15" s="1"/>
      <c r="AS15" s="1"/>
      <c r="AT15" s="1"/>
      <c r="AU15" s="1"/>
      <c r="AV15" s="1"/>
      <c r="AW15" s="1"/>
      <c r="AX15" s="1"/>
      <c r="AY15" s="1"/>
      <c r="AZ15" s="1"/>
      <c r="BA15" s="1"/>
      <c r="BB15" s="1"/>
      <c r="BC15" s="1"/>
      <c r="BD15" s="1"/>
      <c r="BE15" s="1"/>
      <c r="BF15" s="269"/>
      <c r="BG15" s="274">
        <v>266573</v>
      </c>
      <c r="BH15" s="217"/>
      <c r="BI15" s="217"/>
      <c r="BJ15" s="217"/>
      <c r="BK15" s="217"/>
      <c r="BL15" s="217"/>
      <c r="BM15" s="217"/>
      <c r="BN15" s="279"/>
      <c r="BO15" s="282">
        <v>3.7</v>
      </c>
      <c r="BP15" s="282"/>
      <c r="BQ15" s="282"/>
      <c r="BR15" s="282"/>
      <c r="BS15" s="287" t="s">
        <v>197</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4605682</v>
      </c>
      <c r="CS15" s="217"/>
      <c r="CT15" s="217"/>
      <c r="CU15" s="217"/>
      <c r="CV15" s="217"/>
      <c r="CW15" s="217"/>
      <c r="CX15" s="217"/>
      <c r="CY15" s="279"/>
      <c r="CZ15" s="282">
        <v>8.6</v>
      </c>
      <c r="DA15" s="282"/>
      <c r="DB15" s="282"/>
      <c r="DC15" s="282"/>
      <c r="DD15" s="288">
        <v>1330180</v>
      </c>
      <c r="DE15" s="217"/>
      <c r="DF15" s="217"/>
      <c r="DG15" s="217"/>
      <c r="DH15" s="217"/>
      <c r="DI15" s="217"/>
      <c r="DJ15" s="217"/>
      <c r="DK15" s="217"/>
      <c r="DL15" s="217"/>
      <c r="DM15" s="217"/>
      <c r="DN15" s="217"/>
      <c r="DO15" s="217"/>
      <c r="DP15" s="279"/>
      <c r="DQ15" s="288">
        <v>2765639</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133608</v>
      </c>
      <c r="S16" s="217"/>
      <c r="T16" s="217"/>
      <c r="U16" s="217"/>
      <c r="V16" s="217"/>
      <c r="W16" s="217"/>
      <c r="X16" s="217"/>
      <c r="Y16" s="279"/>
      <c r="Z16" s="282">
        <v>0.2</v>
      </c>
      <c r="AA16" s="282"/>
      <c r="AB16" s="282"/>
      <c r="AC16" s="282"/>
      <c r="AD16" s="287">
        <v>133608</v>
      </c>
      <c r="AE16" s="287"/>
      <c r="AF16" s="287"/>
      <c r="AG16" s="287"/>
      <c r="AH16" s="287"/>
      <c r="AI16" s="287"/>
      <c r="AJ16" s="287"/>
      <c r="AK16" s="287"/>
      <c r="AL16" s="283">
        <v>0.6</v>
      </c>
      <c r="AM16" s="238"/>
      <c r="AN16" s="238"/>
      <c r="AO16" s="296"/>
      <c r="AP16" s="261" t="s">
        <v>357</v>
      </c>
      <c r="AQ16" s="1"/>
      <c r="AR16" s="1"/>
      <c r="AS16" s="1"/>
      <c r="AT16" s="1"/>
      <c r="AU16" s="1"/>
      <c r="AV16" s="1"/>
      <c r="AW16" s="1"/>
      <c r="AX16" s="1"/>
      <c r="AY16" s="1"/>
      <c r="AZ16" s="1"/>
      <c r="BA16" s="1"/>
      <c r="BB16" s="1"/>
      <c r="BC16" s="1"/>
      <c r="BD16" s="1"/>
      <c r="BE16" s="1"/>
      <c r="BF16" s="269"/>
      <c r="BG16" s="274">
        <v>43354</v>
      </c>
      <c r="BH16" s="217"/>
      <c r="BI16" s="217"/>
      <c r="BJ16" s="217"/>
      <c r="BK16" s="217"/>
      <c r="BL16" s="217"/>
      <c r="BM16" s="217"/>
      <c r="BN16" s="279"/>
      <c r="BO16" s="282">
        <v>0.6</v>
      </c>
      <c r="BP16" s="282"/>
      <c r="BQ16" s="282"/>
      <c r="BR16" s="282"/>
      <c r="BS16" s="287" t="s">
        <v>197</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55022</v>
      </c>
      <c r="CS16" s="217"/>
      <c r="CT16" s="217"/>
      <c r="CU16" s="217"/>
      <c r="CV16" s="217"/>
      <c r="CW16" s="217"/>
      <c r="CX16" s="217"/>
      <c r="CY16" s="279"/>
      <c r="CZ16" s="282">
        <v>0.1</v>
      </c>
      <c r="DA16" s="282"/>
      <c r="DB16" s="282"/>
      <c r="DC16" s="282"/>
      <c r="DD16" s="288" t="s">
        <v>197</v>
      </c>
      <c r="DE16" s="217"/>
      <c r="DF16" s="217"/>
      <c r="DG16" s="217"/>
      <c r="DH16" s="217"/>
      <c r="DI16" s="217"/>
      <c r="DJ16" s="217"/>
      <c r="DK16" s="217"/>
      <c r="DL16" s="217"/>
      <c r="DM16" s="217"/>
      <c r="DN16" s="217"/>
      <c r="DO16" s="217"/>
      <c r="DP16" s="279"/>
      <c r="DQ16" s="288">
        <v>17391</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287203</v>
      </c>
      <c r="S17" s="217"/>
      <c r="T17" s="217"/>
      <c r="U17" s="217"/>
      <c r="V17" s="217"/>
      <c r="W17" s="217"/>
      <c r="X17" s="217"/>
      <c r="Y17" s="279"/>
      <c r="Z17" s="282">
        <v>0.5</v>
      </c>
      <c r="AA17" s="282"/>
      <c r="AB17" s="282"/>
      <c r="AC17" s="282"/>
      <c r="AD17" s="287">
        <v>287203</v>
      </c>
      <c r="AE17" s="287"/>
      <c r="AF17" s="287"/>
      <c r="AG17" s="287"/>
      <c r="AH17" s="287"/>
      <c r="AI17" s="287"/>
      <c r="AJ17" s="287"/>
      <c r="AK17" s="287"/>
      <c r="AL17" s="283">
        <v>1.4</v>
      </c>
      <c r="AM17" s="238"/>
      <c r="AN17" s="238"/>
      <c r="AO17" s="296"/>
      <c r="AP17" s="261" t="s">
        <v>360</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2496393</v>
      </c>
      <c r="CS17" s="217"/>
      <c r="CT17" s="217"/>
      <c r="CU17" s="217"/>
      <c r="CV17" s="217"/>
      <c r="CW17" s="217"/>
      <c r="CX17" s="217"/>
      <c r="CY17" s="279"/>
      <c r="CZ17" s="282">
        <v>4.7</v>
      </c>
      <c r="DA17" s="282"/>
      <c r="DB17" s="282"/>
      <c r="DC17" s="282"/>
      <c r="DD17" s="288" t="s">
        <v>197</v>
      </c>
      <c r="DE17" s="217"/>
      <c r="DF17" s="217"/>
      <c r="DG17" s="217"/>
      <c r="DH17" s="217"/>
      <c r="DI17" s="217"/>
      <c r="DJ17" s="217"/>
      <c r="DK17" s="217"/>
      <c r="DL17" s="217"/>
      <c r="DM17" s="217"/>
      <c r="DN17" s="217"/>
      <c r="DO17" s="217"/>
      <c r="DP17" s="279"/>
      <c r="DQ17" s="288">
        <v>2320107</v>
      </c>
      <c r="DR17" s="217"/>
      <c r="DS17" s="217"/>
      <c r="DT17" s="217"/>
      <c r="DU17" s="217"/>
      <c r="DV17" s="217"/>
      <c r="DW17" s="217"/>
      <c r="DX17" s="217"/>
      <c r="DY17" s="217"/>
      <c r="DZ17" s="217"/>
      <c r="EA17" s="217"/>
      <c r="EB17" s="217"/>
      <c r="EC17" s="326"/>
    </row>
    <row r="18" spans="2:133" ht="11.25" customHeight="1">
      <c r="B18" s="261" t="s">
        <v>219</v>
      </c>
      <c r="C18" s="1"/>
      <c r="D18" s="1"/>
      <c r="E18" s="1"/>
      <c r="F18" s="1"/>
      <c r="G18" s="1"/>
      <c r="H18" s="1"/>
      <c r="I18" s="1"/>
      <c r="J18" s="1"/>
      <c r="K18" s="1"/>
      <c r="L18" s="1"/>
      <c r="M18" s="1"/>
      <c r="N18" s="1"/>
      <c r="O18" s="1"/>
      <c r="P18" s="1"/>
      <c r="Q18" s="269"/>
      <c r="R18" s="274">
        <v>54462</v>
      </c>
      <c r="S18" s="217"/>
      <c r="T18" s="217"/>
      <c r="U18" s="217"/>
      <c r="V18" s="217"/>
      <c r="W18" s="217"/>
      <c r="X18" s="217"/>
      <c r="Y18" s="279"/>
      <c r="Z18" s="282">
        <v>0.1</v>
      </c>
      <c r="AA18" s="282"/>
      <c r="AB18" s="282"/>
      <c r="AC18" s="282"/>
      <c r="AD18" s="287">
        <v>54462</v>
      </c>
      <c r="AE18" s="287"/>
      <c r="AF18" s="287"/>
      <c r="AG18" s="287"/>
      <c r="AH18" s="287"/>
      <c r="AI18" s="287"/>
      <c r="AJ18" s="287"/>
      <c r="AK18" s="287"/>
      <c r="AL18" s="283">
        <v>0.3</v>
      </c>
      <c r="AM18" s="238"/>
      <c r="AN18" s="238"/>
      <c r="AO18" s="296"/>
      <c r="AP18" s="261" t="s">
        <v>99</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232535</v>
      </c>
      <c r="S19" s="217"/>
      <c r="T19" s="217"/>
      <c r="U19" s="217"/>
      <c r="V19" s="217"/>
      <c r="W19" s="217"/>
      <c r="X19" s="217"/>
      <c r="Y19" s="279"/>
      <c r="Z19" s="282">
        <v>0.4</v>
      </c>
      <c r="AA19" s="282"/>
      <c r="AB19" s="282"/>
      <c r="AC19" s="282"/>
      <c r="AD19" s="287">
        <v>232535</v>
      </c>
      <c r="AE19" s="287"/>
      <c r="AF19" s="287"/>
      <c r="AG19" s="287"/>
      <c r="AH19" s="287"/>
      <c r="AI19" s="287"/>
      <c r="AJ19" s="287"/>
      <c r="AK19" s="287"/>
      <c r="AL19" s="283">
        <v>1.1000000000000001</v>
      </c>
      <c r="AM19" s="238"/>
      <c r="AN19" s="238"/>
      <c r="AO19" s="296"/>
      <c r="AP19" s="261" t="s">
        <v>254</v>
      </c>
      <c r="AQ19" s="1"/>
      <c r="AR19" s="1"/>
      <c r="AS19" s="1"/>
      <c r="AT19" s="1"/>
      <c r="AU19" s="1"/>
      <c r="AV19" s="1"/>
      <c r="AW19" s="1"/>
      <c r="AX19" s="1"/>
      <c r="AY19" s="1"/>
      <c r="AZ19" s="1"/>
      <c r="BA19" s="1"/>
      <c r="BB19" s="1"/>
      <c r="BC19" s="1"/>
      <c r="BD19" s="1"/>
      <c r="BE19" s="1"/>
      <c r="BF19" s="269"/>
      <c r="BG19" s="274" t="s">
        <v>197</v>
      </c>
      <c r="BH19" s="217"/>
      <c r="BI19" s="217"/>
      <c r="BJ19" s="217"/>
      <c r="BK19" s="217"/>
      <c r="BL19" s="217"/>
      <c r="BM19" s="217"/>
      <c r="BN19" s="279"/>
      <c r="BO19" s="282" t="s">
        <v>197</v>
      </c>
      <c r="BP19" s="282"/>
      <c r="BQ19" s="282"/>
      <c r="BR19" s="282"/>
      <c r="BS19" s="287" t="s">
        <v>197</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206</v>
      </c>
      <c r="S20" s="217"/>
      <c r="T20" s="217"/>
      <c r="U20" s="217"/>
      <c r="V20" s="217"/>
      <c r="W20" s="217"/>
      <c r="X20" s="217"/>
      <c r="Y20" s="279"/>
      <c r="Z20" s="282">
        <v>0</v>
      </c>
      <c r="AA20" s="282"/>
      <c r="AB20" s="282"/>
      <c r="AC20" s="282"/>
      <c r="AD20" s="287">
        <v>206</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t="s">
        <v>197</v>
      </c>
      <c r="BH20" s="217"/>
      <c r="BI20" s="217"/>
      <c r="BJ20" s="217"/>
      <c r="BK20" s="217"/>
      <c r="BL20" s="217"/>
      <c r="BM20" s="217"/>
      <c r="BN20" s="279"/>
      <c r="BO20" s="282" t="s">
        <v>197</v>
      </c>
      <c r="BP20" s="282"/>
      <c r="BQ20" s="282"/>
      <c r="BR20" s="282"/>
      <c r="BS20" s="287" t="s">
        <v>197</v>
      </c>
      <c r="BT20" s="287"/>
      <c r="BU20" s="287"/>
      <c r="BV20" s="287"/>
      <c r="BW20" s="287"/>
      <c r="BX20" s="287"/>
      <c r="BY20" s="287"/>
      <c r="BZ20" s="287"/>
      <c r="CA20" s="287"/>
      <c r="CB20" s="325"/>
      <c r="CD20" s="261" t="s">
        <v>187</v>
      </c>
      <c r="CE20" s="1"/>
      <c r="CF20" s="1"/>
      <c r="CG20" s="1"/>
      <c r="CH20" s="1"/>
      <c r="CI20" s="1"/>
      <c r="CJ20" s="1"/>
      <c r="CK20" s="1"/>
      <c r="CL20" s="1"/>
      <c r="CM20" s="1"/>
      <c r="CN20" s="1"/>
      <c r="CO20" s="1"/>
      <c r="CP20" s="1"/>
      <c r="CQ20" s="269"/>
      <c r="CR20" s="274">
        <v>53675077</v>
      </c>
      <c r="CS20" s="217"/>
      <c r="CT20" s="217"/>
      <c r="CU20" s="217"/>
      <c r="CV20" s="217"/>
      <c r="CW20" s="217"/>
      <c r="CX20" s="217"/>
      <c r="CY20" s="279"/>
      <c r="CZ20" s="282">
        <v>100</v>
      </c>
      <c r="DA20" s="282"/>
      <c r="DB20" s="282"/>
      <c r="DC20" s="282"/>
      <c r="DD20" s="288">
        <v>10009722</v>
      </c>
      <c r="DE20" s="217"/>
      <c r="DF20" s="217"/>
      <c r="DG20" s="217"/>
      <c r="DH20" s="217"/>
      <c r="DI20" s="217"/>
      <c r="DJ20" s="217"/>
      <c r="DK20" s="217"/>
      <c r="DL20" s="217"/>
      <c r="DM20" s="217"/>
      <c r="DN20" s="217"/>
      <c r="DO20" s="217"/>
      <c r="DP20" s="279"/>
      <c r="DQ20" s="288">
        <v>27205177</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10690966</v>
      </c>
      <c r="S21" s="217"/>
      <c r="T21" s="217"/>
      <c r="U21" s="217"/>
      <c r="V21" s="217"/>
      <c r="W21" s="217"/>
      <c r="X21" s="217"/>
      <c r="Y21" s="279"/>
      <c r="Z21" s="282">
        <v>19.100000000000001</v>
      </c>
      <c r="AA21" s="282"/>
      <c r="AB21" s="282"/>
      <c r="AC21" s="282"/>
      <c r="AD21" s="287">
        <v>9567298</v>
      </c>
      <c r="AE21" s="287"/>
      <c r="AF21" s="287"/>
      <c r="AG21" s="287"/>
      <c r="AH21" s="287"/>
      <c r="AI21" s="287"/>
      <c r="AJ21" s="287"/>
      <c r="AK21" s="287"/>
      <c r="AL21" s="283">
        <v>45.6</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t="s">
        <v>197</v>
      </c>
      <c r="BH21" s="217"/>
      <c r="BI21" s="217"/>
      <c r="BJ21" s="217"/>
      <c r="BK21" s="217"/>
      <c r="BL21" s="217"/>
      <c r="BM21" s="217"/>
      <c r="BN21" s="279"/>
      <c r="BO21" s="282" t="s">
        <v>197</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9567298</v>
      </c>
      <c r="S22" s="217"/>
      <c r="T22" s="217"/>
      <c r="U22" s="217"/>
      <c r="V22" s="217"/>
      <c r="W22" s="217"/>
      <c r="X22" s="217"/>
      <c r="Y22" s="279"/>
      <c r="Z22" s="282">
        <v>17.100000000000001</v>
      </c>
      <c r="AA22" s="282"/>
      <c r="AB22" s="282"/>
      <c r="AC22" s="282"/>
      <c r="AD22" s="287">
        <v>9567298</v>
      </c>
      <c r="AE22" s="287"/>
      <c r="AF22" s="287"/>
      <c r="AG22" s="287"/>
      <c r="AH22" s="287"/>
      <c r="AI22" s="287"/>
      <c r="AJ22" s="287"/>
      <c r="AK22" s="287"/>
      <c r="AL22" s="283">
        <v>45.6</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1123668</v>
      </c>
      <c r="S23" s="217"/>
      <c r="T23" s="217"/>
      <c r="U23" s="217"/>
      <c r="V23" s="217"/>
      <c r="W23" s="217"/>
      <c r="X23" s="217"/>
      <c r="Y23" s="279"/>
      <c r="Z23" s="282">
        <v>2</v>
      </c>
      <c r="AA23" s="282"/>
      <c r="AB23" s="282"/>
      <c r="AC23" s="282"/>
      <c r="AD23" s="287" t="s">
        <v>197</v>
      </c>
      <c r="AE23" s="287"/>
      <c r="AF23" s="287"/>
      <c r="AG23" s="287"/>
      <c r="AH23" s="287"/>
      <c r="AI23" s="287"/>
      <c r="AJ23" s="287"/>
      <c r="AK23" s="287"/>
      <c r="AL23" s="283" t="s">
        <v>197</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t="s">
        <v>197</v>
      </c>
      <c r="BH23" s="217"/>
      <c r="BI23" s="217"/>
      <c r="BJ23" s="217"/>
      <c r="BK23" s="217"/>
      <c r="BL23" s="217"/>
      <c r="BM23" s="217"/>
      <c r="BN23" s="279"/>
      <c r="BO23" s="282" t="s">
        <v>197</v>
      </c>
      <c r="BP23" s="282"/>
      <c r="BQ23" s="282"/>
      <c r="BR23" s="282"/>
      <c r="BS23" s="287" t="s">
        <v>197</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378</v>
      </c>
      <c r="DA23" s="139"/>
      <c r="DB23" s="139"/>
      <c r="DC23" s="144"/>
      <c r="DD23" s="182" t="s">
        <v>298</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23769546</v>
      </c>
      <c r="CS24" s="276"/>
      <c r="CT24" s="276"/>
      <c r="CU24" s="276"/>
      <c r="CV24" s="276"/>
      <c r="CW24" s="276"/>
      <c r="CX24" s="276"/>
      <c r="CY24" s="278"/>
      <c r="CZ24" s="291">
        <v>44.3</v>
      </c>
      <c r="DA24" s="293"/>
      <c r="DB24" s="293"/>
      <c r="DC24" s="337"/>
      <c r="DD24" s="341">
        <v>12573246</v>
      </c>
      <c r="DE24" s="276"/>
      <c r="DF24" s="276"/>
      <c r="DG24" s="276"/>
      <c r="DH24" s="276"/>
      <c r="DI24" s="276"/>
      <c r="DJ24" s="276"/>
      <c r="DK24" s="278"/>
      <c r="DL24" s="341">
        <v>11483418</v>
      </c>
      <c r="DM24" s="276"/>
      <c r="DN24" s="276"/>
      <c r="DO24" s="276"/>
      <c r="DP24" s="276"/>
      <c r="DQ24" s="276"/>
      <c r="DR24" s="276"/>
      <c r="DS24" s="276"/>
      <c r="DT24" s="276"/>
      <c r="DU24" s="276"/>
      <c r="DV24" s="278"/>
      <c r="DW24" s="291">
        <v>54.6</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20350776</v>
      </c>
      <c r="S25" s="217"/>
      <c r="T25" s="217"/>
      <c r="U25" s="217"/>
      <c r="V25" s="217"/>
      <c r="W25" s="217"/>
      <c r="X25" s="217"/>
      <c r="Y25" s="279"/>
      <c r="Z25" s="282">
        <v>36.4</v>
      </c>
      <c r="AA25" s="282"/>
      <c r="AB25" s="282"/>
      <c r="AC25" s="282"/>
      <c r="AD25" s="287">
        <v>19227108</v>
      </c>
      <c r="AE25" s="287"/>
      <c r="AF25" s="287"/>
      <c r="AG25" s="287"/>
      <c r="AH25" s="287"/>
      <c r="AI25" s="287"/>
      <c r="AJ25" s="287"/>
      <c r="AK25" s="287"/>
      <c r="AL25" s="283">
        <v>91.7</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6450209</v>
      </c>
      <c r="CS25" s="313"/>
      <c r="CT25" s="313"/>
      <c r="CU25" s="313"/>
      <c r="CV25" s="313"/>
      <c r="CW25" s="313"/>
      <c r="CX25" s="313"/>
      <c r="CY25" s="332"/>
      <c r="CZ25" s="283">
        <v>12</v>
      </c>
      <c r="DA25" s="335"/>
      <c r="DB25" s="335"/>
      <c r="DC25" s="338"/>
      <c r="DD25" s="288">
        <v>5945238</v>
      </c>
      <c r="DE25" s="313"/>
      <c r="DF25" s="313"/>
      <c r="DG25" s="313"/>
      <c r="DH25" s="313"/>
      <c r="DI25" s="313"/>
      <c r="DJ25" s="313"/>
      <c r="DK25" s="332"/>
      <c r="DL25" s="288">
        <v>5779266</v>
      </c>
      <c r="DM25" s="313"/>
      <c r="DN25" s="313"/>
      <c r="DO25" s="313"/>
      <c r="DP25" s="313"/>
      <c r="DQ25" s="313"/>
      <c r="DR25" s="313"/>
      <c r="DS25" s="313"/>
      <c r="DT25" s="313"/>
      <c r="DU25" s="313"/>
      <c r="DV25" s="332"/>
      <c r="DW25" s="283">
        <v>27.5</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4317</v>
      </c>
      <c r="S26" s="217"/>
      <c r="T26" s="217"/>
      <c r="U26" s="217"/>
      <c r="V26" s="217"/>
      <c r="W26" s="217"/>
      <c r="X26" s="217"/>
      <c r="Y26" s="279"/>
      <c r="Z26" s="282">
        <v>0</v>
      </c>
      <c r="AA26" s="282"/>
      <c r="AB26" s="282"/>
      <c r="AC26" s="282"/>
      <c r="AD26" s="287">
        <v>4317</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3709016</v>
      </c>
      <c r="CS26" s="217"/>
      <c r="CT26" s="217"/>
      <c r="CU26" s="217"/>
      <c r="CV26" s="217"/>
      <c r="CW26" s="217"/>
      <c r="CX26" s="217"/>
      <c r="CY26" s="279"/>
      <c r="CZ26" s="283">
        <v>6.9</v>
      </c>
      <c r="DA26" s="335"/>
      <c r="DB26" s="335"/>
      <c r="DC26" s="338"/>
      <c r="DD26" s="288">
        <v>3638638</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30590</v>
      </c>
      <c r="S27" s="217"/>
      <c r="T27" s="217"/>
      <c r="U27" s="217"/>
      <c r="V27" s="217"/>
      <c r="W27" s="217"/>
      <c r="X27" s="217"/>
      <c r="Y27" s="279"/>
      <c r="Z27" s="282">
        <v>0.1</v>
      </c>
      <c r="AA27" s="282"/>
      <c r="AB27" s="282"/>
      <c r="AC27" s="282"/>
      <c r="AD27" s="287" t="s">
        <v>197</v>
      </c>
      <c r="AE27" s="287"/>
      <c r="AF27" s="287"/>
      <c r="AG27" s="287"/>
      <c r="AH27" s="287"/>
      <c r="AI27" s="287"/>
      <c r="AJ27" s="287"/>
      <c r="AK27" s="287"/>
      <c r="AL27" s="283" t="s">
        <v>197</v>
      </c>
      <c r="AM27" s="238"/>
      <c r="AN27" s="238"/>
      <c r="AO27" s="296"/>
      <c r="AP27" s="261" t="s">
        <v>391</v>
      </c>
      <c r="AQ27" s="1"/>
      <c r="AR27" s="1"/>
      <c r="AS27" s="1"/>
      <c r="AT27" s="1"/>
      <c r="AU27" s="1"/>
      <c r="AV27" s="1"/>
      <c r="AW27" s="1"/>
      <c r="AX27" s="1"/>
      <c r="AY27" s="1"/>
      <c r="AZ27" s="1"/>
      <c r="BA27" s="1"/>
      <c r="BB27" s="1"/>
      <c r="BC27" s="1"/>
      <c r="BD27" s="1"/>
      <c r="BE27" s="1"/>
      <c r="BF27" s="269"/>
      <c r="BG27" s="274">
        <v>7294843</v>
      </c>
      <c r="BH27" s="217"/>
      <c r="BI27" s="217"/>
      <c r="BJ27" s="217"/>
      <c r="BK27" s="217"/>
      <c r="BL27" s="217"/>
      <c r="BM27" s="217"/>
      <c r="BN27" s="279"/>
      <c r="BO27" s="282">
        <v>100</v>
      </c>
      <c r="BP27" s="282"/>
      <c r="BQ27" s="282"/>
      <c r="BR27" s="282"/>
      <c r="BS27" s="287" t="s">
        <v>197</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14822944</v>
      </c>
      <c r="CS27" s="313"/>
      <c r="CT27" s="313"/>
      <c r="CU27" s="313"/>
      <c r="CV27" s="313"/>
      <c r="CW27" s="313"/>
      <c r="CX27" s="313"/>
      <c r="CY27" s="332"/>
      <c r="CZ27" s="283">
        <v>27.6</v>
      </c>
      <c r="DA27" s="335"/>
      <c r="DB27" s="335"/>
      <c r="DC27" s="338"/>
      <c r="DD27" s="288">
        <v>4307901</v>
      </c>
      <c r="DE27" s="313"/>
      <c r="DF27" s="313"/>
      <c r="DG27" s="313"/>
      <c r="DH27" s="313"/>
      <c r="DI27" s="313"/>
      <c r="DJ27" s="313"/>
      <c r="DK27" s="332"/>
      <c r="DL27" s="288">
        <v>3384045</v>
      </c>
      <c r="DM27" s="313"/>
      <c r="DN27" s="313"/>
      <c r="DO27" s="313"/>
      <c r="DP27" s="313"/>
      <c r="DQ27" s="313"/>
      <c r="DR27" s="313"/>
      <c r="DS27" s="313"/>
      <c r="DT27" s="313"/>
      <c r="DU27" s="313"/>
      <c r="DV27" s="332"/>
      <c r="DW27" s="283">
        <v>16.100000000000001</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545430</v>
      </c>
      <c r="S28" s="217"/>
      <c r="T28" s="217"/>
      <c r="U28" s="217"/>
      <c r="V28" s="217"/>
      <c r="W28" s="217"/>
      <c r="X28" s="217"/>
      <c r="Y28" s="279"/>
      <c r="Z28" s="282">
        <v>1</v>
      </c>
      <c r="AA28" s="282"/>
      <c r="AB28" s="282"/>
      <c r="AC28" s="282"/>
      <c r="AD28" s="287">
        <v>73530</v>
      </c>
      <c r="AE28" s="287"/>
      <c r="AF28" s="287"/>
      <c r="AG28" s="287"/>
      <c r="AH28" s="287"/>
      <c r="AI28" s="287"/>
      <c r="AJ28" s="287"/>
      <c r="AK28" s="287"/>
      <c r="AL28" s="283">
        <v>0.4</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2496393</v>
      </c>
      <c r="CS28" s="217"/>
      <c r="CT28" s="217"/>
      <c r="CU28" s="217"/>
      <c r="CV28" s="217"/>
      <c r="CW28" s="217"/>
      <c r="CX28" s="217"/>
      <c r="CY28" s="279"/>
      <c r="CZ28" s="283">
        <v>4.7</v>
      </c>
      <c r="DA28" s="335"/>
      <c r="DB28" s="335"/>
      <c r="DC28" s="338"/>
      <c r="DD28" s="288">
        <v>2320107</v>
      </c>
      <c r="DE28" s="217"/>
      <c r="DF28" s="217"/>
      <c r="DG28" s="217"/>
      <c r="DH28" s="217"/>
      <c r="DI28" s="217"/>
      <c r="DJ28" s="217"/>
      <c r="DK28" s="279"/>
      <c r="DL28" s="288">
        <v>2320107</v>
      </c>
      <c r="DM28" s="217"/>
      <c r="DN28" s="217"/>
      <c r="DO28" s="217"/>
      <c r="DP28" s="217"/>
      <c r="DQ28" s="217"/>
      <c r="DR28" s="217"/>
      <c r="DS28" s="217"/>
      <c r="DT28" s="217"/>
      <c r="DU28" s="217"/>
      <c r="DV28" s="279"/>
      <c r="DW28" s="283">
        <v>11</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115977</v>
      </c>
      <c r="S29" s="217"/>
      <c r="T29" s="217"/>
      <c r="U29" s="217"/>
      <c r="V29" s="217"/>
      <c r="W29" s="217"/>
      <c r="X29" s="217"/>
      <c r="Y29" s="279"/>
      <c r="Z29" s="282">
        <v>0.2</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21</v>
      </c>
      <c r="CG29" s="1"/>
      <c r="CH29" s="1"/>
      <c r="CI29" s="1"/>
      <c r="CJ29" s="1"/>
      <c r="CK29" s="1"/>
      <c r="CL29" s="1"/>
      <c r="CM29" s="1"/>
      <c r="CN29" s="1"/>
      <c r="CO29" s="1"/>
      <c r="CP29" s="1"/>
      <c r="CQ29" s="269"/>
      <c r="CR29" s="274">
        <v>2495253</v>
      </c>
      <c r="CS29" s="313"/>
      <c r="CT29" s="313"/>
      <c r="CU29" s="313"/>
      <c r="CV29" s="313"/>
      <c r="CW29" s="313"/>
      <c r="CX29" s="313"/>
      <c r="CY29" s="332"/>
      <c r="CZ29" s="283">
        <v>4.5999999999999996</v>
      </c>
      <c r="DA29" s="335"/>
      <c r="DB29" s="335"/>
      <c r="DC29" s="338"/>
      <c r="DD29" s="288">
        <v>2318967</v>
      </c>
      <c r="DE29" s="313"/>
      <c r="DF29" s="313"/>
      <c r="DG29" s="313"/>
      <c r="DH29" s="313"/>
      <c r="DI29" s="313"/>
      <c r="DJ29" s="313"/>
      <c r="DK29" s="332"/>
      <c r="DL29" s="288">
        <v>2318967</v>
      </c>
      <c r="DM29" s="313"/>
      <c r="DN29" s="313"/>
      <c r="DO29" s="313"/>
      <c r="DP29" s="313"/>
      <c r="DQ29" s="313"/>
      <c r="DR29" s="313"/>
      <c r="DS29" s="313"/>
      <c r="DT29" s="313"/>
      <c r="DU29" s="313"/>
      <c r="DV29" s="332"/>
      <c r="DW29" s="283">
        <v>11</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17177248</v>
      </c>
      <c r="S30" s="217"/>
      <c r="T30" s="217"/>
      <c r="U30" s="217"/>
      <c r="V30" s="217"/>
      <c r="W30" s="217"/>
      <c r="X30" s="217"/>
      <c r="Y30" s="279"/>
      <c r="Z30" s="282">
        <v>30.8</v>
      </c>
      <c r="AA30" s="282"/>
      <c r="AB30" s="282"/>
      <c r="AC30" s="282"/>
      <c r="AD30" s="287" t="s">
        <v>197</v>
      </c>
      <c r="AE30" s="287"/>
      <c r="AF30" s="287"/>
      <c r="AG30" s="287"/>
      <c r="AH30" s="287"/>
      <c r="AI30" s="287"/>
      <c r="AJ30" s="287"/>
      <c r="AK30" s="287"/>
      <c r="AL30" s="283" t="s">
        <v>197</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184</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2337568</v>
      </c>
      <c r="CS30" s="217"/>
      <c r="CT30" s="217"/>
      <c r="CU30" s="217"/>
      <c r="CV30" s="217"/>
      <c r="CW30" s="217"/>
      <c r="CX30" s="217"/>
      <c r="CY30" s="279"/>
      <c r="CZ30" s="283">
        <v>4.4000000000000004</v>
      </c>
      <c r="DA30" s="335"/>
      <c r="DB30" s="335"/>
      <c r="DC30" s="338"/>
      <c r="DD30" s="288">
        <v>2161282</v>
      </c>
      <c r="DE30" s="217"/>
      <c r="DF30" s="217"/>
      <c r="DG30" s="217"/>
      <c r="DH30" s="217"/>
      <c r="DI30" s="217"/>
      <c r="DJ30" s="217"/>
      <c r="DK30" s="279"/>
      <c r="DL30" s="288">
        <v>2161282</v>
      </c>
      <c r="DM30" s="217"/>
      <c r="DN30" s="217"/>
      <c r="DO30" s="217"/>
      <c r="DP30" s="217"/>
      <c r="DQ30" s="217"/>
      <c r="DR30" s="217"/>
      <c r="DS30" s="217"/>
      <c r="DT30" s="217"/>
      <c r="DU30" s="217"/>
      <c r="DV30" s="279"/>
      <c r="DW30" s="283">
        <v>10.3</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v>329240</v>
      </c>
      <c r="S31" s="217"/>
      <c r="T31" s="217"/>
      <c r="U31" s="217"/>
      <c r="V31" s="217"/>
      <c r="W31" s="217"/>
      <c r="X31" s="217"/>
      <c r="Y31" s="279"/>
      <c r="Z31" s="282">
        <v>0.6</v>
      </c>
      <c r="AA31" s="282"/>
      <c r="AB31" s="282"/>
      <c r="AC31" s="282"/>
      <c r="AD31" s="287">
        <v>329240</v>
      </c>
      <c r="AE31" s="287"/>
      <c r="AF31" s="287"/>
      <c r="AG31" s="287"/>
      <c r="AH31" s="287"/>
      <c r="AI31" s="287"/>
      <c r="AJ31" s="287"/>
      <c r="AK31" s="287"/>
      <c r="AL31" s="283">
        <v>1.6</v>
      </c>
      <c r="AM31" s="238"/>
      <c r="AN31" s="238"/>
      <c r="AO31" s="296"/>
      <c r="AP31" s="163" t="s">
        <v>8</v>
      </c>
      <c r="AQ31" s="178"/>
      <c r="AR31" s="178"/>
      <c r="AS31" s="178"/>
      <c r="AT31" s="306" t="s">
        <v>395</v>
      </c>
      <c r="AU31" s="265"/>
      <c r="AV31" s="265"/>
      <c r="AW31" s="265"/>
      <c r="AX31" s="260" t="s">
        <v>274</v>
      </c>
      <c r="AY31" s="265"/>
      <c r="AZ31" s="265"/>
      <c r="BA31" s="265"/>
      <c r="BB31" s="265"/>
      <c r="BC31" s="265"/>
      <c r="BD31" s="265"/>
      <c r="BE31" s="265"/>
      <c r="BF31" s="268"/>
      <c r="BG31" s="318">
        <v>99.2</v>
      </c>
      <c r="BH31" s="322"/>
      <c r="BI31" s="322"/>
      <c r="BJ31" s="322"/>
      <c r="BK31" s="322"/>
      <c r="BL31" s="322"/>
      <c r="BM31" s="293">
        <v>98.2</v>
      </c>
      <c r="BN31" s="322"/>
      <c r="BO31" s="322"/>
      <c r="BP31" s="322"/>
      <c r="BQ31" s="324"/>
      <c r="BR31" s="318">
        <v>99.2</v>
      </c>
      <c r="BS31" s="322"/>
      <c r="BT31" s="322"/>
      <c r="BU31" s="322"/>
      <c r="BV31" s="322"/>
      <c r="BW31" s="322"/>
      <c r="BX31" s="293">
        <v>97.9</v>
      </c>
      <c r="BY31" s="322"/>
      <c r="BZ31" s="322"/>
      <c r="CA31" s="322"/>
      <c r="CB31" s="324"/>
      <c r="CD31" s="134"/>
      <c r="CE31" s="42"/>
      <c r="CF31" s="261" t="s">
        <v>315</v>
      </c>
      <c r="CG31" s="1"/>
      <c r="CH31" s="1"/>
      <c r="CI31" s="1"/>
      <c r="CJ31" s="1"/>
      <c r="CK31" s="1"/>
      <c r="CL31" s="1"/>
      <c r="CM31" s="1"/>
      <c r="CN31" s="1"/>
      <c r="CO31" s="1"/>
      <c r="CP31" s="1"/>
      <c r="CQ31" s="269"/>
      <c r="CR31" s="274">
        <v>157685</v>
      </c>
      <c r="CS31" s="313"/>
      <c r="CT31" s="313"/>
      <c r="CU31" s="313"/>
      <c r="CV31" s="313"/>
      <c r="CW31" s="313"/>
      <c r="CX31" s="313"/>
      <c r="CY31" s="332"/>
      <c r="CZ31" s="283">
        <v>0.3</v>
      </c>
      <c r="DA31" s="335"/>
      <c r="DB31" s="335"/>
      <c r="DC31" s="338"/>
      <c r="DD31" s="288">
        <v>157685</v>
      </c>
      <c r="DE31" s="313"/>
      <c r="DF31" s="313"/>
      <c r="DG31" s="313"/>
      <c r="DH31" s="313"/>
      <c r="DI31" s="313"/>
      <c r="DJ31" s="313"/>
      <c r="DK31" s="332"/>
      <c r="DL31" s="288">
        <v>157685</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4384242</v>
      </c>
      <c r="S32" s="217"/>
      <c r="T32" s="217"/>
      <c r="U32" s="217"/>
      <c r="V32" s="217"/>
      <c r="W32" s="217"/>
      <c r="X32" s="217"/>
      <c r="Y32" s="279"/>
      <c r="Z32" s="282">
        <v>7.9</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249</v>
      </c>
      <c r="AX32" s="261" t="s">
        <v>375</v>
      </c>
      <c r="AY32" s="1"/>
      <c r="AZ32" s="1"/>
      <c r="BA32" s="1"/>
      <c r="BB32" s="1"/>
      <c r="BC32" s="1"/>
      <c r="BD32" s="1"/>
      <c r="BE32" s="1"/>
      <c r="BF32" s="269"/>
      <c r="BG32" s="319">
        <v>99</v>
      </c>
      <c r="BH32" s="313"/>
      <c r="BI32" s="313"/>
      <c r="BJ32" s="313"/>
      <c r="BK32" s="313"/>
      <c r="BL32" s="313"/>
      <c r="BM32" s="238">
        <v>97.6</v>
      </c>
      <c r="BN32" s="313"/>
      <c r="BO32" s="313"/>
      <c r="BP32" s="313"/>
      <c r="BQ32" s="316"/>
      <c r="BR32" s="319">
        <v>99</v>
      </c>
      <c r="BS32" s="313"/>
      <c r="BT32" s="313"/>
      <c r="BU32" s="313"/>
      <c r="BV32" s="313"/>
      <c r="BW32" s="313"/>
      <c r="BX32" s="238">
        <v>97.7</v>
      </c>
      <c r="BY32" s="313"/>
      <c r="BZ32" s="313"/>
      <c r="CA32" s="313"/>
      <c r="CB32" s="316"/>
      <c r="CD32" s="135"/>
      <c r="CE32" s="142"/>
      <c r="CF32" s="261" t="s">
        <v>398</v>
      </c>
      <c r="CG32" s="1"/>
      <c r="CH32" s="1"/>
      <c r="CI32" s="1"/>
      <c r="CJ32" s="1"/>
      <c r="CK32" s="1"/>
      <c r="CL32" s="1"/>
      <c r="CM32" s="1"/>
      <c r="CN32" s="1"/>
      <c r="CO32" s="1"/>
      <c r="CP32" s="1"/>
      <c r="CQ32" s="269"/>
      <c r="CR32" s="274">
        <v>1140</v>
      </c>
      <c r="CS32" s="217"/>
      <c r="CT32" s="217"/>
      <c r="CU32" s="217"/>
      <c r="CV32" s="217"/>
      <c r="CW32" s="217"/>
      <c r="CX32" s="217"/>
      <c r="CY32" s="279"/>
      <c r="CZ32" s="283">
        <v>0</v>
      </c>
      <c r="DA32" s="335"/>
      <c r="DB32" s="335"/>
      <c r="DC32" s="338"/>
      <c r="DD32" s="288">
        <v>1140</v>
      </c>
      <c r="DE32" s="217"/>
      <c r="DF32" s="217"/>
      <c r="DG32" s="217"/>
      <c r="DH32" s="217"/>
      <c r="DI32" s="217"/>
      <c r="DJ32" s="217"/>
      <c r="DK32" s="279"/>
      <c r="DL32" s="288">
        <v>1140</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235</v>
      </c>
      <c r="C33" s="1"/>
      <c r="D33" s="1"/>
      <c r="E33" s="1"/>
      <c r="F33" s="1"/>
      <c r="G33" s="1"/>
      <c r="H33" s="1"/>
      <c r="I33" s="1"/>
      <c r="J33" s="1"/>
      <c r="K33" s="1"/>
      <c r="L33" s="1"/>
      <c r="M33" s="1"/>
      <c r="N33" s="1"/>
      <c r="O33" s="1"/>
      <c r="P33" s="1"/>
      <c r="Q33" s="269"/>
      <c r="R33" s="274">
        <v>2282642</v>
      </c>
      <c r="S33" s="217"/>
      <c r="T33" s="217"/>
      <c r="U33" s="217"/>
      <c r="V33" s="217"/>
      <c r="W33" s="217"/>
      <c r="X33" s="217"/>
      <c r="Y33" s="279"/>
      <c r="Z33" s="282">
        <v>4.0999999999999996</v>
      </c>
      <c r="AA33" s="282"/>
      <c r="AB33" s="282"/>
      <c r="AC33" s="282"/>
      <c r="AD33" s="287">
        <v>1310674</v>
      </c>
      <c r="AE33" s="287"/>
      <c r="AF33" s="287"/>
      <c r="AG33" s="287"/>
      <c r="AH33" s="287"/>
      <c r="AI33" s="287"/>
      <c r="AJ33" s="287"/>
      <c r="AK33" s="287"/>
      <c r="AL33" s="283">
        <v>6.2</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99.3</v>
      </c>
      <c r="BH33" s="312"/>
      <c r="BI33" s="312"/>
      <c r="BJ33" s="312"/>
      <c r="BK33" s="312"/>
      <c r="BL33" s="312"/>
      <c r="BM33" s="294">
        <v>98.6</v>
      </c>
      <c r="BN33" s="312"/>
      <c r="BO33" s="312"/>
      <c r="BP33" s="312"/>
      <c r="BQ33" s="317"/>
      <c r="BR33" s="320">
        <v>99.3</v>
      </c>
      <c r="BS33" s="312"/>
      <c r="BT33" s="312"/>
      <c r="BU33" s="312"/>
      <c r="BV33" s="312"/>
      <c r="BW33" s="312"/>
      <c r="BX33" s="294">
        <v>98</v>
      </c>
      <c r="BY33" s="312"/>
      <c r="BZ33" s="312"/>
      <c r="CA33" s="312"/>
      <c r="CB33" s="317"/>
      <c r="CD33" s="261" t="s">
        <v>190</v>
      </c>
      <c r="CE33" s="1"/>
      <c r="CF33" s="1"/>
      <c r="CG33" s="1"/>
      <c r="CH33" s="1"/>
      <c r="CI33" s="1"/>
      <c r="CJ33" s="1"/>
      <c r="CK33" s="1"/>
      <c r="CL33" s="1"/>
      <c r="CM33" s="1"/>
      <c r="CN33" s="1"/>
      <c r="CO33" s="1"/>
      <c r="CP33" s="1"/>
      <c r="CQ33" s="269"/>
      <c r="CR33" s="274">
        <v>19840787</v>
      </c>
      <c r="CS33" s="313"/>
      <c r="CT33" s="313"/>
      <c r="CU33" s="313"/>
      <c r="CV33" s="313"/>
      <c r="CW33" s="313"/>
      <c r="CX33" s="313"/>
      <c r="CY33" s="332"/>
      <c r="CZ33" s="283">
        <v>37</v>
      </c>
      <c r="DA33" s="335"/>
      <c r="DB33" s="335"/>
      <c r="DC33" s="338"/>
      <c r="DD33" s="288">
        <v>14052930</v>
      </c>
      <c r="DE33" s="313"/>
      <c r="DF33" s="313"/>
      <c r="DG33" s="313"/>
      <c r="DH33" s="313"/>
      <c r="DI33" s="313"/>
      <c r="DJ33" s="313"/>
      <c r="DK33" s="332"/>
      <c r="DL33" s="288">
        <v>8632002</v>
      </c>
      <c r="DM33" s="313"/>
      <c r="DN33" s="313"/>
      <c r="DO33" s="313"/>
      <c r="DP33" s="313"/>
      <c r="DQ33" s="313"/>
      <c r="DR33" s="313"/>
      <c r="DS33" s="313"/>
      <c r="DT33" s="313"/>
      <c r="DU33" s="313"/>
      <c r="DV33" s="332"/>
      <c r="DW33" s="283">
        <v>41</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829737</v>
      </c>
      <c r="S34" s="217"/>
      <c r="T34" s="217"/>
      <c r="U34" s="217"/>
      <c r="V34" s="217"/>
      <c r="W34" s="217"/>
      <c r="X34" s="217"/>
      <c r="Y34" s="279"/>
      <c r="Z34" s="282">
        <v>1.5</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5449951</v>
      </c>
      <c r="CS34" s="217"/>
      <c r="CT34" s="217"/>
      <c r="CU34" s="217"/>
      <c r="CV34" s="217"/>
      <c r="CW34" s="217"/>
      <c r="CX34" s="217"/>
      <c r="CY34" s="279"/>
      <c r="CZ34" s="283">
        <v>10.199999999999999</v>
      </c>
      <c r="DA34" s="335"/>
      <c r="DB34" s="335"/>
      <c r="DC34" s="338"/>
      <c r="DD34" s="288">
        <v>3493449</v>
      </c>
      <c r="DE34" s="217"/>
      <c r="DF34" s="217"/>
      <c r="DG34" s="217"/>
      <c r="DH34" s="217"/>
      <c r="DI34" s="217"/>
      <c r="DJ34" s="217"/>
      <c r="DK34" s="279"/>
      <c r="DL34" s="288">
        <v>2938331</v>
      </c>
      <c r="DM34" s="217"/>
      <c r="DN34" s="217"/>
      <c r="DO34" s="217"/>
      <c r="DP34" s="217"/>
      <c r="DQ34" s="217"/>
      <c r="DR34" s="217"/>
      <c r="DS34" s="217"/>
      <c r="DT34" s="217"/>
      <c r="DU34" s="217"/>
      <c r="DV34" s="279"/>
      <c r="DW34" s="283">
        <v>14</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4701140</v>
      </c>
      <c r="S35" s="217"/>
      <c r="T35" s="217"/>
      <c r="U35" s="217"/>
      <c r="V35" s="217"/>
      <c r="W35" s="217"/>
      <c r="X35" s="217"/>
      <c r="Y35" s="279"/>
      <c r="Z35" s="282">
        <v>8.4</v>
      </c>
      <c r="AA35" s="282"/>
      <c r="AB35" s="282"/>
      <c r="AC35" s="282"/>
      <c r="AD35" s="287" t="s">
        <v>197</v>
      </c>
      <c r="AE35" s="287"/>
      <c r="AF35" s="287"/>
      <c r="AG35" s="287"/>
      <c r="AH35" s="287"/>
      <c r="AI35" s="287"/>
      <c r="AJ35" s="287"/>
      <c r="AK35" s="287"/>
      <c r="AL35" s="283" t="s">
        <v>197</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458089</v>
      </c>
      <c r="CS35" s="313"/>
      <c r="CT35" s="313"/>
      <c r="CU35" s="313"/>
      <c r="CV35" s="313"/>
      <c r="CW35" s="313"/>
      <c r="CX35" s="313"/>
      <c r="CY35" s="332"/>
      <c r="CZ35" s="283">
        <v>0.9</v>
      </c>
      <c r="DA35" s="335"/>
      <c r="DB35" s="335"/>
      <c r="DC35" s="338"/>
      <c r="DD35" s="288">
        <v>252566</v>
      </c>
      <c r="DE35" s="313"/>
      <c r="DF35" s="313"/>
      <c r="DG35" s="313"/>
      <c r="DH35" s="313"/>
      <c r="DI35" s="313"/>
      <c r="DJ35" s="313"/>
      <c r="DK35" s="332"/>
      <c r="DL35" s="288">
        <v>91454</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2649547</v>
      </c>
      <c r="S36" s="217"/>
      <c r="T36" s="217"/>
      <c r="U36" s="217"/>
      <c r="V36" s="217"/>
      <c r="W36" s="217"/>
      <c r="X36" s="217"/>
      <c r="Y36" s="279"/>
      <c r="Z36" s="282">
        <v>4.7</v>
      </c>
      <c r="AA36" s="282"/>
      <c r="AB36" s="282"/>
      <c r="AC36" s="282"/>
      <c r="AD36" s="287" t="s">
        <v>197</v>
      </c>
      <c r="AE36" s="287"/>
      <c r="AF36" s="287"/>
      <c r="AG36" s="287"/>
      <c r="AH36" s="287"/>
      <c r="AI36" s="287"/>
      <c r="AJ36" s="287"/>
      <c r="AK36" s="287"/>
      <c r="AL36" s="283" t="s">
        <v>197</v>
      </c>
      <c r="AM36" s="238"/>
      <c r="AN36" s="238"/>
      <c r="AO36" s="296"/>
      <c r="AP36" s="95"/>
      <c r="AQ36" s="301" t="s">
        <v>391</v>
      </c>
      <c r="AR36" s="304"/>
      <c r="AS36" s="304"/>
      <c r="AT36" s="304"/>
      <c r="AU36" s="304"/>
      <c r="AV36" s="304"/>
      <c r="AW36" s="304"/>
      <c r="AX36" s="304"/>
      <c r="AY36" s="309"/>
      <c r="AZ36" s="273">
        <v>3519740</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-788343</v>
      </c>
      <c r="BW36" s="276"/>
      <c r="BX36" s="276"/>
      <c r="BY36" s="276"/>
      <c r="BZ36" s="276"/>
      <c r="CA36" s="276"/>
      <c r="CB36" s="315"/>
      <c r="CD36" s="261" t="s">
        <v>29</v>
      </c>
      <c r="CE36" s="1"/>
      <c r="CF36" s="1"/>
      <c r="CG36" s="1"/>
      <c r="CH36" s="1"/>
      <c r="CI36" s="1"/>
      <c r="CJ36" s="1"/>
      <c r="CK36" s="1"/>
      <c r="CL36" s="1"/>
      <c r="CM36" s="1"/>
      <c r="CN36" s="1"/>
      <c r="CO36" s="1"/>
      <c r="CP36" s="1"/>
      <c r="CQ36" s="269"/>
      <c r="CR36" s="274">
        <v>6303897</v>
      </c>
      <c r="CS36" s="217"/>
      <c r="CT36" s="217"/>
      <c r="CU36" s="217"/>
      <c r="CV36" s="217"/>
      <c r="CW36" s="217"/>
      <c r="CX36" s="217"/>
      <c r="CY36" s="279"/>
      <c r="CZ36" s="283">
        <v>11.7</v>
      </c>
      <c r="DA36" s="335"/>
      <c r="DB36" s="335"/>
      <c r="DC36" s="338"/>
      <c r="DD36" s="288">
        <v>4040994</v>
      </c>
      <c r="DE36" s="217"/>
      <c r="DF36" s="217"/>
      <c r="DG36" s="217"/>
      <c r="DH36" s="217"/>
      <c r="DI36" s="217"/>
      <c r="DJ36" s="217"/>
      <c r="DK36" s="279"/>
      <c r="DL36" s="288">
        <v>3686565</v>
      </c>
      <c r="DM36" s="217"/>
      <c r="DN36" s="217"/>
      <c r="DO36" s="217"/>
      <c r="DP36" s="217"/>
      <c r="DQ36" s="217"/>
      <c r="DR36" s="217"/>
      <c r="DS36" s="217"/>
      <c r="DT36" s="217"/>
      <c r="DU36" s="217"/>
      <c r="DV36" s="279"/>
      <c r="DW36" s="283">
        <v>17.5</v>
      </c>
      <c r="DX36" s="335"/>
      <c r="DY36" s="335"/>
      <c r="DZ36" s="335"/>
      <c r="EA36" s="335"/>
      <c r="EB36" s="335"/>
      <c r="EC36" s="360"/>
    </row>
    <row r="37" spans="2:133" ht="11.25" customHeight="1">
      <c r="B37" s="261" t="s">
        <v>191</v>
      </c>
      <c r="C37" s="1"/>
      <c r="D37" s="1"/>
      <c r="E37" s="1"/>
      <c r="F37" s="1"/>
      <c r="G37" s="1"/>
      <c r="H37" s="1"/>
      <c r="I37" s="1"/>
      <c r="J37" s="1"/>
      <c r="K37" s="1"/>
      <c r="L37" s="1"/>
      <c r="M37" s="1"/>
      <c r="N37" s="1"/>
      <c r="O37" s="1"/>
      <c r="P37" s="1"/>
      <c r="Q37" s="269"/>
      <c r="R37" s="274">
        <v>310596</v>
      </c>
      <c r="S37" s="217"/>
      <c r="T37" s="217"/>
      <c r="U37" s="217"/>
      <c r="V37" s="217"/>
      <c r="W37" s="217"/>
      <c r="X37" s="217"/>
      <c r="Y37" s="279"/>
      <c r="Z37" s="282">
        <v>0.6</v>
      </c>
      <c r="AA37" s="282"/>
      <c r="AB37" s="282"/>
      <c r="AC37" s="282"/>
      <c r="AD37" s="287">
        <v>33390</v>
      </c>
      <c r="AE37" s="287"/>
      <c r="AF37" s="287"/>
      <c r="AG37" s="287"/>
      <c r="AH37" s="287"/>
      <c r="AI37" s="287"/>
      <c r="AJ37" s="287"/>
      <c r="AK37" s="287"/>
      <c r="AL37" s="283">
        <v>0.2</v>
      </c>
      <c r="AM37" s="238"/>
      <c r="AN37" s="238"/>
      <c r="AO37" s="296"/>
      <c r="AQ37" s="302" t="s">
        <v>407</v>
      </c>
      <c r="AR37" s="111"/>
      <c r="AS37" s="111"/>
      <c r="AT37" s="111"/>
      <c r="AU37" s="111"/>
      <c r="AV37" s="111"/>
      <c r="AW37" s="111"/>
      <c r="AX37" s="111"/>
      <c r="AY37" s="310"/>
      <c r="AZ37" s="274">
        <v>400536</v>
      </c>
      <c r="BA37" s="217"/>
      <c r="BB37" s="217"/>
      <c r="BC37" s="217"/>
      <c r="BD37" s="313"/>
      <c r="BE37" s="313"/>
      <c r="BF37" s="316"/>
      <c r="BG37" s="261" t="s">
        <v>409</v>
      </c>
      <c r="BH37" s="1"/>
      <c r="BI37" s="1"/>
      <c r="BJ37" s="1"/>
      <c r="BK37" s="1"/>
      <c r="BL37" s="1"/>
      <c r="BM37" s="1"/>
      <c r="BN37" s="1"/>
      <c r="BO37" s="1"/>
      <c r="BP37" s="1"/>
      <c r="BQ37" s="1"/>
      <c r="BR37" s="1"/>
      <c r="BS37" s="1"/>
      <c r="BT37" s="1"/>
      <c r="BU37" s="269"/>
      <c r="BV37" s="274">
        <v>-1343451</v>
      </c>
      <c r="BW37" s="217"/>
      <c r="BX37" s="217"/>
      <c r="BY37" s="217"/>
      <c r="BZ37" s="217"/>
      <c r="CA37" s="217"/>
      <c r="CB37" s="326"/>
      <c r="CD37" s="261" t="s">
        <v>157</v>
      </c>
      <c r="CE37" s="1"/>
      <c r="CF37" s="1"/>
      <c r="CG37" s="1"/>
      <c r="CH37" s="1"/>
      <c r="CI37" s="1"/>
      <c r="CJ37" s="1"/>
      <c r="CK37" s="1"/>
      <c r="CL37" s="1"/>
      <c r="CM37" s="1"/>
      <c r="CN37" s="1"/>
      <c r="CO37" s="1"/>
      <c r="CP37" s="1"/>
      <c r="CQ37" s="269"/>
      <c r="CR37" s="274">
        <v>2596217</v>
      </c>
      <c r="CS37" s="313"/>
      <c r="CT37" s="313"/>
      <c r="CU37" s="313"/>
      <c r="CV37" s="313"/>
      <c r="CW37" s="313"/>
      <c r="CX37" s="313"/>
      <c r="CY37" s="332"/>
      <c r="CZ37" s="283">
        <v>4.8</v>
      </c>
      <c r="DA37" s="335"/>
      <c r="DB37" s="335"/>
      <c r="DC37" s="338"/>
      <c r="DD37" s="288">
        <v>2596217</v>
      </c>
      <c r="DE37" s="313"/>
      <c r="DF37" s="313"/>
      <c r="DG37" s="313"/>
      <c r="DH37" s="313"/>
      <c r="DI37" s="313"/>
      <c r="DJ37" s="313"/>
      <c r="DK37" s="332"/>
      <c r="DL37" s="288">
        <v>2593584</v>
      </c>
      <c r="DM37" s="313"/>
      <c r="DN37" s="313"/>
      <c r="DO37" s="313"/>
      <c r="DP37" s="313"/>
      <c r="DQ37" s="313"/>
      <c r="DR37" s="313"/>
      <c r="DS37" s="313"/>
      <c r="DT37" s="313"/>
      <c r="DU37" s="313"/>
      <c r="DV37" s="332"/>
      <c r="DW37" s="283">
        <v>12.3</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2127201</v>
      </c>
      <c r="S38" s="217"/>
      <c r="T38" s="217"/>
      <c r="U38" s="217"/>
      <c r="V38" s="217"/>
      <c r="W38" s="217"/>
      <c r="X38" s="217"/>
      <c r="Y38" s="279"/>
      <c r="Z38" s="282">
        <v>3.8</v>
      </c>
      <c r="AA38" s="282"/>
      <c r="AB38" s="282"/>
      <c r="AC38" s="282"/>
      <c r="AD38" s="287" t="s">
        <v>197</v>
      </c>
      <c r="AE38" s="287"/>
      <c r="AF38" s="287"/>
      <c r="AG38" s="287"/>
      <c r="AH38" s="287"/>
      <c r="AI38" s="287"/>
      <c r="AJ38" s="287"/>
      <c r="AK38" s="287"/>
      <c r="AL38" s="283" t="s">
        <v>197</v>
      </c>
      <c r="AM38" s="238"/>
      <c r="AN38" s="238"/>
      <c r="AO38" s="296"/>
      <c r="AQ38" s="302" t="s">
        <v>308</v>
      </c>
      <c r="AR38" s="111"/>
      <c r="AS38" s="111"/>
      <c r="AT38" s="111"/>
      <c r="AU38" s="111"/>
      <c r="AV38" s="111"/>
      <c r="AW38" s="111"/>
      <c r="AX38" s="111"/>
      <c r="AY38" s="310"/>
      <c r="AZ38" s="274">
        <v>7861</v>
      </c>
      <c r="BA38" s="217"/>
      <c r="BB38" s="217"/>
      <c r="BC38" s="217"/>
      <c r="BD38" s="313"/>
      <c r="BE38" s="313"/>
      <c r="BF38" s="316"/>
      <c r="BG38" s="261" t="s">
        <v>411</v>
      </c>
      <c r="BH38" s="1"/>
      <c r="BI38" s="1"/>
      <c r="BJ38" s="1"/>
      <c r="BK38" s="1"/>
      <c r="BL38" s="1"/>
      <c r="BM38" s="1"/>
      <c r="BN38" s="1"/>
      <c r="BO38" s="1"/>
      <c r="BP38" s="1"/>
      <c r="BQ38" s="1"/>
      <c r="BR38" s="1"/>
      <c r="BS38" s="1"/>
      <c r="BT38" s="1"/>
      <c r="BU38" s="269"/>
      <c r="BV38" s="274">
        <v>9760</v>
      </c>
      <c r="BW38" s="217"/>
      <c r="BX38" s="217"/>
      <c r="BY38" s="217"/>
      <c r="BZ38" s="217"/>
      <c r="CA38" s="217"/>
      <c r="CB38" s="326"/>
      <c r="CD38" s="261" t="s">
        <v>412</v>
      </c>
      <c r="CE38" s="1"/>
      <c r="CF38" s="1"/>
      <c r="CG38" s="1"/>
      <c r="CH38" s="1"/>
      <c r="CI38" s="1"/>
      <c r="CJ38" s="1"/>
      <c r="CK38" s="1"/>
      <c r="CL38" s="1"/>
      <c r="CM38" s="1"/>
      <c r="CN38" s="1"/>
      <c r="CO38" s="1"/>
      <c r="CP38" s="1"/>
      <c r="CQ38" s="269"/>
      <c r="CR38" s="274">
        <v>3111343</v>
      </c>
      <c r="CS38" s="217"/>
      <c r="CT38" s="217"/>
      <c r="CU38" s="217"/>
      <c r="CV38" s="217"/>
      <c r="CW38" s="217"/>
      <c r="CX38" s="217"/>
      <c r="CY38" s="279"/>
      <c r="CZ38" s="283">
        <v>5.8</v>
      </c>
      <c r="DA38" s="335"/>
      <c r="DB38" s="335"/>
      <c r="DC38" s="338"/>
      <c r="DD38" s="288">
        <v>2575891</v>
      </c>
      <c r="DE38" s="217"/>
      <c r="DF38" s="217"/>
      <c r="DG38" s="217"/>
      <c r="DH38" s="217"/>
      <c r="DI38" s="217"/>
      <c r="DJ38" s="217"/>
      <c r="DK38" s="279"/>
      <c r="DL38" s="288">
        <v>1915652</v>
      </c>
      <c r="DM38" s="217"/>
      <c r="DN38" s="217"/>
      <c r="DO38" s="217"/>
      <c r="DP38" s="217"/>
      <c r="DQ38" s="217"/>
      <c r="DR38" s="217"/>
      <c r="DS38" s="217"/>
      <c r="DT38" s="217"/>
      <c r="DU38" s="217"/>
      <c r="DV38" s="279"/>
      <c r="DW38" s="283">
        <v>9.1</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414</v>
      </c>
      <c r="AR39" s="111"/>
      <c r="AS39" s="111"/>
      <c r="AT39" s="111"/>
      <c r="AU39" s="111"/>
      <c r="AV39" s="111"/>
      <c r="AW39" s="111"/>
      <c r="AX39" s="111"/>
      <c r="AY39" s="310"/>
      <c r="AZ39" s="274" t="s">
        <v>197</v>
      </c>
      <c r="BA39" s="217"/>
      <c r="BB39" s="217"/>
      <c r="BC39" s="217"/>
      <c r="BD39" s="313"/>
      <c r="BE39" s="313"/>
      <c r="BF39" s="316"/>
      <c r="BG39" s="261" t="s">
        <v>339</v>
      </c>
      <c r="BH39" s="1"/>
      <c r="BI39" s="1"/>
      <c r="BJ39" s="1"/>
      <c r="BK39" s="1"/>
      <c r="BL39" s="1"/>
      <c r="BM39" s="1"/>
      <c r="BN39" s="1"/>
      <c r="BO39" s="1"/>
      <c r="BP39" s="1"/>
      <c r="BQ39" s="1"/>
      <c r="BR39" s="1"/>
      <c r="BS39" s="1"/>
      <c r="BT39" s="1"/>
      <c r="BU39" s="269"/>
      <c r="BV39" s="274">
        <v>15109</v>
      </c>
      <c r="BW39" s="217"/>
      <c r="BX39" s="217"/>
      <c r="BY39" s="217"/>
      <c r="BZ39" s="217"/>
      <c r="CA39" s="217"/>
      <c r="CB39" s="326"/>
      <c r="CD39" s="261" t="s">
        <v>418</v>
      </c>
      <c r="CE39" s="1"/>
      <c r="CF39" s="1"/>
      <c r="CG39" s="1"/>
      <c r="CH39" s="1"/>
      <c r="CI39" s="1"/>
      <c r="CJ39" s="1"/>
      <c r="CK39" s="1"/>
      <c r="CL39" s="1"/>
      <c r="CM39" s="1"/>
      <c r="CN39" s="1"/>
      <c r="CO39" s="1"/>
      <c r="CP39" s="1"/>
      <c r="CQ39" s="269"/>
      <c r="CR39" s="274">
        <v>4494507</v>
      </c>
      <c r="CS39" s="313"/>
      <c r="CT39" s="313"/>
      <c r="CU39" s="313"/>
      <c r="CV39" s="313"/>
      <c r="CW39" s="313"/>
      <c r="CX39" s="313"/>
      <c r="CY39" s="332"/>
      <c r="CZ39" s="283">
        <v>8.4</v>
      </c>
      <c r="DA39" s="335"/>
      <c r="DB39" s="335"/>
      <c r="DC39" s="338"/>
      <c r="DD39" s="288">
        <v>3667030</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419</v>
      </c>
      <c r="C40" s="1"/>
      <c r="D40" s="1"/>
      <c r="E40" s="1"/>
      <c r="F40" s="1"/>
      <c r="G40" s="1"/>
      <c r="H40" s="1"/>
      <c r="I40" s="1"/>
      <c r="J40" s="1"/>
      <c r="K40" s="1"/>
      <c r="L40" s="1"/>
      <c r="M40" s="1"/>
      <c r="N40" s="1"/>
      <c r="O40" s="1"/>
      <c r="P40" s="1"/>
      <c r="Q40" s="269"/>
      <c r="R40" s="274">
        <v>61001</v>
      </c>
      <c r="S40" s="217"/>
      <c r="T40" s="217"/>
      <c r="U40" s="217"/>
      <c r="V40" s="217"/>
      <c r="W40" s="217"/>
      <c r="X40" s="217"/>
      <c r="Y40" s="279"/>
      <c r="Z40" s="282">
        <v>0.1</v>
      </c>
      <c r="AA40" s="282"/>
      <c r="AB40" s="282"/>
      <c r="AC40" s="282"/>
      <c r="AD40" s="287" t="s">
        <v>197</v>
      </c>
      <c r="AE40" s="287"/>
      <c r="AF40" s="287"/>
      <c r="AG40" s="287"/>
      <c r="AH40" s="287"/>
      <c r="AI40" s="287"/>
      <c r="AJ40" s="287"/>
      <c r="AK40" s="287"/>
      <c r="AL40" s="283" t="s">
        <v>197</v>
      </c>
      <c r="AM40" s="238"/>
      <c r="AN40" s="238"/>
      <c r="AO40" s="296"/>
      <c r="AQ40" s="302" t="s">
        <v>421</v>
      </c>
      <c r="AR40" s="111"/>
      <c r="AS40" s="111"/>
      <c r="AT40" s="111"/>
      <c r="AU40" s="111"/>
      <c r="AV40" s="111"/>
      <c r="AW40" s="111"/>
      <c r="AX40" s="111"/>
      <c r="AY40" s="310"/>
      <c r="AZ40" s="274" t="s">
        <v>197</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65</v>
      </c>
      <c r="BW40" s="217"/>
      <c r="BX40" s="217"/>
      <c r="BY40" s="217"/>
      <c r="BZ40" s="217"/>
      <c r="CA40" s="217"/>
      <c r="CB40" s="326"/>
      <c r="CD40" s="261" t="s">
        <v>371</v>
      </c>
      <c r="CE40" s="1"/>
      <c r="CF40" s="1"/>
      <c r="CG40" s="1"/>
      <c r="CH40" s="1"/>
      <c r="CI40" s="1"/>
      <c r="CJ40" s="1"/>
      <c r="CK40" s="1"/>
      <c r="CL40" s="1"/>
      <c r="CM40" s="1"/>
      <c r="CN40" s="1"/>
      <c r="CO40" s="1"/>
      <c r="CP40" s="1"/>
      <c r="CQ40" s="269"/>
      <c r="CR40" s="274">
        <v>23000</v>
      </c>
      <c r="CS40" s="217"/>
      <c r="CT40" s="217"/>
      <c r="CU40" s="217"/>
      <c r="CV40" s="217"/>
      <c r="CW40" s="217"/>
      <c r="CX40" s="217"/>
      <c r="CY40" s="279"/>
      <c r="CZ40" s="283">
        <v>0</v>
      </c>
      <c r="DA40" s="335"/>
      <c r="DB40" s="335"/>
      <c r="DC40" s="338"/>
      <c r="DD40" s="288">
        <v>23000</v>
      </c>
      <c r="DE40" s="217"/>
      <c r="DF40" s="217"/>
      <c r="DG40" s="217"/>
      <c r="DH40" s="217"/>
      <c r="DI40" s="217"/>
      <c r="DJ40" s="217"/>
      <c r="DK40" s="279"/>
      <c r="DL40" s="288" t="s">
        <v>197</v>
      </c>
      <c r="DM40" s="217"/>
      <c r="DN40" s="217"/>
      <c r="DO40" s="217"/>
      <c r="DP40" s="217"/>
      <c r="DQ40" s="217"/>
      <c r="DR40" s="217"/>
      <c r="DS40" s="217"/>
      <c r="DT40" s="217"/>
      <c r="DU40" s="217"/>
      <c r="DV40" s="279"/>
      <c r="DW40" s="283" t="s">
        <v>197</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55838683</v>
      </c>
      <c r="S41" s="277"/>
      <c r="T41" s="277"/>
      <c r="U41" s="277"/>
      <c r="V41" s="277"/>
      <c r="W41" s="277"/>
      <c r="X41" s="277"/>
      <c r="Y41" s="280"/>
      <c r="Z41" s="284">
        <v>100</v>
      </c>
      <c r="AA41" s="284"/>
      <c r="AB41" s="284"/>
      <c r="AC41" s="284"/>
      <c r="AD41" s="289">
        <v>20978259</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1207198</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197</v>
      </c>
      <c r="BW41" s="217"/>
      <c r="BX41" s="217"/>
      <c r="BY41" s="217"/>
      <c r="BZ41" s="217"/>
      <c r="CA41" s="217"/>
      <c r="CB41" s="326"/>
      <c r="CD41" s="261" t="s">
        <v>285</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1904145</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349</v>
      </c>
      <c r="BW42" s="277"/>
      <c r="BX42" s="277"/>
      <c r="BY42" s="277"/>
      <c r="BZ42" s="277"/>
      <c r="CA42" s="277"/>
      <c r="CB42" s="327"/>
      <c r="CD42" s="261" t="s">
        <v>278</v>
      </c>
      <c r="CE42" s="1"/>
      <c r="CF42" s="1"/>
      <c r="CG42" s="1"/>
      <c r="CH42" s="1"/>
      <c r="CI42" s="1"/>
      <c r="CJ42" s="1"/>
      <c r="CK42" s="1"/>
      <c r="CL42" s="1"/>
      <c r="CM42" s="1"/>
      <c r="CN42" s="1"/>
      <c r="CO42" s="1"/>
      <c r="CP42" s="1"/>
      <c r="CQ42" s="269"/>
      <c r="CR42" s="274">
        <v>10064744</v>
      </c>
      <c r="CS42" s="313"/>
      <c r="CT42" s="313"/>
      <c r="CU42" s="313"/>
      <c r="CV42" s="313"/>
      <c r="CW42" s="313"/>
      <c r="CX42" s="313"/>
      <c r="CY42" s="332"/>
      <c r="CZ42" s="283">
        <v>18.8</v>
      </c>
      <c r="DA42" s="335"/>
      <c r="DB42" s="335"/>
      <c r="DC42" s="338"/>
      <c r="DD42" s="288">
        <v>579001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83</v>
      </c>
      <c r="CE43" s="1"/>
      <c r="CF43" s="1"/>
      <c r="CG43" s="1"/>
      <c r="CH43" s="1"/>
      <c r="CI43" s="1"/>
      <c r="CJ43" s="1"/>
      <c r="CK43" s="1"/>
      <c r="CL43" s="1"/>
      <c r="CM43" s="1"/>
      <c r="CN43" s="1"/>
      <c r="CO43" s="1"/>
      <c r="CP43" s="1"/>
      <c r="CQ43" s="269"/>
      <c r="CR43" s="274">
        <v>141906</v>
      </c>
      <c r="CS43" s="313"/>
      <c r="CT43" s="313"/>
      <c r="CU43" s="313"/>
      <c r="CV43" s="313"/>
      <c r="CW43" s="313"/>
      <c r="CX43" s="313"/>
      <c r="CY43" s="332"/>
      <c r="CZ43" s="283">
        <v>0.3</v>
      </c>
      <c r="DA43" s="335"/>
      <c r="DB43" s="335"/>
      <c r="DC43" s="338"/>
      <c r="DD43" s="288">
        <v>139116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428</v>
      </c>
      <c r="CG44" s="1"/>
      <c r="CH44" s="1"/>
      <c r="CI44" s="1"/>
      <c r="CJ44" s="1"/>
      <c r="CK44" s="1"/>
      <c r="CL44" s="1"/>
      <c r="CM44" s="1"/>
      <c r="CN44" s="1"/>
      <c r="CO44" s="1"/>
      <c r="CP44" s="1"/>
      <c r="CQ44" s="269"/>
      <c r="CR44" s="274">
        <v>10009722</v>
      </c>
      <c r="CS44" s="217"/>
      <c r="CT44" s="217"/>
      <c r="CU44" s="217"/>
      <c r="CV44" s="217"/>
      <c r="CW44" s="217"/>
      <c r="CX44" s="217"/>
      <c r="CY44" s="279"/>
      <c r="CZ44" s="283">
        <v>18.600000000000001</v>
      </c>
      <c r="DA44" s="238"/>
      <c r="DB44" s="238"/>
      <c r="DC44" s="285"/>
      <c r="DD44" s="288">
        <v>561610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8916482</v>
      </c>
      <c r="CS45" s="313"/>
      <c r="CT45" s="313"/>
      <c r="CU45" s="313"/>
      <c r="CV45" s="313"/>
      <c r="CW45" s="313"/>
      <c r="CX45" s="313"/>
      <c r="CY45" s="332"/>
      <c r="CZ45" s="283">
        <v>16.600000000000001</v>
      </c>
      <c r="DA45" s="335"/>
      <c r="DB45" s="335"/>
      <c r="DC45" s="338"/>
      <c r="DD45" s="288">
        <v>103112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1089240</v>
      </c>
      <c r="CS46" s="217"/>
      <c r="CT46" s="217"/>
      <c r="CU46" s="217"/>
      <c r="CV46" s="217"/>
      <c r="CW46" s="217"/>
      <c r="CX46" s="217"/>
      <c r="CY46" s="279"/>
      <c r="CZ46" s="283">
        <v>2</v>
      </c>
      <c r="DA46" s="238"/>
      <c r="DB46" s="238"/>
      <c r="DC46" s="285"/>
      <c r="DD46" s="288">
        <v>457198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55022</v>
      </c>
      <c r="CS47" s="313"/>
      <c r="CT47" s="313"/>
      <c r="CU47" s="313"/>
      <c r="CV47" s="313"/>
      <c r="CW47" s="313"/>
      <c r="CX47" s="313"/>
      <c r="CY47" s="332"/>
      <c r="CZ47" s="283">
        <v>0.1</v>
      </c>
      <c r="DA47" s="335"/>
      <c r="DB47" s="335"/>
      <c r="DC47" s="338"/>
      <c r="DD47" s="288">
        <v>17391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364</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187</v>
      </c>
      <c r="CE49" s="267"/>
      <c r="CF49" s="267"/>
      <c r="CG49" s="267"/>
      <c r="CH49" s="267"/>
      <c r="CI49" s="267"/>
      <c r="CJ49" s="267"/>
      <c r="CK49" s="267"/>
      <c r="CL49" s="267"/>
      <c r="CM49" s="267"/>
      <c r="CN49" s="267"/>
      <c r="CO49" s="267"/>
      <c r="CP49" s="267"/>
      <c r="CQ49" s="271"/>
      <c r="CR49" s="275">
        <v>53675077</v>
      </c>
      <c r="CS49" s="312"/>
      <c r="CT49" s="312"/>
      <c r="CU49" s="312"/>
      <c r="CV49" s="312"/>
      <c r="CW49" s="312"/>
      <c r="CX49" s="312"/>
      <c r="CY49" s="333"/>
      <c r="CZ49" s="292">
        <v>100</v>
      </c>
      <c r="DA49" s="336"/>
      <c r="DB49" s="336"/>
      <c r="DC49" s="339"/>
      <c r="DD49" s="342">
        <v>27205177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v6jFPAITE4q5qi7BPZEZyRiBduWzcjGFN+E+kgR6N3OGMu3RKBylB5s4XM2hB6ui3n8t6So0jps9/ERtRoJMMQ==" saltValue="Ql82KRfEVfJP5Uo/ySXl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5"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abSelected="1" zoomScale="70" zoomScaleNormal="70" zoomScaleSheetLayoutView="70" workbookViewId="0">
      <selection activeCell="V13" sqref="V13:AE14"/>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303</v>
      </c>
      <c r="DK2" s="707"/>
      <c r="DL2" s="707"/>
      <c r="DM2" s="707"/>
      <c r="DN2" s="707"/>
      <c r="DO2" s="710"/>
      <c r="DP2" s="368"/>
      <c r="DQ2" s="706" t="s">
        <v>167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435</v>
      </c>
      <c r="B5" s="397"/>
      <c r="C5" s="397"/>
      <c r="D5" s="397"/>
      <c r="E5" s="397"/>
      <c r="F5" s="397"/>
      <c r="G5" s="397"/>
      <c r="H5" s="397"/>
      <c r="I5" s="397"/>
      <c r="J5" s="397"/>
      <c r="K5" s="397"/>
      <c r="L5" s="397"/>
      <c r="M5" s="397"/>
      <c r="N5" s="397"/>
      <c r="O5" s="397"/>
      <c r="P5" s="429"/>
      <c r="Q5" s="435" t="s">
        <v>175</v>
      </c>
      <c r="R5" s="447"/>
      <c r="S5" s="447"/>
      <c r="T5" s="447"/>
      <c r="U5" s="458"/>
      <c r="V5" s="435" t="s">
        <v>436</v>
      </c>
      <c r="W5" s="447"/>
      <c r="X5" s="447"/>
      <c r="Y5" s="447"/>
      <c r="Z5" s="458"/>
      <c r="AA5" s="435" t="s">
        <v>437</v>
      </c>
      <c r="AB5" s="447"/>
      <c r="AC5" s="447"/>
      <c r="AD5" s="447"/>
      <c r="AE5" s="447"/>
      <c r="AF5" s="504" t="s">
        <v>173</v>
      </c>
      <c r="AG5" s="447"/>
      <c r="AH5" s="447"/>
      <c r="AI5" s="447"/>
      <c r="AJ5" s="522"/>
      <c r="AK5" s="447" t="s">
        <v>438</v>
      </c>
      <c r="AL5" s="447"/>
      <c r="AM5" s="447"/>
      <c r="AN5" s="447"/>
      <c r="AO5" s="458"/>
      <c r="AP5" s="435" t="s">
        <v>439</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322</v>
      </c>
      <c r="CN5" s="447"/>
      <c r="CO5" s="447"/>
      <c r="CP5" s="447"/>
      <c r="CQ5" s="458"/>
      <c r="CR5" s="435" t="s">
        <v>244</v>
      </c>
      <c r="CS5" s="447"/>
      <c r="CT5" s="447"/>
      <c r="CU5" s="447"/>
      <c r="CV5" s="458"/>
      <c r="CW5" s="435" t="s">
        <v>51</v>
      </c>
      <c r="CX5" s="447"/>
      <c r="CY5" s="447"/>
      <c r="CZ5" s="447"/>
      <c r="DA5" s="458"/>
      <c r="DB5" s="435" t="s">
        <v>445</v>
      </c>
      <c r="DC5" s="447"/>
      <c r="DD5" s="447"/>
      <c r="DE5" s="447"/>
      <c r="DF5" s="458"/>
      <c r="DG5" s="700" t="s">
        <v>242</v>
      </c>
      <c r="DH5" s="703"/>
      <c r="DI5" s="703"/>
      <c r="DJ5" s="703"/>
      <c r="DK5" s="708"/>
      <c r="DL5" s="700" t="s">
        <v>447</v>
      </c>
      <c r="DM5" s="703"/>
      <c r="DN5" s="703"/>
      <c r="DO5" s="703"/>
      <c r="DP5" s="708"/>
      <c r="DQ5" s="435" t="s">
        <v>449</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c r="R7" s="449"/>
      <c r="S7" s="449"/>
      <c r="T7" s="449"/>
      <c r="U7" s="449"/>
      <c r="V7" s="449"/>
      <c r="W7" s="449"/>
      <c r="X7" s="449"/>
      <c r="Y7" s="449"/>
      <c r="Z7" s="449"/>
      <c r="AA7" s="449"/>
      <c r="AB7" s="449"/>
      <c r="AC7" s="449"/>
      <c r="AD7" s="449"/>
      <c r="AE7" s="492"/>
      <c r="AF7" s="506">
        <v>1708</v>
      </c>
      <c r="AG7" s="519"/>
      <c r="AH7" s="519"/>
      <c r="AI7" s="519"/>
      <c r="AJ7" s="524"/>
      <c r="AK7" s="532"/>
      <c r="AL7" s="449"/>
      <c r="AM7" s="449"/>
      <c r="AN7" s="449"/>
      <c r="AO7" s="449"/>
      <c r="AP7" s="449"/>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304</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1708</v>
      </c>
      <c r="AG23" s="452"/>
      <c r="AH23" s="452"/>
      <c r="AI23" s="452"/>
      <c r="AJ23" s="526"/>
      <c r="AK23" s="534"/>
      <c r="AL23" s="455"/>
      <c r="AM23" s="455"/>
      <c r="AN23" s="455"/>
      <c r="AO23" s="455"/>
      <c r="AP23" s="452"/>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435</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247</v>
      </c>
      <c r="AG26" s="520"/>
      <c r="AH26" s="520"/>
      <c r="AI26" s="520"/>
      <c r="AJ26" s="527"/>
      <c r="AK26" s="447" t="s">
        <v>392</v>
      </c>
      <c r="AL26" s="447"/>
      <c r="AM26" s="447"/>
      <c r="AN26" s="447"/>
      <c r="AO26" s="458"/>
      <c r="AP26" s="435" t="s">
        <v>361</v>
      </c>
      <c r="AQ26" s="447"/>
      <c r="AR26" s="447"/>
      <c r="AS26" s="447"/>
      <c r="AT26" s="458"/>
      <c r="AU26" s="435" t="s">
        <v>457</v>
      </c>
      <c r="AV26" s="447"/>
      <c r="AW26" s="447"/>
      <c r="AX26" s="447"/>
      <c r="AY26" s="458"/>
      <c r="AZ26" s="435" t="s">
        <v>458</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c r="R28" s="453"/>
      <c r="S28" s="453"/>
      <c r="T28" s="453"/>
      <c r="U28" s="453"/>
      <c r="V28" s="453"/>
      <c r="W28" s="453"/>
      <c r="X28" s="453"/>
      <c r="Y28" s="453"/>
      <c r="Z28" s="453"/>
      <c r="AA28" s="453"/>
      <c r="AB28" s="453"/>
      <c r="AC28" s="453"/>
      <c r="AD28" s="453"/>
      <c r="AE28" s="495"/>
      <c r="AF28" s="511">
        <v>-788</v>
      </c>
      <c r="AG28" s="453"/>
      <c r="AH28" s="453"/>
      <c r="AI28" s="453"/>
      <c r="AJ28" s="529"/>
      <c r="AK28" s="535"/>
      <c r="AL28" s="453"/>
      <c r="AM28" s="453"/>
      <c r="AN28" s="453"/>
      <c r="AO28" s="453"/>
      <c r="AP28" s="453"/>
      <c r="AQ28" s="453"/>
      <c r="AR28" s="453"/>
      <c r="AS28" s="453"/>
      <c r="AT28" s="453"/>
      <c r="AU28" s="453"/>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c r="R29" s="450"/>
      <c r="S29" s="450"/>
      <c r="T29" s="450"/>
      <c r="U29" s="450"/>
      <c r="V29" s="450"/>
      <c r="W29" s="450"/>
      <c r="X29" s="450"/>
      <c r="Y29" s="450"/>
      <c r="Z29" s="450"/>
      <c r="AA29" s="450"/>
      <c r="AB29" s="450"/>
      <c r="AC29" s="450"/>
      <c r="AD29" s="450"/>
      <c r="AE29" s="461"/>
      <c r="AF29" s="507">
        <v>220</v>
      </c>
      <c r="AG29" s="456"/>
      <c r="AH29" s="456"/>
      <c r="AI29" s="456"/>
      <c r="AJ29" s="525"/>
      <c r="AK29" s="460"/>
      <c r="AL29" s="450"/>
      <c r="AM29" s="450"/>
      <c r="AN29" s="450"/>
      <c r="AO29" s="450"/>
      <c r="AP29" s="450"/>
      <c r="AQ29" s="450"/>
      <c r="AR29" s="450"/>
      <c r="AS29" s="450"/>
      <c r="AT29" s="450"/>
      <c r="AU29" s="450"/>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224</v>
      </c>
      <c r="C30" s="420"/>
      <c r="D30" s="420"/>
      <c r="E30" s="420"/>
      <c r="F30" s="420"/>
      <c r="G30" s="420"/>
      <c r="H30" s="420"/>
      <c r="I30" s="420"/>
      <c r="J30" s="420"/>
      <c r="K30" s="420"/>
      <c r="L30" s="420"/>
      <c r="M30" s="420"/>
      <c r="N30" s="420"/>
      <c r="O30" s="420"/>
      <c r="P30" s="432"/>
      <c r="Q30" s="438"/>
      <c r="R30" s="450"/>
      <c r="S30" s="450"/>
      <c r="T30" s="450"/>
      <c r="U30" s="450"/>
      <c r="V30" s="450"/>
      <c r="W30" s="450"/>
      <c r="X30" s="450"/>
      <c r="Y30" s="450"/>
      <c r="Z30" s="450"/>
      <c r="AA30" s="450"/>
      <c r="AB30" s="450"/>
      <c r="AC30" s="450"/>
      <c r="AD30" s="450"/>
      <c r="AE30" s="461"/>
      <c r="AF30" s="507">
        <v>23</v>
      </c>
      <c r="AG30" s="456"/>
      <c r="AH30" s="456"/>
      <c r="AI30" s="456"/>
      <c r="AJ30" s="525"/>
      <c r="AK30" s="460"/>
      <c r="AL30" s="450"/>
      <c r="AM30" s="450"/>
      <c r="AN30" s="450"/>
      <c r="AO30" s="450"/>
      <c r="AP30" s="450"/>
      <c r="AQ30" s="450"/>
      <c r="AR30" s="450"/>
      <c r="AS30" s="450"/>
      <c r="AT30" s="450"/>
      <c r="AU30" s="450"/>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460</v>
      </c>
      <c r="C31" s="420"/>
      <c r="D31" s="420"/>
      <c r="E31" s="420"/>
      <c r="F31" s="420"/>
      <c r="G31" s="420"/>
      <c r="H31" s="420"/>
      <c r="I31" s="420"/>
      <c r="J31" s="420"/>
      <c r="K31" s="420"/>
      <c r="L31" s="420"/>
      <c r="M31" s="420"/>
      <c r="N31" s="420"/>
      <c r="O31" s="420"/>
      <c r="P31" s="432"/>
      <c r="Q31" s="438"/>
      <c r="R31" s="450"/>
      <c r="S31" s="450"/>
      <c r="T31" s="450"/>
      <c r="U31" s="450"/>
      <c r="V31" s="450"/>
      <c r="W31" s="450"/>
      <c r="X31" s="450"/>
      <c r="Y31" s="450"/>
      <c r="Z31" s="450"/>
      <c r="AA31" s="450"/>
      <c r="AB31" s="450"/>
      <c r="AC31" s="450"/>
      <c r="AD31" s="450"/>
      <c r="AE31" s="461"/>
      <c r="AF31" s="507">
        <v>2304</v>
      </c>
      <c r="AG31" s="456"/>
      <c r="AH31" s="456"/>
      <c r="AI31" s="456"/>
      <c r="AJ31" s="525"/>
      <c r="AK31" s="460"/>
      <c r="AL31" s="450"/>
      <c r="AM31" s="450"/>
      <c r="AN31" s="450"/>
      <c r="AO31" s="450"/>
      <c r="AP31" s="450"/>
      <c r="AQ31" s="450"/>
      <c r="AR31" s="450"/>
      <c r="AS31" s="450"/>
      <c r="AT31" s="450"/>
      <c r="AU31" s="450"/>
      <c r="AV31" s="450"/>
      <c r="AW31" s="450"/>
      <c r="AX31" s="450"/>
      <c r="AY31" s="450"/>
      <c r="AZ31" s="597"/>
      <c r="BA31" s="597"/>
      <c r="BB31" s="597"/>
      <c r="BC31" s="597"/>
      <c r="BD31" s="597"/>
      <c r="BE31" s="565" t="s">
        <v>229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354</v>
      </c>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v>502</v>
      </c>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t="s">
        <v>229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2261</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247</v>
      </c>
      <c r="AG66" s="520"/>
      <c r="AH66" s="520"/>
      <c r="AI66" s="520"/>
      <c r="AJ66" s="530"/>
      <c r="AK66" s="435" t="s">
        <v>392</v>
      </c>
      <c r="AL66" s="397"/>
      <c r="AM66" s="397"/>
      <c r="AN66" s="397"/>
      <c r="AO66" s="429"/>
      <c r="AP66" s="435" t="s">
        <v>361</v>
      </c>
      <c r="AQ66" s="447"/>
      <c r="AR66" s="447"/>
      <c r="AS66" s="447"/>
      <c r="AT66" s="458"/>
      <c r="AU66" s="435" t="s">
        <v>462</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c r="C68" s="419"/>
      <c r="D68" s="419"/>
      <c r="E68" s="419"/>
      <c r="F68" s="419"/>
      <c r="G68" s="419"/>
      <c r="H68" s="419"/>
      <c r="I68" s="419"/>
      <c r="J68" s="419"/>
      <c r="K68" s="419"/>
      <c r="L68" s="419"/>
      <c r="M68" s="419"/>
      <c r="N68" s="419"/>
      <c r="O68" s="419"/>
      <c r="P68" s="431"/>
      <c r="Q68" s="437"/>
      <c r="R68" s="449"/>
      <c r="S68" s="449"/>
      <c r="T68" s="449"/>
      <c r="U68" s="449"/>
      <c r="V68" s="449"/>
      <c r="W68" s="449"/>
      <c r="X68" s="449"/>
      <c r="Y68" s="449"/>
      <c r="Z68" s="449"/>
      <c r="AA68" s="449"/>
      <c r="AB68" s="449"/>
      <c r="AC68" s="449"/>
      <c r="AD68" s="449"/>
      <c r="AE68" s="449"/>
      <c r="AF68" s="449"/>
      <c r="AG68" s="449"/>
      <c r="AH68" s="449"/>
      <c r="AI68" s="449"/>
      <c r="AJ68" s="449"/>
      <c r="AK68" s="449"/>
      <c r="AL68" s="449"/>
      <c r="AM68" s="449"/>
      <c r="AN68" s="449"/>
      <c r="AO68" s="449"/>
      <c r="AP68" s="449"/>
      <c r="AQ68" s="449"/>
      <c r="AR68" s="449"/>
      <c r="AS68" s="449"/>
      <c r="AT68" s="449"/>
      <c r="AU68" s="449"/>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c r="C69" s="420"/>
      <c r="D69" s="420"/>
      <c r="E69" s="420"/>
      <c r="F69" s="420"/>
      <c r="G69" s="420"/>
      <c r="H69" s="420"/>
      <c r="I69" s="420"/>
      <c r="J69" s="420"/>
      <c r="K69" s="420"/>
      <c r="L69" s="420"/>
      <c r="M69" s="420"/>
      <c r="N69" s="420"/>
      <c r="O69" s="420"/>
      <c r="P69" s="432"/>
      <c r="Q69" s="438"/>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468</v>
      </c>
      <c r="AB109" s="406"/>
      <c r="AC109" s="406"/>
      <c r="AD109" s="406"/>
      <c r="AE109" s="469"/>
      <c r="AF109" s="480" t="s">
        <v>470</v>
      </c>
      <c r="AG109" s="406"/>
      <c r="AH109" s="406"/>
      <c r="AI109" s="406"/>
      <c r="AJ109" s="469"/>
      <c r="AK109" s="480" t="s">
        <v>184</v>
      </c>
      <c r="AL109" s="406"/>
      <c r="AM109" s="406"/>
      <c r="AN109" s="406"/>
      <c r="AO109" s="469"/>
      <c r="AP109" s="480" t="s">
        <v>471</v>
      </c>
      <c r="AQ109" s="406"/>
      <c r="AR109" s="406"/>
      <c r="AS109" s="406"/>
      <c r="AT109" s="555"/>
      <c r="AU109" s="383" t="s">
        <v>467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468</v>
      </c>
      <c r="BR109" s="406"/>
      <c r="BS109" s="406"/>
      <c r="BT109" s="406"/>
      <c r="BU109" s="469"/>
      <c r="BV109" s="480" t="s">
        <v>470</v>
      </c>
      <c r="BW109" s="406"/>
      <c r="BX109" s="406"/>
      <c r="BY109" s="406"/>
      <c r="BZ109" s="469"/>
      <c r="CA109" s="480" t="s">
        <v>184</v>
      </c>
      <c r="CB109" s="406"/>
      <c r="CC109" s="406"/>
      <c r="CD109" s="406"/>
      <c r="CE109" s="469"/>
      <c r="CF109" s="655" t="s">
        <v>471</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468</v>
      </c>
      <c r="DH109" s="406"/>
      <c r="DI109" s="406"/>
      <c r="DJ109" s="406"/>
      <c r="DK109" s="469"/>
      <c r="DL109" s="480" t="s">
        <v>470</v>
      </c>
      <c r="DM109" s="406"/>
      <c r="DN109" s="406"/>
      <c r="DO109" s="406"/>
      <c r="DP109" s="469"/>
      <c r="DQ109" s="480" t="s">
        <v>184</v>
      </c>
      <c r="DR109" s="406"/>
      <c r="DS109" s="406"/>
      <c r="DT109" s="406"/>
      <c r="DU109" s="469"/>
      <c r="DV109" s="480" t="s">
        <v>471</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2441893</v>
      </c>
      <c r="AB110" s="487"/>
      <c r="AC110" s="487"/>
      <c r="AD110" s="487"/>
      <c r="AE110" s="498"/>
      <c r="AF110" s="514">
        <v>2474463</v>
      </c>
      <c r="AG110" s="487"/>
      <c r="AH110" s="487"/>
      <c r="AI110" s="487"/>
      <c r="AJ110" s="498"/>
      <c r="AK110" s="514">
        <v>2496393</v>
      </c>
      <c r="AL110" s="487"/>
      <c r="AM110" s="487"/>
      <c r="AN110" s="487"/>
      <c r="AO110" s="498"/>
      <c r="AP110" s="538">
        <v>14.2</v>
      </c>
      <c r="AQ110" s="546"/>
      <c r="AR110" s="546"/>
      <c r="AS110" s="546"/>
      <c r="AT110" s="556"/>
      <c r="AU110" s="568" t="s">
        <v>122</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28307198</v>
      </c>
      <c r="BR110" s="640"/>
      <c r="BS110" s="640"/>
      <c r="BT110" s="640"/>
      <c r="BU110" s="640"/>
      <c r="BV110" s="640">
        <v>28071104</v>
      </c>
      <c r="BW110" s="640"/>
      <c r="BX110" s="640"/>
      <c r="BY110" s="640"/>
      <c r="BZ110" s="640"/>
      <c r="CA110" s="640">
        <v>27860741</v>
      </c>
      <c r="CB110" s="640"/>
      <c r="CC110" s="640"/>
      <c r="CD110" s="640"/>
      <c r="CE110" s="640"/>
      <c r="CF110" s="656">
        <v>158.19999999999999</v>
      </c>
      <c r="CG110" s="660"/>
      <c r="CH110" s="660"/>
      <c r="CI110" s="660"/>
      <c r="CJ110" s="660"/>
      <c r="CK110" s="672" t="s">
        <v>389</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473</v>
      </c>
      <c r="BA111" s="378"/>
      <c r="BB111" s="378"/>
      <c r="BC111" s="378"/>
      <c r="BD111" s="378"/>
      <c r="BE111" s="378"/>
      <c r="BF111" s="378"/>
      <c r="BG111" s="378"/>
      <c r="BH111" s="378"/>
      <c r="BI111" s="378"/>
      <c r="BJ111" s="378"/>
      <c r="BK111" s="378"/>
      <c r="BL111" s="378"/>
      <c r="BM111" s="378"/>
      <c r="BN111" s="378"/>
      <c r="BO111" s="378"/>
      <c r="BP111" s="472"/>
      <c r="BQ111" s="633">
        <v>42529</v>
      </c>
      <c r="BR111" s="641"/>
      <c r="BS111" s="641"/>
      <c r="BT111" s="641"/>
      <c r="BU111" s="641"/>
      <c r="BV111" s="641" t="s">
        <v>197</v>
      </c>
      <c r="BW111" s="641"/>
      <c r="BX111" s="641"/>
      <c r="BY111" s="641"/>
      <c r="BZ111" s="641"/>
      <c r="CA111" s="641" t="s">
        <v>197</v>
      </c>
      <c r="CB111" s="641"/>
      <c r="CC111" s="641"/>
      <c r="CD111" s="641"/>
      <c r="CE111" s="641"/>
      <c r="CF111" s="657" t="s">
        <v>197</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151</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2499628</v>
      </c>
      <c r="BR112" s="641"/>
      <c r="BS112" s="641"/>
      <c r="BT112" s="641"/>
      <c r="BU112" s="641"/>
      <c r="BV112" s="641">
        <v>2590821</v>
      </c>
      <c r="BW112" s="641"/>
      <c r="BX112" s="641"/>
      <c r="BY112" s="641"/>
      <c r="BZ112" s="641"/>
      <c r="CA112" s="641">
        <v>2695698</v>
      </c>
      <c r="CB112" s="641"/>
      <c r="CC112" s="641"/>
      <c r="CD112" s="641"/>
      <c r="CE112" s="641"/>
      <c r="CF112" s="657">
        <v>15.3</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42529</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476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198066</v>
      </c>
      <c r="AB113" s="446"/>
      <c r="AC113" s="446"/>
      <c r="AD113" s="446"/>
      <c r="AE113" s="499"/>
      <c r="AF113" s="515">
        <v>190567</v>
      </c>
      <c r="AG113" s="446"/>
      <c r="AH113" s="446"/>
      <c r="AI113" s="446"/>
      <c r="AJ113" s="499"/>
      <c r="AK113" s="515">
        <v>188032</v>
      </c>
      <c r="AL113" s="446"/>
      <c r="AM113" s="446"/>
      <c r="AN113" s="446"/>
      <c r="AO113" s="499"/>
      <c r="AP113" s="539">
        <v>1.1000000000000001</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18446</v>
      </c>
      <c r="BR113" s="641"/>
      <c r="BS113" s="641"/>
      <c r="BT113" s="641"/>
      <c r="BU113" s="641"/>
      <c r="BV113" s="641">
        <v>10653</v>
      </c>
      <c r="BW113" s="641"/>
      <c r="BX113" s="641"/>
      <c r="BY113" s="641"/>
      <c r="BZ113" s="641"/>
      <c r="CA113" s="641">
        <v>3183</v>
      </c>
      <c r="CB113" s="641"/>
      <c r="CC113" s="641"/>
      <c r="CD113" s="641"/>
      <c r="CE113" s="641"/>
      <c r="CF113" s="657">
        <v>0</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14231</v>
      </c>
      <c r="AB114" s="446"/>
      <c r="AC114" s="446"/>
      <c r="AD114" s="446"/>
      <c r="AE114" s="499"/>
      <c r="AF114" s="515">
        <v>14355</v>
      </c>
      <c r="AG114" s="446"/>
      <c r="AH114" s="446"/>
      <c r="AI114" s="446"/>
      <c r="AJ114" s="499"/>
      <c r="AK114" s="515">
        <v>9866</v>
      </c>
      <c r="AL114" s="446"/>
      <c r="AM114" s="446"/>
      <c r="AN114" s="446"/>
      <c r="AO114" s="499"/>
      <c r="AP114" s="539">
        <v>0.1</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t="s">
        <v>197</v>
      </c>
      <c r="BR114" s="641"/>
      <c r="BS114" s="641"/>
      <c r="BT114" s="641"/>
      <c r="BU114" s="641"/>
      <c r="BV114" s="641" t="s">
        <v>197</v>
      </c>
      <c r="BW114" s="641"/>
      <c r="BX114" s="641"/>
      <c r="BY114" s="641"/>
      <c r="BZ114" s="641"/>
      <c r="CA114" s="641" t="s">
        <v>197</v>
      </c>
      <c r="CB114" s="641"/>
      <c r="CC114" s="641"/>
      <c r="CD114" s="641"/>
      <c r="CE114" s="641"/>
      <c r="CF114" s="657" t="s">
        <v>197</v>
      </c>
      <c r="CG114" s="661"/>
      <c r="CH114" s="661"/>
      <c r="CI114" s="661"/>
      <c r="CJ114" s="661"/>
      <c r="CK114" s="673"/>
      <c r="CL114" s="413"/>
      <c r="CM114" s="425" t="s">
        <v>480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42529</v>
      </c>
      <c r="AB115" s="446"/>
      <c r="AC115" s="446"/>
      <c r="AD115" s="446"/>
      <c r="AE115" s="499"/>
      <c r="AF115" s="515">
        <v>42530</v>
      </c>
      <c r="AG115" s="446"/>
      <c r="AH115" s="446"/>
      <c r="AI115" s="446"/>
      <c r="AJ115" s="499"/>
      <c r="AK115" s="515" t="s">
        <v>197</v>
      </c>
      <c r="AL115" s="446"/>
      <c r="AM115" s="446"/>
      <c r="AN115" s="446"/>
      <c r="AO115" s="499"/>
      <c r="AP115" s="539" t="s">
        <v>197</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605</v>
      </c>
      <c r="AB116" s="446"/>
      <c r="AC116" s="446"/>
      <c r="AD116" s="446"/>
      <c r="AE116" s="499"/>
      <c r="AF116" s="515">
        <v>252</v>
      </c>
      <c r="AG116" s="446"/>
      <c r="AH116" s="446"/>
      <c r="AI116" s="446"/>
      <c r="AJ116" s="499"/>
      <c r="AK116" s="515">
        <v>1140</v>
      </c>
      <c r="AL116" s="446"/>
      <c r="AM116" s="446"/>
      <c r="AN116" s="446"/>
      <c r="AO116" s="499"/>
      <c r="AP116" s="539">
        <v>0</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2697324</v>
      </c>
      <c r="AB117" s="488"/>
      <c r="AC117" s="488"/>
      <c r="AD117" s="488"/>
      <c r="AE117" s="500"/>
      <c r="AF117" s="516">
        <v>2722167</v>
      </c>
      <c r="AG117" s="488"/>
      <c r="AH117" s="488"/>
      <c r="AI117" s="488"/>
      <c r="AJ117" s="500"/>
      <c r="AK117" s="516">
        <v>2695431</v>
      </c>
      <c r="AL117" s="488"/>
      <c r="AM117" s="488"/>
      <c r="AN117" s="488"/>
      <c r="AO117" s="500"/>
      <c r="AP117" s="540"/>
      <c r="AQ117" s="548"/>
      <c r="AR117" s="548"/>
      <c r="AS117" s="548"/>
      <c r="AT117" s="558"/>
      <c r="AU117" s="569"/>
      <c r="AV117" s="578"/>
      <c r="AW117" s="578"/>
      <c r="AX117" s="578"/>
      <c r="AY117" s="578"/>
      <c r="AZ117" s="426" t="s">
        <v>481</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468</v>
      </c>
      <c r="AB118" s="406"/>
      <c r="AC118" s="406"/>
      <c r="AD118" s="406"/>
      <c r="AE118" s="469"/>
      <c r="AF118" s="480" t="s">
        <v>470</v>
      </c>
      <c r="AG118" s="406"/>
      <c r="AH118" s="406"/>
      <c r="AI118" s="406"/>
      <c r="AJ118" s="469"/>
      <c r="AK118" s="480" t="s">
        <v>184</v>
      </c>
      <c r="AL118" s="406"/>
      <c r="AM118" s="406"/>
      <c r="AN118" s="406"/>
      <c r="AO118" s="469"/>
      <c r="AP118" s="480" t="s">
        <v>471</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389</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164</v>
      </c>
      <c r="BP119" s="629"/>
      <c r="BQ119" s="634">
        <v>30867801</v>
      </c>
      <c r="BR119" s="642"/>
      <c r="BS119" s="642"/>
      <c r="BT119" s="642"/>
      <c r="BU119" s="642"/>
      <c r="BV119" s="642">
        <v>30672578</v>
      </c>
      <c r="BW119" s="642"/>
      <c r="BX119" s="642"/>
      <c r="BY119" s="642"/>
      <c r="BZ119" s="642"/>
      <c r="CA119" s="642">
        <v>30559622</v>
      </c>
      <c r="CB119" s="642"/>
      <c r="CC119" s="642"/>
      <c r="CD119" s="642"/>
      <c r="CE119" s="642"/>
      <c r="CF119" s="544"/>
      <c r="CG119" s="552"/>
      <c r="CH119" s="552"/>
      <c r="CI119" s="552"/>
      <c r="CJ119" s="669"/>
      <c r="CK119" s="674"/>
      <c r="CL119" s="414"/>
      <c r="CM119" s="427" t="s">
        <v>484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474</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8526941</v>
      </c>
      <c r="BR120" s="640"/>
      <c r="BS120" s="640"/>
      <c r="BT120" s="640"/>
      <c r="BU120" s="640"/>
      <c r="BV120" s="640">
        <v>6393624</v>
      </c>
      <c r="BW120" s="640"/>
      <c r="BX120" s="640"/>
      <c r="BY120" s="640"/>
      <c r="BZ120" s="640"/>
      <c r="CA120" s="640">
        <v>6121670</v>
      </c>
      <c r="CB120" s="640"/>
      <c r="CC120" s="640"/>
      <c r="CD120" s="640"/>
      <c r="CE120" s="640"/>
      <c r="CF120" s="656">
        <v>34.799999999999997</v>
      </c>
      <c r="CG120" s="660"/>
      <c r="CH120" s="660"/>
      <c r="CI120" s="660"/>
      <c r="CJ120" s="660"/>
      <c r="CK120" s="675" t="s">
        <v>270</v>
      </c>
      <c r="CL120" s="685"/>
      <c r="CM120" s="685"/>
      <c r="CN120" s="685"/>
      <c r="CO120" s="688"/>
      <c r="CP120" s="692" t="s">
        <v>354</v>
      </c>
      <c r="CQ120" s="695"/>
      <c r="CR120" s="695"/>
      <c r="CS120" s="695"/>
      <c r="CT120" s="695"/>
      <c r="CU120" s="695"/>
      <c r="CV120" s="695"/>
      <c r="CW120" s="695"/>
      <c r="CX120" s="695"/>
      <c r="CY120" s="695"/>
      <c r="CZ120" s="695"/>
      <c r="DA120" s="695"/>
      <c r="DB120" s="695"/>
      <c r="DC120" s="695"/>
      <c r="DD120" s="695"/>
      <c r="DE120" s="695"/>
      <c r="DF120" s="698"/>
      <c r="DG120" s="632">
        <v>2489910</v>
      </c>
      <c r="DH120" s="640"/>
      <c r="DI120" s="640"/>
      <c r="DJ120" s="640"/>
      <c r="DK120" s="640"/>
      <c r="DL120" s="640">
        <v>2581080</v>
      </c>
      <c r="DM120" s="640"/>
      <c r="DN120" s="640"/>
      <c r="DO120" s="640"/>
      <c r="DP120" s="640"/>
      <c r="DQ120" s="640">
        <v>2686201</v>
      </c>
      <c r="DR120" s="640"/>
      <c r="DS120" s="640"/>
      <c r="DT120" s="640"/>
      <c r="DU120" s="640"/>
      <c r="DV120" s="712">
        <v>15.3</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42529</v>
      </c>
      <c r="AB121" s="446"/>
      <c r="AC121" s="446"/>
      <c r="AD121" s="446"/>
      <c r="AE121" s="499"/>
      <c r="AF121" s="515">
        <v>42530</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469</v>
      </c>
      <c r="BA121" s="378"/>
      <c r="BB121" s="378"/>
      <c r="BC121" s="378"/>
      <c r="BD121" s="378"/>
      <c r="BE121" s="378"/>
      <c r="BF121" s="378"/>
      <c r="BG121" s="378"/>
      <c r="BH121" s="378"/>
      <c r="BI121" s="378"/>
      <c r="BJ121" s="378"/>
      <c r="BK121" s="378"/>
      <c r="BL121" s="378"/>
      <c r="BM121" s="378"/>
      <c r="BN121" s="378"/>
      <c r="BO121" s="378"/>
      <c r="BP121" s="472"/>
      <c r="BQ121" s="633">
        <v>2076386</v>
      </c>
      <c r="BR121" s="641"/>
      <c r="BS121" s="641"/>
      <c r="BT121" s="641"/>
      <c r="BU121" s="641"/>
      <c r="BV121" s="641">
        <v>1876117</v>
      </c>
      <c r="BW121" s="641"/>
      <c r="BX121" s="641"/>
      <c r="BY121" s="641"/>
      <c r="BZ121" s="641"/>
      <c r="CA121" s="641">
        <v>1810981</v>
      </c>
      <c r="CB121" s="641"/>
      <c r="CC121" s="641"/>
      <c r="CD121" s="641"/>
      <c r="CE121" s="641"/>
      <c r="CF121" s="657">
        <v>10.3</v>
      </c>
      <c r="CG121" s="661"/>
      <c r="CH121" s="661"/>
      <c r="CI121" s="661"/>
      <c r="CJ121" s="661"/>
      <c r="CK121" s="676"/>
      <c r="CL121" s="686"/>
      <c r="CM121" s="686"/>
      <c r="CN121" s="686"/>
      <c r="CO121" s="689"/>
      <c r="CP121" s="693" t="s">
        <v>460</v>
      </c>
      <c r="CQ121" s="403"/>
      <c r="CR121" s="403"/>
      <c r="CS121" s="403"/>
      <c r="CT121" s="403"/>
      <c r="CU121" s="403"/>
      <c r="CV121" s="403"/>
      <c r="CW121" s="403"/>
      <c r="CX121" s="403"/>
      <c r="CY121" s="403"/>
      <c r="CZ121" s="403"/>
      <c r="DA121" s="403"/>
      <c r="DB121" s="403"/>
      <c r="DC121" s="403"/>
      <c r="DD121" s="403"/>
      <c r="DE121" s="403"/>
      <c r="DF121" s="699"/>
      <c r="DG121" s="633">
        <v>9718</v>
      </c>
      <c r="DH121" s="641"/>
      <c r="DI121" s="641"/>
      <c r="DJ121" s="641"/>
      <c r="DK121" s="641"/>
      <c r="DL121" s="641">
        <v>9741</v>
      </c>
      <c r="DM121" s="641"/>
      <c r="DN121" s="641"/>
      <c r="DO121" s="641"/>
      <c r="DP121" s="641"/>
      <c r="DQ121" s="641">
        <v>9497</v>
      </c>
      <c r="DR121" s="641"/>
      <c r="DS121" s="641"/>
      <c r="DT121" s="641"/>
      <c r="DU121" s="641"/>
      <c r="DV121" s="713">
        <v>0.1</v>
      </c>
      <c r="DW121" s="713"/>
      <c r="DX121" s="713"/>
      <c r="DY121" s="713"/>
      <c r="DZ121" s="722"/>
    </row>
    <row r="122" spans="1:130" s="365" customFormat="1" ht="26.25" customHeight="1">
      <c r="A122" s="390"/>
      <c r="B122" s="413"/>
      <c r="C122" s="425" t="s">
        <v>480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302</v>
      </c>
      <c r="BA122" s="423"/>
      <c r="BB122" s="423"/>
      <c r="BC122" s="423"/>
      <c r="BD122" s="423"/>
      <c r="BE122" s="423"/>
      <c r="BF122" s="423"/>
      <c r="BG122" s="423"/>
      <c r="BH122" s="423"/>
      <c r="BI122" s="423"/>
      <c r="BJ122" s="423"/>
      <c r="BK122" s="423"/>
      <c r="BL122" s="423"/>
      <c r="BM122" s="423"/>
      <c r="BN122" s="423"/>
      <c r="BO122" s="423"/>
      <c r="BP122" s="473"/>
      <c r="BQ122" s="634">
        <v>17345615</v>
      </c>
      <c r="BR122" s="642"/>
      <c r="BS122" s="642"/>
      <c r="BT122" s="642"/>
      <c r="BU122" s="642"/>
      <c r="BV122" s="642">
        <v>17186735</v>
      </c>
      <c r="BW122" s="642"/>
      <c r="BX122" s="642"/>
      <c r="BY122" s="642"/>
      <c r="BZ122" s="642"/>
      <c r="CA122" s="642">
        <v>16460588</v>
      </c>
      <c r="CB122" s="642"/>
      <c r="CC122" s="642"/>
      <c r="CD122" s="642"/>
      <c r="CE122" s="642"/>
      <c r="CF122" s="658">
        <v>93.5</v>
      </c>
      <c r="CG122" s="662"/>
      <c r="CH122" s="662"/>
      <c r="CI122" s="662"/>
      <c r="CJ122" s="662"/>
      <c r="CK122" s="676"/>
      <c r="CL122" s="686"/>
      <c r="CM122" s="686"/>
      <c r="CN122" s="686"/>
      <c r="CO122" s="689"/>
      <c r="CP122" s="693" t="s">
        <v>25</v>
      </c>
      <c r="CQ122" s="403"/>
      <c r="CR122" s="403"/>
      <c r="CS122" s="403"/>
      <c r="CT122" s="403"/>
      <c r="CU122" s="403"/>
      <c r="CV122" s="403"/>
      <c r="CW122" s="403"/>
      <c r="CX122" s="403"/>
      <c r="CY122" s="403"/>
      <c r="CZ122" s="403"/>
      <c r="DA122" s="403"/>
      <c r="DB122" s="403"/>
      <c r="DC122" s="403"/>
      <c r="DD122" s="403"/>
      <c r="DE122" s="403"/>
      <c r="DF122" s="699"/>
      <c r="DG122" s="633" t="s">
        <v>197</v>
      </c>
      <c r="DH122" s="641"/>
      <c r="DI122" s="641"/>
      <c r="DJ122" s="641"/>
      <c r="DK122" s="641"/>
      <c r="DL122" s="641" t="s">
        <v>197</v>
      </c>
      <c r="DM122" s="641"/>
      <c r="DN122" s="641"/>
      <c r="DO122" s="641"/>
      <c r="DP122" s="641"/>
      <c r="DQ122" s="641" t="s">
        <v>197</v>
      </c>
      <c r="DR122" s="641"/>
      <c r="DS122" s="641"/>
      <c r="DT122" s="641"/>
      <c r="DU122" s="641"/>
      <c r="DV122" s="713" t="s">
        <v>197</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485</v>
      </c>
      <c r="BP123" s="629"/>
      <c r="BQ123" s="635">
        <v>27948942</v>
      </c>
      <c r="BR123" s="643"/>
      <c r="BS123" s="643"/>
      <c r="BT123" s="643"/>
      <c r="BU123" s="643"/>
      <c r="BV123" s="643">
        <v>25456476</v>
      </c>
      <c r="BW123" s="643"/>
      <c r="BX123" s="643"/>
      <c r="BY123" s="643"/>
      <c r="BZ123" s="643"/>
      <c r="CA123" s="643">
        <v>24393239</v>
      </c>
      <c r="CB123" s="643"/>
      <c r="CC123" s="643"/>
      <c r="CD123" s="643"/>
      <c r="CE123" s="643"/>
      <c r="CF123" s="544"/>
      <c r="CG123" s="552"/>
      <c r="CH123" s="552"/>
      <c r="CI123" s="552"/>
      <c r="CJ123" s="669"/>
      <c r="CK123" s="676"/>
      <c r="CL123" s="686"/>
      <c r="CM123" s="686"/>
      <c r="CN123" s="686"/>
      <c r="CO123" s="689"/>
      <c r="CP123" s="693" t="s">
        <v>224</v>
      </c>
      <c r="CQ123" s="403"/>
      <c r="CR123" s="403"/>
      <c r="CS123" s="403"/>
      <c r="CT123" s="403"/>
      <c r="CU123" s="403"/>
      <c r="CV123" s="403"/>
      <c r="CW123" s="403"/>
      <c r="CX123" s="403"/>
      <c r="CY123" s="403"/>
      <c r="CZ123" s="403"/>
      <c r="DA123" s="403"/>
      <c r="DB123" s="403"/>
      <c r="DC123" s="403"/>
      <c r="DD123" s="403"/>
      <c r="DE123" s="403"/>
      <c r="DF123" s="699"/>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486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17.8</v>
      </c>
      <c r="BR124" s="644"/>
      <c r="BS124" s="644"/>
      <c r="BT124" s="644"/>
      <c r="BU124" s="644"/>
      <c r="BV124" s="644">
        <v>32.1</v>
      </c>
      <c r="BW124" s="644"/>
      <c r="BX124" s="644"/>
      <c r="BY124" s="644"/>
      <c r="BZ124" s="644"/>
      <c r="CA124" s="644">
        <v>35</v>
      </c>
      <c r="CB124" s="644"/>
      <c r="CC124" s="644"/>
      <c r="CD124" s="644"/>
      <c r="CE124" s="644"/>
      <c r="CF124" s="545"/>
      <c r="CG124" s="553"/>
      <c r="CH124" s="553"/>
      <c r="CI124" s="553"/>
      <c r="CJ124" s="670"/>
      <c r="CK124" s="677"/>
      <c r="CL124" s="677"/>
      <c r="CM124" s="677"/>
      <c r="CN124" s="677"/>
      <c r="CO124" s="690"/>
      <c r="CP124" s="693" t="s">
        <v>487</v>
      </c>
      <c r="CQ124" s="403"/>
      <c r="CR124" s="403"/>
      <c r="CS124" s="403"/>
      <c r="CT124" s="403"/>
      <c r="CU124" s="403"/>
      <c r="CV124" s="403"/>
      <c r="CW124" s="403"/>
      <c r="CX124" s="403"/>
      <c r="CY124" s="403"/>
      <c r="CZ124" s="403"/>
      <c r="DA124" s="403"/>
      <c r="DB124" s="403"/>
      <c r="DC124" s="403"/>
      <c r="DD124" s="403"/>
      <c r="DE124" s="403"/>
      <c r="DF124" s="699"/>
      <c r="DG124" s="484" t="s">
        <v>197</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491</v>
      </c>
      <c r="AY127" s="593"/>
      <c r="AZ127" s="593"/>
      <c r="BA127" s="593"/>
      <c r="BB127" s="593"/>
      <c r="BC127" s="593"/>
      <c r="BD127" s="593"/>
      <c r="BE127" s="610"/>
      <c r="BF127" s="612" t="s">
        <v>239</v>
      </c>
      <c r="BG127" s="593"/>
      <c r="BH127" s="593"/>
      <c r="BI127" s="593"/>
      <c r="BJ127" s="593"/>
      <c r="BK127" s="593"/>
      <c r="BL127" s="610"/>
      <c r="BM127" s="612" t="s">
        <v>417</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443</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180869</v>
      </c>
      <c r="AB128" s="487"/>
      <c r="AC128" s="487"/>
      <c r="AD128" s="487"/>
      <c r="AE128" s="498"/>
      <c r="AF128" s="514">
        <v>174600</v>
      </c>
      <c r="AG128" s="487"/>
      <c r="AH128" s="487"/>
      <c r="AI128" s="487"/>
      <c r="AJ128" s="498"/>
      <c r="AK128" s="514">
        <v>176286</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197</v>
      </c>
      <c r="BG128" s="617"/>
      <c r="BH128" s="617"/>
      <c r="BI128" s="617"/>
      <c r="BJ128" s="617"/>
      <c r="BK128" s="617"/>
      <c r="BL128" s="623"/>
      <c r="BM128" s="613">
        <v>12.54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17844757</v>
      </c>
      <c r="AB129" s="446"/>
      <c r="AC129" s="446"/>
      <c r="AD129" s="446"/>
      <c r="AE129" s="499"/>
      <c r="AF129" s="515">
        <v>17650738</v>
      </c>
      <c r="AG129" s="446"/>
      <c r="AH129" s="446"/>
      <c r="AI129" s="446"/>
      <c r="AJ129" s="499"/>
      <c r="AK129" s="515">
        <v>19009900</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197</v>
      </c>
      <c r="BG129" s="618"/>
      <c r="BH129" s="618"/>
      <c r="BI129" s="618"/>
      <c r="BJ129" s="618"/>
      <c r="BK129" s="618"/>
      <c r="BL129" s="624"/>
      <c r="BM129" s="614">
        <v>17.54</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493</v>
      </c>
      <c r="X130" s="466"/>
      <c r="Y130" s="466"/>
      <c r="Z130" s="476"/>
      <c r="AA130" s="482">
        <v>1456915</v>
      </c>
      <c r="AB130" s="446"/>
      <c r="AC130" s="446"/>
      <c r="AD130" s="446"/>
      <c r="AE130" s="499"/>
      <c r="AF130" s="515">
        <v>1405545</v>
      </c>
      <c r="AG130" s="446"/>
      <c r="AH130" s="446"/>
      <c r="AI130" s="446"/>
      <c r="AJ130" s="499"/>
      <c r="AK130" s="515">
        <v>1399666</v>
      </c>
      <c r="AL130" s="446"/>
      <c r="AM130" s="446"/>
      <c r="AN130" s="446"/>
      <c r="AO130" s="499"/>
      <c r="AP130" s="542"/>
      <c r="AQ130" s="550"/>
      <c r="AR130" s="550"/>
      <c r="AS130" s="550"/>
      <c r="AT130" s="560"/>
      <c r="AU130" s="576"/>
      <c r="AV130" s="576"/>
      <c r="AW130" s="576"/>
      <c r="AX130" s="585" t="s">
        <v>431</v>
      </c>
      <c r="AY130" s="378"/>
      <c r="AZ130" s="378"/>
      <c r="BA130" s="378"/>
      <c r="BB130" s="378"/>
      <c r="BC130" s="378"/>
      <c r="BD130" s="378"/>
      <c r="BE130" s="472"/>
      <c r="BF130" s="615">
        <v>6.6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16387842</v>
      </c>
      <c r="AB131" s="489"/>
      <c r="AC131" s="489"/>
      <c r="AD131" s="489"/>
      <c r="AE131" s="501"/>
      <c r="AF131" s="517">
        <v>16245193</v>
      </c>
      <c r="AG131" s="489"/>
      <c r="AH131" s="489"/>
      <c r="AI131" s="489"/>
      <c r="AJ131" s="501"/>
      <c r="AK131" s="517">
        <v>17610234</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35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494</v>
      </c>
      <c r="W132" s="462"/>
      <c r="X132" s="462"/>
      <c r="Y132" s="462"/>
      <c r="Z132" s="478"/>
      <c r="AA132" s="485">
        <v>6.4654028270000001</v>
      </c>
      <c r="AB132" s="490"/>
      <c r="AC132" s="490"/>
      <c r="AD132" s="490"/>
      <c r="AE132" s="502"/>
      <c r="AF132" s="518">
        <v>7.0299072469999997</v>
      </c>
      <c r="AG132" s="490"/>
      <c r="AH132" s="490"/>
      <c r="AI132" s="490"/>
      <c r="AJ132" s="502"/>
      <c r="AK132" s="518">
        <v>6.3569796969999999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6.1</v>
      </c>
      <c r="AB133" s="491"/>
      <c r="AC133" s="491"/>
      <c r="AD133" s="491"/>
      <c r="AE133" s="503"/>
      <c r="AF133" s="486">
        <v>6.4</v>
      </c>
      <c r="AG133" s="491"/>
      <c r="AH133" s="491"/>
      <c r="AI133" s="491"/>
      <c r="AJ133" s="503"/>
      <c r="AK133" s="486">
        <v>6.6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L9fC1R8KktA+Sts37WkHxNNTRNVtvWpyrX8Kl6RNfUF2xGlaDW/1nsWcwA7QmRWVyRGn0HFQqkIsV+1ijSPsfg==" saltValue="5kQ3uMepGvfRNNKilivZq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tabSelected="1" view="pageBreakPreview" zoomScaleNormal="85" zoomScaleSheetLayoutView="100" workbookViewId="0">
      <selection activeCell="W13" sqref="W13:AB14"/>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mA8vyKsGbc51o7cyxr6R3fF/1CreWzsBWhxB5wMtMmzqpflzkYaAVcyX4/zHUCuof8F4kEUmhH3wkfNvPYUQhA==" saltValue="0Mw6cF/p9SEYQ7vV5/8KBw==" spinCount="100000" sheet="1" objects="1" scenarios="1"/>
  <phoneticPr fontId="5"/>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abSelected="1" topLeftCell="AB1" zoomScaleSheetLayoutView="55" workbookViewId="0">
      <selection activeCell="W13" sqref="W13:AB14"/>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VhV7o0t1XQJHGWUFVBJyyrT7/q5mXc8mDpXnpKkKY3GGlS/g6/aWye7s1QsMPZcKdaPUZ0/tolsd92oiXZHwoQ==" saltValue="ONkUYgbmFmMPixI6bDoHTw==" spinCount="100000" sheet="1" objects="1" scenarios="1"/>
  <phoneticPr fontId="5"/>
  <printOptions horizontalCentered="1" verticalCentered="1"/>
  <pageMargins left="0" right="0" top="0" bottom="0"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tabSelected="1" view="pageBreakPreview" topLeftCell="A52" zoomScaleSheetLayoutView="100" workbookViewId="0">
      <selection activeCell="W13" sqref="W13:AB14"/>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496</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497</v>
      </c>
      <c r="AQ8" s="809" t="s">
        <v>498</v>
      </c>
      <c r="AR8" s="823" t="s">
        <v>422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499</v>
      </c>
      <c r="AL9" s="757"/>
      <c r="AM9" s="757"/>
      <c r="AN9" s="774"/>
      <c r="AO9" s="787">
        <v>6450209</v>
      </c>
      <c r="AP9" s="787">
        <v>99642</v>
      </c>
      <c r="AQ9" s="810">
        <v>72348</v>
      </c>
      <c r="AR9" s="824">
        <v>37.700000000000003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86098</v>
      </c>
      <c r="AP10" s="788">
        <v>1330</v>
      </c>
      <c r="AQ10" s="811">
        <v>6364</v>
      </c>
      <c r="AR10" s="825">
        <v>-79.099999999999994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192</v>
      </c>
      <c r="AL11" s="757"/>
      <c r="AM11" s="757"/>
      <c r="AN11" s="774"/>
      <c r="AO11" s="788">
        <v>77311</v>
      </c>
      <c r="AP11" s="788">
        <v>1194</v>
      </c>
      <c r="AQ11" s="811">
        <v>1262</v>
      </c>
      <c r="AR11" s="825">
        <v>-5.4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236</v>
      </c>
      <c r="AL12" s="757"/>
      <c r="AM12" s="757"/>
      <c r="AN12" s="774"/>
      <c r="AO12" s="788" t="s">
        <v>197</v>
      </c>
      <c r="AP12" s="788" t="s">
        <v>197</v>
      </c>
      <c r="AQ12" s="811">
        <v>10</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160</v>
      </c>
      <c r="AL13" s="757"/>
      <c r="AM13" s="757"/>
      <c r="AN13" s="774"/>
      <c r="AO13" s="788">
        <v>287618</v>
      </c>
      <c r="AP13" s="788">
        <v>4443</v>
      </c>
      <c r="AQ13" s="811">
        <v>3257</v>
      </c>
      <c r="AR13" s="825">
        <v>36.4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500</v>
      </c>
      <c r="AL14" s="757"/>
      <c r="AM14" s="757"/>
      <c r="AN14" s="774"/>
      <c r="AO14" s="788">
        <v>141906</v>
      </c>
      <c r="AP14" s="788">
        <v>2192</v>
      </c>
      <c r="AQ14" s="811">
        <v>1617</v>
      </c>
      <c r="AR14" s="825">
        <v>35.6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-285031</v>
      </c>
      <c r="AP15" s="788">
        <v>-4403</v>
      </c>
      <c r="AQ15" s="811">
        <v>-3947</v>
      </c>
      <c r="AR15" s="825">
        <v>11.6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6758111</v>
      </c>
      <c r="AP16" s="788">
        <v>104398</v>
      </c>
      <c r="AQ16" s="811">
        <v>80912</v>
      </c>
      <c r="AR16" s="825">
        <v>29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213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501</v>
      </c>
      <c r="AP20" s="799" t="s">
        <v>338</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502</v>
      </c>
      <c r="AL21" s="760"/>
      <c r="AM21" s="760"/>
      <c r="AN21" s="777"/>
      <c r="AO21" s="790">
        <v>8.85</v>
      </c>
      <c r="AP21" s="800">
        <v>6.71</v>
      </c>
      <c r="AQ21" s="813">
        <v>2.14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503</v>
      </c>
      <c r="AL22" s="760"/>
      <c r="AM22" s="760"/>
      <c r="AN22" s="777"/>
      <c r="AO22" s="791">
        <v>94.7</v>
      </c>
      <c r="AP22" s="801">
        <v>98.3</v>
      </c>
      <c r="AQ22" s="814">
        <v>-3.6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496</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497</v>
      </c>
      <c r="AQ31" s="809" t="s">
        <v>498</v>
      </c>
      <c r="AR31" s="823" t="s">
        <v>422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505</v>
      </c>
      <c r="AL32" s="761"/>
      <c r="AM32" s="761"/>
      <c r="AN32" s="778"/>
      <c r="AO32" s="788">
        <v>2496393</v>
      </c>
      <c r="AP32" s="788">
        <v>38564</v>
      </c>
      <c r="AQ32" s="815">
        <v>34344</v>
      </c>
      <c r="AR32" s="825">
        <v>12.3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506</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507</v>
      </c>
      <c r="AL34" s="761"/>
      <c r="AM34" s="761"/>
      <c r="AN34" s="778"/>
      <c r="AO34" s="788" t="s">
        <v>197</v>
      </c>
      <c r="AP34" s="788" t="s">
        <v>197</v>
      </c>
      <c r="AQ34" s="815">
        <v>3</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508</v>
      </c>
      <c r="AL35" s="761"/>
      <c r="AM35" s="761"/>
      <c r="AN35" s="778"/>
      <c r="AO35" s="788">
        <v>188032</v>
      </c>
      <c r="AP35" s="788">
        <v>2905</v>
      </c>
      <c r="AQ35" s="815">
        <v>7806</v>
      </c>
      <c r="AR35" s="825">
        <v>-62.8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9866</v>
      </c>
      <c r="AP36" s="788">
        <v>152</v>
      </c>
      <c r="AQ36" s="815">
        <v>1690</v>
      </c>
      <c r="AR36" s="825">
        <v>-91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t="s">
        <v>197</v>
      </c>
      <c r="AP37" s="788" t="s">
        <v>197</v>
      </c>
      <c r="AQ37" s="815">
        <v>666</v>
      </c>
      <c r="AR37" s="825" t="s">
        <v>197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509</v>
      </c>
      <c r="AL38" s="762"/>
      <c r="AM38" s="762"/>
      <c r="AN38" s="779"/>
      <c r="AO38" s="792">
        <v>1140</v>
      </c>
      <c r="AP38" s="792">
        <v>18</v>
      </c>
      <c r="AQ38" s="816">
        <v>3</v>
      </c>
      <c r="AR38" s="814">
        <v>500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-176286</v>
      </c>
      <c r="AP39" s="788">
        <v>-2723</v>
      </c>
      <c r="AQ39" s="815">
        <v>-5822</v>
      </c>
      <c r="AR39" s="825">
        <v>-53.2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510</v>
      </c>
      <c r="AL40" s="761"/>
      <c r="AM40" s="761"/>
      <c r="AN40" s="778"/>
      <c r="AO40" s="788">
        <v>-1399666</v>
      </c>
      <c r="AP40" s="788">
        <v>-21622</v>
      </c>
      <c r="AQ40" s="815">
        <v>-26710</v>
      </c>
      <c r="AR40" s="825">
        <v>-19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1119479</v>
      </c>
      <c r="AP41" s="788">
        <v>17294</v>
      </c>
      <c r="AQ41" s="815">
        <v>11979</v>
      </c>
      <c r="AR41" s="825">
        <v>44.4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513</v>
      </c>
      <c r="AQ50" s="818" t="s">
        <v>386</v>
      </c>
      <c r="AR50" s="828" t="s">
        <v>514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477</v>
      </c>
      <c r="AL51" s="764"/>
      <c r="AM51" s="770">
        <v>5649868</v>
      </c>
      <c r="AN51" s="783">
        <v>88662</v>
      </c>
      <c r="AO51" s="795">
        <v>-32.5</v>
      </c>
      <c r="AP51" s="806">
        <v>70329</v>
      </c>
      <c r="AQ51" s="819">
        <v>0.2</v>
      </c>
      <c r="AR51" s="829">
        <v>-32.700000000000003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845138</v>
      </c>
      <c r="AN52" s="784">
        <v>13262</v>
      </c>
      <c r="AO52" s="796">
        <v>-66.7</v>
      </c>
      <c r="AP52" s="807">
        <v>39403</v>
      </c>
      <c r="AQ52" s="820">
        <v>9.1</v>
      </c>
      <c r="AR52" s="830">
        <v>-75.8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319</v>
      </c>
      <c r="AL53" s="764"/>
      <c r="AM53" s="770">
        <v>5571163</v>
      </c>
      <c r="AN53" s="783">
        <v>87000</v>
      </c>
      <c r="AO53" s="795">
        <v>-1.9</v>
      </c>
      <c r="AP53" s="806">
        <v>45945</v>
      </c>
      <c r="AQ53" s="819">
        <v>-34.700000000000003</v>
      </c>
      <c r="AR53" s="829">
        <v>32.799999999999997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1168244</v>
      </c>
      <c r="AN54" s="784">
        <v>18244</v>
      </c>
      <c r="AO54" s="796">
        <v>37.6</v>
      </c>
      <c r="AP54" s="807">
        <v>25180</v>
      </c>
      <c r="AQ54" s="820">
        <v>-36.1</v>
      </c>
      <c r="AR54" s="830">
        <v>73.7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136</v>
      </c>
      <c r="AL55" s="764"/>
      <c r="AM55" s="770">
        <v>6474831</v>
      </c>
      <c r="AN55" s="783">
        <v>100713</v>
      </c>
      <c r="AO55" s="795">
        <v>15.8</v>
      </c>
      <c r="AP55" s="806">
        <v>44475</v>
      </c>
      <c r="AQ55" s="819">
        <v>-3.2</v>
      </c>
      <c r="AR55" s="829">
        <v>19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1178381</v>
      </c>
      <c r="AN56" s="784">
        <v>18329</v>
      </c>
      <c r="AO56" s="796">
        <v>0.5</v>
      </c>
      <c r="AP56" s="807">
        <v>24780</v>
      </c>
      <c r="AQ56" s="820">
        <v>-1.6</v>
      </c>
      <c r="AR56" s="830">
        <v>2.1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515</v>
      </c>
      <c r="AL57" s="764"/>
      <c r="AM57" s="770">
        <v>8282733</v>
      </c>
      <c r="AN57" s="783">
        <v>128307</v>
      </c>
      <c r="AO57" s="795">
        <v>27.4</v>
      </c>
      <c r="AP57" s="806">
        <v>45982</v>
      </c>
      <c r="AQ57" s="819">
        <v>3.4</v>
      </c>
      <c r="AR57" s="829">
        <v>24</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950591</v>
      </c>
      <c r="AN58" s="784">
        <v>14726</v>
      </c>
      <c r="AO58" s="796">
        <v>-19.7</v>
      </c>
      <c r="AP58" s="807">
        <v>25583</v>
      </c>
      <c r="AQ58" s="820">
        <v>3.2</v>
      </c>
      <c r="AR58" s="830">
        <v>-22.9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516</v>
      </c>
      <c r="AL59" s="764"/>
      <c r="AM59" s="770">
        <v>10009722</v>
      </c>
      <c r="AN59" s="783">
        <v>154629</v>
      </c>
      <c r="AO59" s="795">
        <v>20.5</v>
      </c>
      <c r="AP59" s="806">
        <v>50538</v>
      </c>
      <c r="AQ59" s="819">
        <v>9.9</v>
      </c>
      <c r="AR59" s="829">
        <v>10.6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1089240</v>
      </c>
      <c r="AN60" s="784">
        <v>16826</v>
      </c>
      <c r="AO60" s="796">
        <v>14.3</v>
      </c>
      <c r="AP60" s="807">
        <v>29053</v>
      </c>
      <c r="AQ60" s="820">
        <v>13.6</v>
      </c>
      <c r="AR60" s="830">
        <v>0.7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517</v>
      </c>
      <c r="AL61" s="767"/>
      <c r="AM61" s="770">
        <v>7197663</v>
      </c>
      <c r="AN61" s="783">
        <v>111862</v>
      </c>
      <c r="AO61" s="795">
        <v>5.9</v>
      </c>
      <c r="AP61" s="806">
        <v>51454</v>
      </c>
      <c r="AQ61" s="821">
        <v>-4.9000000000000004</v>
      </c>
      <c r="AR61" s="829">
        <v>10.8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1046319</v>
      </c>
      <c r="AN62" s="784">
        <v>16277</v>
      </c>
      <c r="AO62" s="796">
        <v>-6.8</v>
      </c>
      <c r="AP62" s="807">
        <v>28800</v>
      </c>
      <c r="AQ62" s="820">
        <v>-2.4</v>
      </c>
      <c r="AR62" s="830">
        <v>-4.4000000000000004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bptyK3GlbnNxe8AhRXOuifroi8LazGKKHO079A1FFNv3W4q9H/qGa4wwA9LyFv3Bg8BecEYKYlHfzTBYJCDRGg==" saltValue="OT6Nr9jesj2lyAO9kNlac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abSelected="1" topLeftCell="A82" zoomScaleSheetLayoutView="55" workbookViewId="0">
      <selection activeCell="W13" sqref="W13:AB14"/>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pWZ1UKUOVaFvvDdjH7BxyFvx9Y/LrjFdL4JOQjL3UJfI2n7S8po/nLK88r5qEsrzzwpEBfQunpoxmn2KwSRj0w==" saltValue="omgUo+UlhEK20jD0lrGK9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abSelected="1" topLeftCell="A79" zoomScaleSheetLayoutView="55" workbookViewId="0">
      <selection activeCell="W13" sqref="W13:AB14"/>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cAiSul6Kl+Gtswv09ZqEQDlqtilIWNMd2wKEGVwW9cXbUUMLA0p8c2tB7KB0JD+ISgxkdMxUfBckPWIS321Nnw==" saltValue="AiSu2xoxEClU/tUhWOMyx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abSelected="1" topLeftCell="A25" zoomScaleSheetLayoutView="100" workbookViewId="0">
      <selection activeCell="W13" sqref="W13:AB14"/>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519</v>
      </c>
      <c r="G46" s="853" t="s">
        <v>520</v>
      </c>
      <c r="H46" s="853" t="s">
        <v>521</v>
      </c>
      <c r="I46" s="853" t="s">
        <v>256</v>
      </c>
      <c r="J46" s="858" t="s">
        <v>522</v>
      </c>
    </row>
    <row r="47" spans="2:10" ht="57.75" customHeight="1">
      <c r="B47" s="838"/>
      <c r="C47" s="842" t="s">
        <v>3</v>
      </c>
      <c r="D47" s="842"/>
      <c r="E47" s="846"/>
      <c r="F47" s="850">
        <v>20.02</v>
      </c>
      <c r="G47" s="854">
        <v>21.54</v>
      </c>
      <c r="H47" s="854">
        <v>22.58</v>
      </c>
      <c r="I47" s="854">
        <v>15.39</v>
      </c>
      <c r="J47" s="859">
        <v>15.85</v>
      </c>
    </row>
    <row r="48" spans="2:10" ht="57.75" customHeight="1">
      <c r="B48" s="839"/>
      <c r="C48" s="843" t="s">
        <v>9</v>
      </c>
      <c r="D48" s="843"/>
      <c r="E48" s="847"/>
      <c r="F48" s="851">
        <v>6.81</v>
      </c>
      <c r="G48" s="855">
        <v>10.73</v>
      </c>
      <c r="H48" s="855">
        <v>8.9700000000000006</v>
      </c>
      <c r="I48" s="855">
        <v>8.7899999999999991</v>
      </c>
      <c r="J48" s="860">
        <v>8.98</v>
      </c>
    </row>
    <row r="49" spans="2:10" ht="57.75" customHeight="1">
      <c r="B49" s="840"/>
      <c r="C49" s="844" t="s">
        <v>15</v>
      </c>
      <c r="D49" s="844"/>
      <c r="E49" s="848"/>
      <c r="F49" s="852">
        <v>1.97</v>
      </c>
      <c r="G49" s="856">
        <v>6.86</v>
      </c>
      <c r="H49" s="856" t="s">
        <v>444</v>
      </c>
      <c r="I49" s="856" t="s">
        <v>217</v>
      </c>
      <c r="J49" s="861">
        <v>2.38</v>
      </c>
    </row>
    <row r="50" spans="2:10"/>
  </sheetData>
  <sheetProtection algorithmName="SHA-512" hashValue="T3+daWAzKZcWndN6pn+IFor5Fmg3hZuerD3muO8L5qxzQiUBnWZc1qZdsONqYvFhqr4fmk1k/323puyjXIOGzg==" saltValue="CVBgDda/+b2QDM+JSAPU5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2026-02-23T10:04:58Z</dcterms:created>
  <dcterms:modified xsi:type="dcterms:W3CDTF">2026-03-12T05:26:38Z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2026-03-12T05:26:38Z</vt:filetime>
  </property>
</Properties>
</file>