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192.168.65.140\財政課共有\zaisei2020\5_4 公会計制度\R8年度（公会計）\02.調査・通知\06.【県〆：916（水）】令和６年度財政状況資料集の作成について（2回目・地方公会計関係）\04.提出\"/>
    </mc:Choice>
  </mc:AlternateContent>
  <xr:revisionPtr revIDLastSave="0" documentId="13_ncr:1_{B09E85F1-A2D0-4F76-9763-9DEB6F1686D5}" xr6:coauthVersionLast="47" xr6:coauthVersionMax="47" xr10:uidLastSave="{00000000-0000-0000-0000-000000000000}"/>
  <bookViews>
    <workbookView xWindow="20370" yWindow="-120" windowWidth="29040" windowHeight="15720" tabRatio="866"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c r="BE43" i="10"/>
  <c r="AM43" i="10"/>
  <c r="U43" i="10"/>
  <c r="E43" i="10"/>
  <c r="C43" i="10" s="1"/>
  <c r="DG42" i="10"/>
  <c r="CQ42" i="10"/>
  <c r="CO42" i="10"/>
  <c r="BY42" i="10"/>
  <c r="BW42" i="10" s="1"/>
  <c r="BE42" i="10"/>
  <c r="AM42" i="10"/>
  <c r="U42" i="10"/>
  <c r="E42" i="10"/>
  <c r="C42" i="10"/>
  <c r="DG41" i="10"/>
  <c r="CQ41" i="10"/>
  <c r="CO41" i="10" s="1"/>
  <c r="BY41" i="10"/>
  <c r="BW41" i="10" s="1"/>
  <c r="BE41" i="10"/>
  <c r="AM41" i="10"/>
  <c r="U41" i="10"/>
  <c r="E41" i="10"/>
  <c r="C41" i="10"/>
  <c r="DG40" i="10"/>
  <c r="CQ40" i="10"/>
  <c r="CO40" i="10" s="1"/>
  <c r="BY40" i="10"/>
  <c r="BW40" i="10" s="1"/>
  <c r="BE40" i="10"/>
  <c r="AM40" i="10"/>
  <c r="U40" i="10"/>
  <c r="E40" i="10"/>
  <c r="C40" i="10" s="1"/>
  <c r="DG39" i="10"/>
  <c r="CQ39" i="10"/>
  <c r="CO39" i="10" s="1"/>
  <c r="BY39" i="10"/>
  <c r="BW39" i="10"/>
  <c r="BE39" i="10"/>
  <c r="AM39" i="10"/>
  <c r="U39" i="10"/>
  <c r="E39" i="10"/>
  <c r="C39" i="10"/>
  <c r="DG38" i="10"/>
  <c r="CQ38" i="10"/>
  <c r="CO38" i="10"/>
  <c r="BY38" i="10"/>
  <c r="BW38" i="10" s="1"/>
  <c r="BE38" i="10"/>
  <c r="AM38" i="10"/>
  <c r="U38" i="10"/>
  <c r="E38" i="10"/>
  <c r="C38" i="10"/>
  <c r="DG37" i="10"/>
  <c r="CQ37" i="10"/>
  <c r="CO37" i="10" s="1"/>
  <c r="BY37" i="10"/>
  <c r="BW37" i="10" s="1"/>
  <c r="BE37" i="10"/>
  <c r="AM37" i="10"/>
  <c r="U37" i="10"/>
  <c r="E37" i="10"/>
  <c r="C37" i="10"/>
  <c r="DG36" i="10"/>
  <c r="CQ36" i="10"/>
  <c r="CO36" i="10" s="1"/>
  <c r="BY36" i="10"/>
  <c r="BW36" i="10" s="1"/>
  <c r="BE36" i="10"/>
  <c r="AM36" i="10"/>
  <c r="W36" i="10"/>
  <c r="E36" i="10"/>
  <c r="C36" i="10" s="1"/>
  <c r="DG35" i="10"/>
  <c r="CQ35" i="10"/>
  <c r="CO35" i="10"/>
  <c r="BY35" i="10"/>
  <c r="BW35" i="10"/>
  <c r="BE35" i="10"/>
  <c r="AO35" i="10"/>
  <c r="W35" i="10"/>
  <c r="E35" i="10"/>
  <c r="C35" i="10"/>
  <c r="DG34" i="10"/>
  <c r="CQ34" i="10"/>
  <c r="CO34" i="10" s="1"/>
  <c r="BY34" i="10"/>
  <c r="BW34" i="10"/>
  <c r="BE34" i="10"/>
  <c r="AO34" i="10"/>
  <c r="W34" i="10"/>
  <c r="U34" i="10" s="1"/>
  <c r="E34" i="10"/>
  <c r="C34" i="10" s="1"/>
  <c r="U35" i="10" l="1"/>
  <c r="U36" i="10"/>
  <c r="AM34" i="10" s="1"/>
  <c r="AM35" i="10" s="1"/>
</calcChain>
</file>

<file path=xl/sharedStrings.xml><?xml version="1.0" encoding="utf-8"?>
<sst xmlns="http://schemas.openxmlformats.org/spreadsheetml/2006/main" count="1060" uniqueCount="541">
  <si>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</si>
  <si>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</si>
  <si>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</si>
  <si>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</si>
  <si>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第2次</t>
    <rPh sb="0" eb="1">
      <t>ダイ</t>
    </rPh>
    <rPh sb="2" eb="3">
      <t>ジ</t>
    </rPh>
    <phoneticPr fontId="5"/>
  </si>
  <si>
    <t>(Ｂ)</t>
  </si>
  <si>
    <t>（参考）</t>
    <rPh sb="1" eb="3">
      <t>サンコウ</t>
    </rPh>
    <phoneticPr fontId="5"/>
  </si>
  <si>
    <t>区分</t>
    <rPh sb="0" eb="2">
      <t>クブン</t>
    </rPh>
    <phoneticPr fontId="5"/>
  </si>
  <si>
    <t>徴収率
(％)</t>
    <rPh sb="0" eb="2">
      <t>チョウシュウ</t>
    </rPh>
    <rPh sb="2" eb="3">
      <t>リツ</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</si>
  <si>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</si>
  <si>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</si>
  <si>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</si>
  <si>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</si>
  <si>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</si>
  <si>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</si>
  <si>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</si>
  <si>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</si>
  <si>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</si>
  <si>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</si>
  <si>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</si>
  <si>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</si>
  <si>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元利償還金</t>
  </si>
  <si>
    <t>分子の構造</t>
    <rPh sb="0" eb="2">
      <t>ブンシ</t>
    </rPh>
    <rPh sb="3" eb="5">
      <t>コウゾウ</t>
    </rPh>
    <phoneticPr fontId="5"/>
  </si>
  <si>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</si>
  <si>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</si>
  <si>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</si>
  <si>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</si>
  <si>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</si>
  <si>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</si>
  <si>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</si>
  <si>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</si>
  <si>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</si>
  <si>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 1.53</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</si>
  <si>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</si>
  <si>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</si>
  <si>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</si>
  <si>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</si>
  <si>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</si>
  <si>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</si>
  <si>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</si>
  <si>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</si>
  <si>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</si>
  <si>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</si>
  <si>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</si>
  <si>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</si>
  <si>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</si>
  <si>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</si>
  <si>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</si>
  <si>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</si>
  <si>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</si>
  <si>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</si>
  <si>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</si>
  <si>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</si>
  <si>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</si>
  <si>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</si>
  <si>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</si>
  <si>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</si>
  <si>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</si>
  <si>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</si>
  <si>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</si>
  <si>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</si>
  <si>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</si>
  <si>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</si>
  <si>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</si>
  <si>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</si>
  <si>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</si>
  <si>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</si>
  <si>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</si>
  <si>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</si>
  <si>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</si>
  <si>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</si>
  <si>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</si>
  <si>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 4.14</t>
  </si>
  <si>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</si>
  <si>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</si>
  <si>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</si>
  <si>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</si>
  <si>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</si>
  <si>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</si>
  <si>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</si>
  <si>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</si>
  <si>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</si>
  <si>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</si>
  <si>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</si>
  <si>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</si>
  <si>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</si>
  <si>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</si>
  <si>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</si>
  <si>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</si>
  <si>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</si>
  <si>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</si>
  <si>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</si>
  <si>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</si>
  <si>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</si>
  <si>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</si>
  <si>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</si>
  <si>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</si>
  <si>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</si>
  <si>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</si>
  <si>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</si>
  <si>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</si>
  <si>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</si>
  <si>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</si>
  <si>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</si>
  <si>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</si>
  <si>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</si>
  <si>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</si>
  <si>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</si>
  <si>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</si>
  <si>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</si>
  <si>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</si>
  <si>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</si>
  <si>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</si>
  <si>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</si>
  <si>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沖縄県</t>
  </si>
  <si>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</si>
  <si>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</si>
  <si>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</si>
  <si>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</si>
  <si>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</si>
  <si>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(名護市再編交付金基金(R06年度末現在))</t>
  </si>
  <si>
    <t>　　都市計画税</t>
  </si>
  <si>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</si>
  <si>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</si>
  <si>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</si>
  <si>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</si>
  <si>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</si>
  <si>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</si>
  <si>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</si>
  <si>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</si>
  <si>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</si>
  <si>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</si>
  <si>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</si>
  <si>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</si>
  <si>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</si>
  <si>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</si>
  <si>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</si>
  <si>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</si>
  <si>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</si>
  <si>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</si>
  <si>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Ⅱ－３</t>
  </si>
  <si>
    <t>　実質赤字比率</t>
    <rPh sb="1" eb="3">
      <t>ジッシツ</t>
    </rPh>
    <rPh sb="3" eb="5">
      <t>アカジ</t>
    </rPh>
    <rPh sb="5" eb="7">
      <t>ヒリツ</t>
    </rPh>
    <phoneticPr fontId="5"/>
  </si>
  <si>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</si>
  <si>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</si>
  <si>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</si>
  <si>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</si>
  <si>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</si>
  <si>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</si>
  <si>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</si>
  <si>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</si>
  <si>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</si>
  <si>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</si>
  <si>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</si>
  <si>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</si>
  <si>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</si>
  <si>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</si>
  <si>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</si>
  <si>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</si>
  <si>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</si>
  <si>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名護市</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</si>
  <si>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</si>
  <si>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地方交付税種地</t>
    <rPh sb="0" eb="2">
      <t>チホウ</t>
    </rPh>
    <rPh sb="2" eb="5">
      <t>コウフゼイ</t>
    </rPh>
    <rPh sb="5" eb="6">
      <t>シュ</t>
    </rPh>
    <rPh sb="6" eb="7">
      <t>チ</t>
    </rPh>
    <phoneticPr fontId="5"/>
  </si>
  <si>
    <t>1-3</t>
  </si>
  <si>
    <t>会計名</t>
    <rPh sb="0" eb="2">
      <t>カイケイ</t>
    </rPh>
    <rPh sb="2" eb="3">
      <t>メイ</t>
    </rPh>
    <phoneticPr fontId="5"/>
  </si>
  <si>
    <t>(Ｅ)</t>
  </si>
  <si>
    <t>歳入歳出差引</t>
  </si>
  <si>
    <t>　　(※1)</t>
  </si>
  <si>
    <t>沖縄県名護市</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</si>
  <si>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</si>
  <si>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</si>
  <si>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</si>
  <si>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</si>
  <si>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</si>
  <si>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</si>
  <si>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</si>
  <si>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</si>
  <si>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</si>
  <si>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</si>
  <si>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</si>
  <si>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</si>
  <si>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</si>
  <si>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</si>
  <si>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</si>
  <si>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</si>
  <si>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</si>
  <si>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</si>
  <si>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</si>
  <si>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</si>
  <si>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</si>
  <si>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3.0</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</si>
  <si>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</si>
  <si>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</si>
  <si>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</si>
  <si>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山振</t>
    <rPh sb="0" eb="1">
      <t>ヤマ</t>
    </rPh>
    <rPh sb="1" eb="2">
      <t>フ</t>
    </rPh>
    <phoneticPr fontId="5"/>
  </si>
  <si>
    <t>繰上償還金</t>
  </si>
  <si>
    <t>※5：産業構造の比率は、分母を就業人口総数とし、分類不能の産業を除いて算出。</t>
  </si>
  <si>
    <t>　人件費</t>
  </si>
  <si>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</si>
  <si>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</si>
  <si>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</si>
  <si>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</si>
  <si>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</si>
  <si>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</si>
  <si>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</si>
  <si>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</si>
  <si>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</si>
  <si>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</si>
  <si>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</si>
  <si>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</si>
  <si>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</si>
  <si>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</si>
  <si>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</si>
  <si>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</si>
  <si>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参考</t>
    <rPh sb="0" eb="2">
      <t>サンコウ</t>
    </rPh>
    <phoneticPr fontId="5"/>
  </si>
  <si>
    <t>○</t>
  </si>
  <si>
    <t>　　軽自動車税</t>
  </si>
  <si>
    <t>実質単年度収支</t>
  </si>
  <si>
    <t>▲ 7.73</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</si>
  <si>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</si>
  <si>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</si>
  <si>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</si>
  <si>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</si>
  <si>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</si>
  <si>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</si>
  <si>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後期高齢者医療特別会計</t>
  </si>
  <si>
    <t>基準財政収入額</t>
  </si>
  <si>
    <t>労働費</t>
  </si>
  <si>
    <t>増減率  (％)</t>
    <rPh sb="0" eb="2">
      <t>ゾウゲン</t>
    </rPh>
    <rPh sb="2" eb="3">
      <t>リツ</t>
    </rPh>
    <phoneticPr fontId="5"/>
  </si>
  <si>
    <t>0.3</t>
  </si>
  <si>
    <t>法適用企業</t>
  </si>
  <si>
    <t>0.1</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</si>
  <si>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</si>
  <si>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</si>
  <si>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</si>
  <si>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</si>
  <si>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</si>
  <si>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</si>
  <si>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</si>
  <si>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</si>
  <si>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</si>
  <si>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</si>
  <si>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</si>
  <si>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</si>
  <si>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</si>
  <si>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</si>
  <si>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</si>
  <si>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</si>
  <si>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</si>
  <si>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</si>
  <si>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</si>
  <si>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</si>
  <si>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</si>
  <si>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</si>
  <si>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</si>
  <si>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</si>
  <si>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</si>
  <si>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</si>
  <si>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</si>
  <si>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</si>
  <si>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</si>
  <si>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</si>
  <si>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</si>
  <si>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</si>
  <si>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</si>
  <si>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</si>
  <si>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</si>
  <si>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</si>
  <si>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</si>
  <si>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</si>
  <si>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</si>
  <si>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</si>
  <si>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</si>
  <si>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</si>
  <si>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</si>
  <si>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</si>
  <si>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</si>
  <si>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</si>
  <si>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</si>
  <si>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</si>
  <si>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</si>
  <si>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</si>
  <si>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</si>
  <si>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</si>
  <si>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</si>
  <si>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</si>
  <si>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</si>
  <si>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</si>
  <si>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</si>
  <si>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</si>
  <si>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</si>
  <si>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</si>
  <si>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</si>
  <si>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</si>
  <si>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</si>
  <si>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</si>
  <si>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</si>
  <si>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</si>
  <si>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</si>
  <si>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</si>
  <si>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</si>
  <si>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</si>
  <si>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</si>
  <si>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</si>
  <si>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</si>
  <si>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</si>
  <si>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</si>
  <si>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</si>
  <si>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</si>
  <si>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</si>
  <si>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</si>
  <si>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</si>
  <si>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</si>
  <si>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</si>
  <si>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</si>
  <si>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</si>
  <si>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</si>
  <si>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</si>
  <si>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</si>
  <si>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</si>
  <si>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</si>
  <si>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</si>
  <si>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</si>
  <si>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</si>
  <si>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</si>
  <si>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</si>
  <si>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</si>
  <si>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</si>
  <si>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(地域福祉基金(R06年度末現在))</t>
  </si>
  <si>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</si>
  <si>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</si>
  <si>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</si>
  <si>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</si>
  <si>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</si>
  <si>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</si>
  <si>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</si>
  <si>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</si>
  <si>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</si>
  <si>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</si>
  <si>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</si>
  <si>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</si>
  <si>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</si>
  <si>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</si>
  <si>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</si>
  <si>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</si>
  <si>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</si>
  <si>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</si>
  <si>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</si>
  <si>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</si>
  <si>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</si>
  <si>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</si>
  <si>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</si>
  <si>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</si>
  <si>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</si>
  <si>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</si>
  <si>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</si>
  <si>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</si>
  <si>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</si>
  <si>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</si>
  <si>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</si>
  <si>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</si>
  <si>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</si>
  <si>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</si>
  <si>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</si>
  <si>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</si>
  <si>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</si>
  <si>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</si>
  <si>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</si>
  <si>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</si>
  <si>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</si>
  <si>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</si>
  <si>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</si>
  <si>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</si>
  <si>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</si>
  <si>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</si>
  <si>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</si>
  <si>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</si>
  <si>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</si>
  <si>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</si>
  <si>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</si>
  <si>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</si>
  <si>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</si>
  <si>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</si>
  <si>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</si>
  <si>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</si>
  <si>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</si>
  <si>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</si>
  <si>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</si>
  <si>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</si>
  <si>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</si>
  <si>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</si>
  <si>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</si>
  <si>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</si>
  <si>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</si>
  <si>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</si>
  <si>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</si>
  <si>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</si>
  <si>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</si>
  <si>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</si>
  <si>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</si>
  <si>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</si>
  <si>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</si>
  <si>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</si>
  <si>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</si>
  <si>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</si>
  <si>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</si>
  <si>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</si>
  <si>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</si>
  <si>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下水道</t>
  </si>
  <si>
    <t>財政再生基準</t>
  </si>
  <si>
    <t>再差引収支</t>
    <rPh sb="0" eb="1">
      <t>サイ</t>
    </rPh>
    <rPh sb="1" eb="3">
      <t>サシヒキ</t>
    </rPh>
    <rPh sb="3" eb="5">
      <t>シュウシ</t>
    </rPh>
    <phoneticPr fontId="5"/>
  </si>
  <si>
    <t>地方債</t>
  </si>
  <si>
    <t>加入世帯数(世帯)</t>
  </si>
  <si>
    <t>　繰出金</t>
  </si>
  <si>
    <t>　うち減収補塡債(特例分)</t>
    <rPh sb="4" eb="5">
      <t>シュウ</t>
    </rPh>
    <rPh sb="9" eb="10">
      <t>トク</t>
    </rPh>
    <rPh sb="10" eb="11">
      <t>レイ</t>
    </rPh>
    <rPh sb="11" eb="12">
      <t>ブン</t>
    </rPh>
    <phoneticPr fontId="36"/>
  </si>
  <si>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</si>
  <si>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</si>
  <si>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</si>
  <si>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</si>
  <si>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</si>
  <si>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</si>
  <si>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</si>
  <si>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交通</t>
  </si>
  <si>
    <t>対比（％）</t>
    <rPh sb="0" eb="2">
      <t>タイヒ</t>
    </rPh>
    <phoneticPr fontId="5"/>
  </si>
  <si>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</si>
  <si>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</si>
  <si>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</si>
  <si>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</si>
  <si>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</si>
  <si>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</si>
  <si>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</si>
  <si>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</si>
  <si>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</si>
  <si>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</si>
  <si>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</si>
  <si>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</si>
  <si>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</si>
  <si>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</si>
  <si>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</si>
  <si>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</si>
  <si>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</si>
  <si>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</si>
  <si>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</si>
  <si>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</si>
  <si>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地方独立行政法人に係る将来負担額</t>
  </si>
  <si>
    <t>▲ 1.37</t>
  </si>
  <si>
    <t>当該団体
からの
貸付金</t>
  </si>
  <si>
    <t>一部事務組合等名</t>
    <rPh sb="0" eb="2">
      <t>イチブ</t>
    </rPh>
    <rPh sb="2" eb="4">
      <t>ジム</t>
    </rPh>
    <rPh sb="4" eb="6">
      <t>クミアイ</t>
    </rPh>
    <rPh sb="6" eb="7">
      <t>トウ</t>
    </rPh>
    <rPh sb="7" eb="8">
      <t>メイ</t>
    </rPh>
    <phoneticPr fontId="33"/>
  </si>
  <si>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</si>
  <si>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</si>
  <si>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</si>
  <si>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</si>
  <si>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</si>
  <si>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</si>
  <si>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</si>
  <si>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</si>
  <si>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</si>
  <si>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</si>
  <si>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</si>
  <si>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</si>
  <si>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国民健康保険特別会計</t>
  </si>
  <si>
    <t>水道事業会計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</si>
  <si>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</si>
  <si>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</si>
  <si>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</si>
  <si>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</si>
  <si>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</si>
  <si>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</si>
  <si>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</si>
  <si>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</si>
  <si>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</si>
  <si>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</si>
  <si>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</si>
  <si>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</si>
  <si>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</si>
  <si>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</si>
  <si>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</si>
  <si>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</si>
  <si>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</si>
  <si>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</si>
  <si>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</si>
  <si>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</si>
  <si>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</si>
  <si>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</si>
  <si>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</si>
  <si>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</si>
  <si>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</si>
  <si>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</si>
  <si>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</si>
  <si>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</si>
  <si>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</si>
  <si>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</si>
  <si>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</si>
  <si>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</si>
  <si>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</si>
  <si>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</si>
  <si>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</si>
  <si>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</si>
  <si>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</si>
  <si>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</si>
  <si>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人件費</t>
    <rPh sb="0" eb="3">
      <t>ジンケンヒ</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</si>
  <si>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</si>
  <si>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</si>
  <si>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</si>
  <si>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</si>
  <si>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</si>
  <si>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</si>
  <si>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</si>
  <si>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</si>
  <si>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</si>
  <si>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</si>
  <si>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</si>
  <si>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</si>
  <si>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</si>
  <si>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</si>
  <si>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</si>
  <si>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</si>
  <si>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</si>
  <si>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</si>
  <si>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</si>
  <si>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</si>
  <si>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</si>
  <si>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</si>
  <si>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</si>
  <si>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2.14</t>
  </si>
  <si>
    <t>▲ 2.19</t>
  </si>
  <si>
    <t>▲ 4.02</t>
  </si>
  <si>
    <t>その他会計（赤字）</t>
  </si>
  <si>
    <t>(公共施設整備基金(R06年度末現在))</t>
  </si>
  <si>
    <t>(名護市ふるさとまちづくり基金(R06年度末現在))</t>
  </si>
  <si>
    <t>(名護市調整交付金基金(R06年度末現在))</t>
    <rPh sb="1" eb="4">
      <t>ナゴシ</t>
    </rPh>
    <rPh sb="4" eb="6">
      <t>チョウセイ</t>
    </rPh>
    <rPh sb="6" eb="9">
      <t>コウフキン</t>
    </rPh>
    <rPh sb="9" eb="11">
      <t>キキン</t>
    </rPh>
    <phoneticPr fontId="3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</si>
  <si>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</si>
  <si>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</si>
  <si>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</si>
  <si>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</si>
  <si>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</si>
  <si>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</si>
  <si>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</si>
  <si>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</si>
  <si>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過去５年類似団体平均値を上回っている。R６年度は財政調整基金及び公共施設整備積立基金等、充当可能基金の大幅な取り崩しによる充当可能基金が減少し、将来負担比率が前年度より増加している。地方債現在高については前年度と比べ減少しているものの、類似団体と比較して高い水準となっており、新設廃棄物処理施設整備事業、学校給食施設整備事業等の大型事業が続いたことが要因と考えられる。
　一方で実質公債比率は、令和４年度以降類似団体平均値を上回っており、食鳥処理施設整備事業や消防庁舎建設事業等、大型事業の償還が始まったことが要因と考えられる。
　今後も、個別の施設計画策定後の建替え更新等により地方債の発行額が上昇することが予想されるが、地方債の発行に当たっては、臨時財政対策債を除き、地方債発行額が年度元金償還額を上回ることのないよう留意する。また、元利償還金等の交付税措置のないものや事業の厳選により発行額の急激な上昇を抑えるとともに、充当可能財源の増を図り、将来負担比率の上昇抑制及び実質公債費比率の適正な水準維持に努める。　</t>
    <rPh sb="214" eb="216">
      <t>イコウ</t>
    </rPh>
    <phoneticPr fontId="5"/>
  </si>
  <si>
    <t>実質公債費比率</t>
  </si>
  <si>
    <r>
      <t xml:space="preserve">有形固定資産減価償却率については、類似団体よりやや高めの水準となっていたが、固定資産台帳の精査及び修正を行った（主に道路単価等）ことにより、令和３年度から、類似団体を下回っている。令和２年度に公共施設等について個別施設計画を策定し、令和7年度に改訂を行っている。また平成28年度に策定した名護市公共施設等総合管理計画についても令和３年度に更新を行っており、同計画等に基づいた施設の維持管理を適切に進めていく。
</t>
    </r>
    <r>
      <rPr>
        <sz val="9"/>
        <rFont val="ＭＳ Ｐゴシック"/>
        <family val="3"/>
        <charset val="128"/>
      </rPr>
      <t>一方、将来負担比率については、過去５年類似団体平均値を上回っている。R６年度は財政調整基金及び公共施設整備積み立て基金等、充当可能基金の大幅な取り崩しによる充当可能基金が減少し、将来負担比率が前年度より増加している。地方債現在高については前年度と比べ減少しているものの、類似団体と比較して高い水準となっており、新設廃棄物処理施設整備事業、学校給食施設整備事業等の大型事業が続いたことが要因と考えられる。今後は大型事業の工事完了に伴い減少していくものと考えられる。</t>
    </r>
    <rPh sb="116" eb="118">
      <t>レイワ</t>
    </rPh>
    <rPh sb="119" eb="121">
      <t>ネンド</t>
    </rPh>
    <rPh sb="122" eb="124">
      <t>カイテイ</t>
    </rPh>
    <rPh sb="125" eb="126">
      <t>オコナ</t>
    </rPh>
    <rPh sb="205" eb="207">
      <t>イッポウ</t>
    </rPh>
    <rPh sb="208" eb="214">
      <t>ショウライフタンヒリツ</t>
    </rPh>
    <rPh sb="220" eb="222">
      <t>カコ</t>
    </rPh>
    <rPh sb="223" eb="224">
      <t>ネン</t>
    </rPh>
    <rPh sb="224" eb="228">
      <t>ルイジダンタイ</t>
    </rPh>
    <rPh sb="228" eb="231">
      <t>ヘイキンチ</t>
    </rPh>
    <rPh sb="232" eb="234">
      <t>ウワマワ</t>
    </rPh>
    <rPh sb="241" eb="243">
      <t>ネンド</t>
    </rPh>
    <rPh sb="244" eb="248">
      <t>ザイセイチョウセイ</t>
    </rPh>
    <rPh sb="248" eb="250">
      <t>キキン</t>
    </rPh>
    <rPh sb="250" eb="251">
      <t>オヨ</t>
    </rPh>
    <rPh sb="252" eb="256">
      <t>コウキョウシセツ</t>
    </rPh>
    <rPh sb="256" eb="258">
      <t>セイビ</t>
    </rPh>
    <rPh sb="258" eb="259">
      <t>ツ</t>
    </rPh>
    <rPh sb="260" eb="261">
      <t>タ</t>
    </rPh>
    <rPh sb="262" eb="265">
      <t>キキントウ</t>
    </rPh>
    <rPh sb="266" eb="268">
      <t>ジュウトウ</t>
    </rPh>
    <rPh sb="268" eb="270">
      <t>カノウ</t>
    </rPh>
    <rPh sb="270" eb="272">
      <t>キキン</t>
    </rPh>
    <rPh sb="273" eb="275">
      <t>オオハバ</t>
    </rPh>
    <rPh sb="276" eb="277">
      <t>ト</t>
    </rPh>
    <rPh sb="278" eb="279">
      <t>クズ</t>
    </rPh>
    <rPh sb="283" eb="285">
      <t>ジュウトウ</t>
    </rPh>
    <rPh sb="285" eb="289">
      <t>カノウキキン</t>
    </rPh>
    <rPh sb="290" eb="292">
      <t>ゲンショウ</t>
    </rPh>
    <rPh sb="409" eb="411">
      <t>オオガタ</t>
    </rPh>
    <rPh sb="411" eb="413">
      <t>ジギョウ</t>
    </rPh>
    <rPh sb="414" eb="416">
      <t>コウジ</t>
    </rPh>
    <rPh sb="416" eb="418">
      <t>カンリョウ</t>
    </rPh>
    <rPh sb="419" eb="420">
      <t>トモナ</t>
    </rPh>
    <rPh sb="421" eb="423">
      <t>ゲンショウ</t>
    </rPh>
    <rPh sb="430" eb="431">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</si>
</sst>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9"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
      <sz val="9"/>
      <name val="ＭＳ Ｐゴシック"/>
      <family val="3"/>
    </font>
    <font>
      <sz val="9"/>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40">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3" fillId="0" borderId="0" xfId="19" applyFont="1">
      <alignment vertical="center"/>
    </xf>
    <xf numFmtId="0" fontId="1" fillId="3" borderId="0" xfId="1" applyFill="1" applyAlignment="1">
      <alignment vertical="center"/>
    </xf>
    <xf numFmtId="0" fontId="3" fillId="0" borderId="30" xfId="19" applyFont="1" applyBorder="1">
      <alignment vertical="center"/>
    </xf>
    <xf numFmtId="0" fontId="3" fillId="0" borderId="23" xfId="19" applyFont="1" applyBorder="1">
      <alignment vertical="center"/>
    </xf>
    <xf numFmtId="189" fontId="3" fillId="0" borderId="23" xfId="19" applyNumberFormat="1" applyFont="1" applyBorder="1">
      <alignment vertical="center"/>
    </xf>
    <xf numFmtId="0" fontId="3" fillId="0" borderId="16" xfId="19" applyFont="1" applyBorder="1">
      <alignment vertical="center"/>
    </xf>
    <xf numFmtId="0" fontId="3" fillId="0" borderId="42" xfId="19" applyFont="1" applyBorder="1">
      <alignment vertical="center"/>
    </xf>
    <xf numFmtId="0" fontId="3" fillId="0" borderId="14" xfId="19" applyFont="1" applyBorder="1">
      <alignment vertical="center"/>
    </xf>
    <xf numFmtId="0" fontId="3" fillId="0" borderId="31" xfId="19" applyFont="1" applyBorder="1">
      <alignment vertical="center"/>
    </xf>
    <xf numFmtId="0" fontId="3" fillId="0" borderId="34" xfId="19" applyFont="1" applyBorder="1">
      <alignment vertical="center"/>
    </xf>
    <xf numFmtId="0" fontId="3" fillId="0" borderId="15" xfId="19" applyFont="1" applyBorder="1">
      <alignment vertical="center"/>
    </xf>
    <xf numFmtId="0" fontId="3" fillId="0" borderId="35" xfId="19" applyFont="1" applyBorder="1">
      <alignment vertical="center"/>
    </xf>
    <xf numFmtId="0" fontId="17" fillId="0" borderId="30"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187" fontId="3" fillId="3" borderId="0" xfId="18" applyNumberFormat="1" applyFont="1" applyFill="1" applyAlignment="1">
      <alignment vertical="center" wrapText="1"/>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178" fontId="3" fillId="0" borderId="42"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0" fontId="17" fillId="0" borderId="42" xfId="19"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0" fontId="46" fillId="0" borderId="0" xfId="20" applyFo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178" fontId="14" fillId="0" borderId="23" xfId="19" applyNumberFormat="1" applyFont="1" applyFill="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Fill="1" applyBorder="1" applyAlignment="1" applyProtection="1">
      <alignment horizontal="left" vertical="center" wrapText="1"/>
      <protection locked="0"/>
    </xf>
    <xf numFmtId="0" fontId="30" fillId="0" borderId="35" xfId="6" applyFont="1" applyFill="1" applyBorder="1" applyAlignment="1" applyProtection="1">
      <alignment horizontal="left" vertical="center" wrapText="1"/>
      <protection locked="0"/>
    </xf>
    <xf numFmtId="0" fontId="30" fillId="0" borderId="51"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184" fontId="3" fillId="3" borderId="74" xfId="18" applyNumberFormat="1" applyFont="1" applyFill="1" applyBorder="1" applyAlignment="1">
      <alignment horizontal="center" vertical="center"/>
    </xf>
    <xf numFmtId="178" fontId="1" fillId="0" borderId="0" xfId="19" applyNumberFormat="1" applyAlignment="1">
      <alignment horizontal="center" vertical="center"/>
    </xf>
    <xf numFmtId="184" fontId="3" fillId="0" borderId="0" xfId="19" applyNumberFormat="1" applyFont="1" applyAlignment="1">
      <alignment horizontal="center" vertical="center"/>
    </xf>
    <xf numFmtId="187" fontId="3" fillId="3" borderId="74" xfId="18" applyNumberFormat="1" applyFont="1" applyFill="1" applyBorder="1" applyAlignment="1">
      <alignment horizontal="center" vertical="center" wrapText="1"/>
    </xf>
    <xf numFmtId="184" fontId="3" fillId="3" borderId="0" xfId="18" applyNumberFormat="1" applyFont="1" applyFill="1" applyAlignment="1">
      <alignment horizontal="center" vertical="center" wrapText="1"/>
    </xf>
    <xf numFmtId="0" fontId="3" fillId="0" borderId="74" xfId="19" applyFont="1" applyBorder="1" applyAlignment="1">
      <alignment horizontal="center" vertical="center"/>
    </xf>
    <xf numFmtId="0" fontId="3" fillId="0" borderId="0" xfId="19" applyFont="1" applyAlignment="1">
      <alignment horizontal="center" vertical="center"/>
    </xf>
    <xf numFmtId="184" fontId="3" fillId="3" borderId="0" xfId="18" applyNumberFormat="1" applyFont="1" applyFill="1" applyAlignment="1">
      <alignment horizontal="center" vertical="center"/>
    </xf>
    <xf numFmtId="187" fontId="3" fillId="3" borderId="0" xfId="18" applyNumberFormat="1" applyFont="1" applyFill="1" applyAlignment="1">
      <alignment horizontal="center" vertical="center" wrapText="1"/>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187" fontId="3" fillId="0" borderId="0" xfId="18" applyNumberFormat="1" applyFont="1" applyAlignment="1">
      <alignment horizontal="center" vertical="center" wrapText="1"/>
    </xf>
    <xf numFmtId="0" fontId="47" fillId="0" borderId="30" xfId="19" applyFont="1" applyBorder="1" applyAlignment="1" applyProtection="1">
      <alignment horizontal="left" vertical="top" wrapText="1"/>
      <protection locked="0"/>
    </xf>
    <xf numFmtId="0" fontId="48" fillId="0" borderId="23" xfId="19" applyFont="1" applyBorder="1" applyAlignment="1" applyProtection="1">
      <alignment horizontal="left" vertical="top" wrapText="1"/>
      <protection locked="0"/>
    </xf>
    <xf numFmtId="0" fontId="48" fillId="0" borderId="16" xfId="19" applyFont="1" applyBorder="1" applyAlignment="1" applyProtection="1">
      <alignment horizontal="left" vertical="top" wrapText="1"/>
      <protection locked="0"/>
    </xf>
    <xf numFmtId="0" fontId="48" fillId="0" borderId="42" xfId="19" applyFont="1" applyBorder="1" applyAlignment="1" applyProtection="1">
      <alignment horizontal="left" vertical="top" wrapText="1"/>
      <protection locked="0"/>
    </xf>
    <xf numFmtId="0" fontId="48" fillId="0" borderId="0" xfId="19" applyFont="1" applyAlignment="1" applyProtection="1">
      <alignment horizontal="left" vertical="top" wrapText="1"/>
      <protection locked="0"/>
    </xf>
    <xf numFmtId="0" fontId="48" fillId="0" borderId="14" xfId="19" applyFont="1" applyBorder="1" applyAlignment="1" applyProtection="1">
      <alignment horizontal="left" vertical="top" wrapText="1"/>
      <protection locked="0"/>
    </xf>
    <xf numFmtId="0" fontId="48" fillId="0" borderId="31" xfId="19" applyFont="1" applyBorder="1" applyAlignment="1" applyProtection="1">
      <alignment horizontal="left" vertical="top" wrapText="1"/>
      <protection locked="0"/>
    </xf>
    <xf numFmtId="0" fontId="48" fillId="0" borderId="34" xfId="19" applyFont="1" applyBorder="1" applyAlignment="1" applyProtection="1">
      <alignment horizontal="left" vertical="top" wrapText="1"/>
      <protection locked="0"/>
    </xf>
    <xf numFmtId="0" fontId="48" fillId="0" borderId="15" xfId="19"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AF111497-3D19-411E-824C-06BAA097CCEE}"/>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extLst>
            <c:ext xmlns:c16="http://schemas.microsoft.com/office/drawing/2014/chart" uri="{C3380CC4-5D6E-409C-BE32-E72D297353CC}">
              <c16:uniqueId val="{00000000-739C-4F3C-A813-334A5F2EDD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88662</c:v>
                </c:pt>
                <c:pt idx="1">
                  <c:v>87000</c:v>
                </c:pt>
                <c:pt idx="2">
                  <c:v>100713</c:v>
                </c:pt>
                <c:pt idx="3">
                  <c:v>128307</c:v>
                </c:pt>
                <c:pt idx="4">
                  <c:v>154629</c:v>
                </c:pt>
              </c:numCache>
            </c:numRef>
          </c:val>
          <c:smooth val="0"/>
          <c:extLst>
            <c:ext xmlns:c16="http://schemas.microsoft.com/office/drawing/2014/chart" uri="{C3380CC4-5D6E-409C-BE32-E72D297353CC}">
              <c16:uniqueId val="{00000001-739C-4F3C-A813-334A5F2EDDC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785323640716E-2"/>
              <c:y val="7.516389010401478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6.81</c:v>
                </c:pt>
                <c:pt idx="1">
                  <c:v>10.73</c:v>
                </c:pt>
                <c:pt idx="2">
                  <c:v>8.9700000000000006</c:v>
                </c:pt>
                <c:pt idx="3">
                  <c:v>8.7899999999999991</c:v>
                </c:pt>
                <c:pt idx="4">
                  <c:v>8.98</c:v>
                </c:pt>
              </c:numCache>
            </c:numRef>
          </c:val>
          <c:extLst>
            <c:ext xmlns:c16="http://schemas.microsoft.com/office/drawing/2014/chart" uri="{C3380CC4-5D6E-409C-BE32-E72D297353CC}">
              <c16:uniqueId val="{00000000-BDF2-4385-AD49-BDEFB85CA3C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20.02</c:v>
                </c:pt>
                <c:pt idx="1">
                  <c:v>21.54</c:v>
                </c:pt>
                <c:pt idx="2">
                  <c:v>22.58</c:v>
                </c:pt>
                <c:pt idx="3">
                  <c:v>15.39</c:v>
                </c:pt>
                <c:pt idx="4">
                  <c:v>15.85</c:v>
                </c:pt>
              </c:numCache>
            </c:numRef>
          </c:val>
          <c:extLst>
            <c:ext xmlns:c16="http://schemas.microsoft.com/office/drawing/2014/chart" uri="{C3380CC4-5D6E-409C-BE32-E72D297353CC}">
              <c16:uniqueId val="{00000001-BDF2-4385-AD49-BDEFB85CA3CC}"/>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1.97</c:v>
                </c:pt>
                <c:pt idx="1">
                  <c:v>6.86</c:v>
                </c:pt>
                <c:pt idx="2">
                  <c:v>-1.37</c:v>
                </c:pt>
                <c:pt idx="3">
                  <c:v>-7.73</c:v>
                </c:pt>
                <c:pt idx="4">
                  <c:v>2.38</c:v>
                </c:pt>
              </c:numCache>
            </c:numRef>
          </c:val>
          <c:smooth val="0"/>
          <c:extLst>
            <c:ext xmlns:c16="http://schemas.microsoft.com/office/drawing/2014/chart" uri="{C3380CC4-5D6E-409C-BE32-E72D297353CC}">
              <c16:uniqueId val="{00000002-BDF2-4385-AD49-BDEFB85CA3C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0.05</c:v>
                </c:pt>
                <c:pt idx="4">
                  <c:v>#N/A</c:v>
                </c:pt>
                <c:pt idx="5">
                  <c:v>0.02</c:v>
                </c:pt>
                <c:pt idx="6">
                  <c:v>#N/A</c:v>
                </c:pt>
                <c:pt idx="7">
                  <c:v>0.01</c:v>
                </c:pt>
                <c:pt idx="8">
                  <c:v>0</c:v>
                </c:pt>
                <c:pt idx="9">
                  <c:v>0</c:v>
                </c:pt>
              </c:numCache>
            </c:numRef>
          </c:val>
          <c:extLst>
            <c:ext xmlns:c16="http://schemas.microsoft.com/office/drawing/2014/chart" uri="{C3380CC4-5D6E-409C-BE32-E72D297353CC}">
              <c16:uniqueId val="{00000000-9C09-4C42-B0E9-E488E724CF6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C09-4C42-B0E9-E488E724CF6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C09-4C42-B0E9-E488E724CF6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C09-4C42-B0E9-E488E724CF6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7.0000000000000007E-2</c:v>
                </c:pt>
                <c:pt idx="8">
                  <c:v>#N/A</c:v>
                </c:pt>
                <c:pt idx="9">
                  <c:v>0.11</c:v>
                </c:pt>
              </c:numCache>
            </c:numRef>
          </c:val>
          <c:extLst>
            <c:ext xmlns:c16="http://schemas.microsoft.com/office/drawing/2014/chart" uri="{C3380CC4-5D6E-409C-BE32-E72D297353CC}">
              <c16:uniqueId val="{00000004-9C09-4C42-B0E9-E488E724CF6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0.36</c:v>
                </c:pt>
                <c:pt idx="4">
                  <c:v>#N/A</c:v>
                </c:pt>
                <c:pt idx="5">
                  <c:v>0.33</c:v>
                </c:pt>
                <c:pt idx="6">
                  <c:v>#N/A</c:v>
                </c:pt>
                <c:pt idx="7">
                  <c:v>0.2</c:v>
                </c:pt>
                <c:pt idx="8">
                  <c:v>#N/A</c:v>
                </c:pt>
                <c:pt idx="9">
                  <c:v>1.1499999999999999</c:v>
                </c:pt>
              </c:numCache>
            </c:numRef>
          </c:val>
          <c:extLst>
            <c:ext xmlns:c16="http://schemas.microsoft.com/office/drawing/2014/chart" uri="{C3380CC4-5D6E-409C-BE32-E72D297353CC}">
              <c16:uniqueId val="{00000005-9C09-4C42-B0E9-E488E724CF69}"/>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1.32</c:v>
                </c:pt>
                <c:pt idx="2">
                  <c:v>#N/A</c:v>
                </c:pt>
                <c:pt idx="3">
                  <c:v>1.54</c:v>
                </c:pt>
                <c:pt idx="4">
                  <c:v>#N/A</c:v>
                </c:pt>
                <c:pt idx="5">
                  <c:v>1.82</c:v>
                </c:pt>
                <c:pt idx="6">
                  <c:v>#N/A</c:v>
                </c:pt>
                <c:pt idx="7">
                  <c:v>2.5499999999999998</c:v>
                </c:pt>
                <c:pt idx="8">
                  <c:v>#N/A</c:v>
                </c:pt>
                <c:pt idx="9">
                  <c:v>2.63</c:v>
                </c:pt>
              </c:numCache>
            </c:numRef>
          </c:val>
          <c:extLst>
            <c:ext xmlns:c16="http://schemas.microsoft.com/office/drawing/2014/chart" uri="{C3380CC4-5D6E-409C-BE32-E72D297353CC}">
              <c16:uniqueId val="{00000006-9C09-4C42-B0E9-E488E724CF69}"/>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6.7</c:v>
                </c:pt>
                <c:pt idx="2">
                  <c:v>#N/A</c:v>
                </c:pt>
                <c:pt idx="3">
                  <c:v>10.68</c:v>
                </c:pt>
                <c:pt idx="4">
                  <c:v>#N/A</c:v>
                </c:pt>
                <c:pt idx="5">
                  <c:v>8.9600000000000009</c:v>
                </c:pt>
                <c:pt idx="6">
                  <c:v>#N/A</c:v>
                </c:pt>
                <c:pt idx="7">
                  <c:v>8.7899999999999991</c:v>
                </c:pt>
                <c:pt idx="8">
                  <c:v>#N/A</c:v>
                </c:pt>
                <c:pt idx="9">
                  <c:v>8.98</c:v>
                </c:pt>
              </c:numCache>
            </c:numRef>
          </c:val>
          <c:extLst>
            <c:ext xmlns:c16="http://schemas.microsoft.com/office/drawing/2014/chart" uri="{C3380CC4-5D6E-409C-BE32-E72D297353CC}">
              <c16:uniqueId val="{00000007-9C09-4C42-B0E9-E488E724CF6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11.12</c:v>
                </c:pt>
                <c:pt idx="2">
                  <c:v>#N/A</c:v>
                </c:pt>
                <c:pt idx="3">
                  <c:v>11.15</c:v>
                </c:pt>
                <c:pt idx="4">
                  <c:v>#N/A</c:v>
                </c:pt>
                <c:pt idx="5">
                  <c:v>12.51</c:v>
                </c:pt>
                <c:pt idx="6">
                  <c:v>#N/A</c:v>
                </c:pt>
                <c:pt idx="7">
                  <c:v>13.09</c:v>
                </c:pt>
                <c:pt idx="8">
                  <c:v>#N/A</c:v>
                </c:pt>
                <c:pt idx="9">
                  <c:v>12.12</c:v>
                </c:pt>
              </c:numCache>
            </c:numRef>
          </c:val>
          <c:extLst>
            <c:ext xmlns:c16="http://schemas.microsoft.com/office/drawing/2014/chart" uri="{C3380CC4-5D6E-409C-BE32-E72D297353CC}">
              <c16:uniqueId val="{00000008-9C09-4C42-B0E9-E488E724CF69}"/>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2.14</c:v>
                </c:pt>
                <c:pt idx="1">
                  <c:v>#N/A</c:v>
                </c:pt>
                <c:pt idx="2">
                  <c:v>1.53</c:v>
                </c:pt>
                <c:pt idx="3">
                  <c:v>#N/A</c:v>
                </c:pt>
                <c:pt idx="4">
                  <c:v>2.19</c:v>
                </c:pt>
                <c:pt idx="5">
                  <c:v>#N/A</c:v>
                </c:pt>
                <c:pt idx="6">
                  <c:v>4.0199999999999996</c:v>
                </c:pt>
                <c:pt idx="7">
                  <c:v>#N/A</c:v>
                </c:pt>
                <c:pt idx="8">
                  <c:v>4.1399999999999997</c:v>
                </c:pt>
                <c:pt idx="9">
                  <c:v>#N/A</c:v>
                </c:pt>
              </c:numCache>
            </c:numRef>
          </c:val>
          <c:extLst>
            <c:ext xmlns:c16="http://schemas.microsoft.com/office/drawing/2014/chart" uri="{C3380CC4-5D6E-409C-BE32-E72D297353CC}">
              <c16:uniqueId val="{00000009-9C09-4C42-B0E9-E488E724CF69}"/>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1705</c:v>
                </c:pt>
                <c:pt idx="5">
                  <c:v>1674</c:v>
                </c:pt>
                <c:pt idx="8">
                  <c:v>1638</c:v>
                </c:pt>
                <c:pt idx="11">
                  <c:v>1581</c:v>
                </c:pt>
                <c:pt idx="14">
                  <c:v>1576</c:v>
                </c:pt>
              </c:numCache>
            </c:numRef>
          </c:val>
          <c:extLst>
            <c:ext xmlns:c16="http://schemas.microsoft.com/office/drawing/2014/chart" uri="{C3380CC4-5D6E-409C-BE32-E72D297353CC}">
              <c16:uniqueId val="{00000000-0151-4572-B97E-0D93DD780A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1</c:v>
                </c:pt>
                <c:pt idx="9">
                  <c:v>0</c:v>
                </c:pt>
                <c:pt idx="12">
                  <c:v>1</c:v>
                </c:pt>
              </c:numCache>
            </c:numRef>
          </c:val>
          <c:extLst>
            <c:ext xmlns:c16="http://schemas.microsoft.com/office/drawing/2014/chart" uri="{C3380CC4-5D6E-409C-BE32-E72D297353CC}">
              <c16:uniqueId val="{00000001-0151-4572-B97E-0D93DD780A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43</c:v>
                </c:pt>
                <c:pt idx="3">
                  <c:v>43</c:v>
                </c:pt>
                <c:pt idx="6">
                  <c:v>43</c:v>
                </c:pt>
                <c:pt idx="9">
                  <c:v>43</c:v>
                </c:pt>
                <c:pt idx="12">
                  <c:v>0</c:v>
                </c:pt>
              </c:numCache>
            </c:numRef>
          </c:val>
          <c:extLst>
            <c:ext xmlns:c16="http://schemas.microsoft.com/office/drawing/2014/chart" uri="{C3380CC4-5D6E-409C-BE32-E72D297353CC}">
              <c16:uniqueId val="{00000002-0151-4572-B97E-0D93DD780A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14</c:v>
                </c:pt>
                <c:pt idx="6">
                  <c:v>14</c:v>
                </c:pt>
                <c:pt idx="9">
                  <c:v>14</c:v>
                </c:pt>
                <c:pt idx="12">
                  <c:v>10</c:v>
                </c:pt>
              </c:numCache>
            </c:numRef>
          </c:val>
          <c:extLst>
            <c:ext xmlns:c16="http://schemas.microsoft.com/office/drawing/2014/chart" uri="{C3380CC4-5D6E-409C-BE32-E72D297353CC}">
              <c16:uniqueId val="{00000003-0151-4572-B97E-0D93DD780A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224</c:v>
                </c:pt>
                <c:pt idx="3">
                  <c:v>226</c:v>
                </c:pt>
                <c:pt idx="6">
                  <c:v>198</c:v>
                </c:pt>
                <c:pt idx="9">
                  <c:v>191</c:v>
                </c:pt>
                <c:pt idx="12">
                  <c:v>188</c:v>
                </c:pt>
              </c:numCache>
            </c:numRef>
          </c:val>
          <c:extLst>
            <c:ext xmlns:c16="http://schemas.microsoft.com/office/drawing/2014/chart" uri="{C3380CC4-5D6E-409C-BE32-E72D297353CC}">
              <c16:uniqueId val="{00000004-0151-4572-B97E-0D93DD780A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51-4572-B97E-0D93DD780A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51-4572-B97E-0D93DD780A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2354</c:v>
                </c:pt>
                <c:pt idx="3">
                  <c:v>2381</c:v>
                </c:pt>
                <c:pt idx="6">
                  <c:v>2442</c:v>
                </c:pt>
                <c:pt idx="9">
                  <c:v>2474</c:v>
                </c:pt>
                <c:pt idx="12">
                  <c:v>2496</c:v>
                </c:pt>
              </c:numCache>
            </c:numRef>
          </c:val>
          <c:extLst>
            <c:ext xmlns:c16="http://schemas.microsoft.com/office/drawing/2014/chart" uri="{C3380CC4-5D6E-409C-BE32-E72D297353CC}">
              <c16:uniqueId val="{00000007-0151-4572-B97E-0D93DD780A9D}"/>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931</c:v>
                </c:pt>
                <c:pt idx="2">
                  <c:v>#N/A</c:v>
                </c:pt>
                <c:pt idx="3">
                  <c:v>#N/A</c:v>
                </c:pt>
                <c:pt idx="4">
                  <c:v>991</c:v>
                </c:pt>
                <c:pt idx="5">
                  <c:v>#N/A</c:v>
                </c:pt>
                <c:pt idx="6">
                  <c:v>#N/A</c:v>
                </c:pt>
                <c:pt idx="7">
                  <c:v>1060</c:v>
                </c:pt>
                <c:pt idx="8">
                  <c:v>#N/A</c:v>
                </c:pt>
                <c:pt idx="9">
                  <c:v>#N/A</c:v>
                </c:pt>
                <c:pt idx="10">
                  <c:v>1141</c:v>
                </c:pt>
                <c:pt idx="11">
                  <c:v>#N/A</c:v>
                </c:pt>
                <c:pt idx="12">
                  <c:v>#N/A</c:v>
                </c:pt>
                <c:pt idx="13">
                  <c:v>1119</c:v>
                </c:pt>
                <c:pt idx="14">
                  <c:v>#N/A</c:v>
                </c:pt>
              </c:numCache>
            </c:numRef>
          </c:val>
          <c:smooth val="0"/>
          <c:extLst>
            <c:ext xmlns:c16="http://schemas.microsoft.com/office/drawing/2014/chart" uri="{C3380CC4-5D6E-409C-BE32-E72D297353CC}">
              <c16:uniqueId val="{00000008-0151-4572-B97E-0D93DD780A9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18043</c:v>
                </c:pt>
                <c:pt idx="5">
                  <c:v>17631</c:v>
                </c:pt>
                <c:pt idx="8">
                  <c:v>17346</c:v>
                </c:pt>
                <c:pt idx="11">
                  <c:v>17187</c:v>
                </c:pt>
                <c:pt idx="14">
                  <c:v>16461</c:v>
                </c:pt>
              </c:numCache>
            </c:numRef>
          </c:val>
          <c:extLst>
            <c:ext xmlns:c16="http://schemas.microsoft.com/office/drawing/2014/chart" uri="{C3380CC4-5D6E-409C-BE32-E72D297353CC}">
              <c16:uniqueId val="{00000000-57ED-4AFB-86BA-09AAC8C5662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2233</c:v>
                </c:pt>
                <c:pt idx="5">
                  <c:v>2116</c:v>
                </c:pt>
                <c:pt idx="8">
                  <c:v>2076</c:v>
                </c:pt>
                <c:pt idx="11">
                  <c:v>1876</c:v>
                </c:pt>
                <c:pt idx="14">
                  <c:v>1811</c:v>
                </c:pt>
              </c:numCache>
            </c:numRef>
          </c:val>
          <c:extLst>
            <c:ext xmlns:c16="http://schemas.microsoft.com/office/drawing/2014/chart" uri="{C3380CC4-5D6E-409C-BE32-E72D297353CC}">
              <c16:uniqueId val="{00000001-57ED-4AFB-86BA-09AAC8C5662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7205</c:v>
                </c:pt>
                <c:pt idx="5">
                  <c:v>8189</c:v>
                </c:pt>
                <c:pt idx="8">
                  <c:v>8527</c:v>
                </c:pt>
                <c:pt idx="11">
                  <c:v>6394</c:v>
                </c:pt>
                <c:pt idx="14">
                  <c:v>6122</c:v>
                </c:pt>
              </c:numCache>
            </c:numRef>
          </c:val>
          <c:extLst>
            <c:ext xmlns:c16="http://schemas.microsoft.com/office/drawing/2014/chart" uri="{C3380CC4-5D6E-409C-BE32-E72D297353CC}">
              <c16:uniqueId val="{00000002-57ED-4AFB-86BA-09AAC8C5662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ED-4AFB-86BA-09AAC8C5662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ED-4AFB-86BA-09AAC8C5662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ED-4AFB-86BA-09AAC8C5662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296</c:v>
                </c:pt>
                <c:pt idx="3">
                  <c:v>0</c:v>
                </c:pt>
                <c:pt idx="6">
                  <c:v>0</c:v>
                </c:pt>
                <c:pt idx="9">
                  <c:v>0</c:v>
                </c:pt>
                <c:pt idx="12">
                  <c:v>0</c:v>
                </c:pt>
              </c:numCache>
            </c:numRef>
          </c:val>
          <c:extLst>
            <c:ext xmlns:c16="http://schemas.microsoft.com/office/drawing/2014/chart" uri="{C3380CC4-5D6E-409C-BE32-E72D297353CC}">
              <c16:uniqueId val="{00000006-57ED-4AFB-86BA-09AAC8C5662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c:v>
                </c:pt>
                <c:pt idx="3">
                  <c:v>26</c:v>
                </c:pt>
                <c:pt idx="6">
                  <c:v>18</c:v>
                </c:pt>
                <c:pt idx="9">
                  <c:v>11</c:v>
                </c:pt>
                <c:pt idx="12">
                  <c:v>3</c:v>
                </c:pt>
              </c:numCache>
            </c:numRef>
          </c:val>
          <c:extLst>
            <c:ext xmlns:c16="http://schemas.microsoft.com/office/drawing/2014/chart" uri="{C3380CC4-5D6E-409C-BE32-E72D297353CC}">
              <c16:uniqueId val="{00000007-57ED-4AFB-86BA-09AAC8C5662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2379</c:v>
                </c:pt>
                <c:pt idx="3">
                  <c:v>2452</c:v>
                </c:pt>
                <c:pt idx="6">
                  <c:v>2500</c:v>
                </c:pt>
                <c:pt idx="9">
                  <c:v>2591</c:v>
                </c:pt>
                <c:pt idx="12">
                  <c:v>2696</c:v>
                </c:pt>
              </c:numCache>
            </c:numRef>
          </c:val>
          <c:extLst>
            <c:ext xmlns:c16="http://schemas.microsoft.com/office/drawing/2014/chart" uri="{C3380CC4-5D6E-409C-BE32-E72D297353CC}">
              <c16:uniqueId val="{00000008-57ED-4AFB-86BA-09AAC8C5662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137</c:v>
                </c:pt>
                <c:pt idx="3">
                  <c:v>109</c:v>
                </c:pt>
                <c:pt idx="6">
                  <c:v>43</c:v>
                </c:pt>
                <c:pt idx="9">
                  <c:v>0</c:v>
                </c:pt>
                <c:pt idx="12">
                  <c:v>0</c:v>
                </c:pt>
              </c:numCache>
            </c:numRef>
          </c:val>
          <c:extLst>
            <c:ext xmlns:c16="http://schemas.microsoft.com/office/drawing/2014/chart" uri="{C3380CC4-5D6E-409C-BE32-E72D297353CC}">
              <c16:uniqueId val="{00000009-57ED-4AFB-86BA-09AAC8C5662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29178</c:v>
                </c:pt>
                <c:pt idx="3">
                  <c:v>28986</c:v>
                </c:pt>
                <c:pt idx="6">
                  <c:v>28307</c:v>
                </c:pt>
                <c:pt idx="9">
                  <c:v>28071</c:v>
                </c:pt>
                <c:pt idx="12">
                  <c:v>27861</c:v>
                </c:pt>
              </c:numCache>
            </c:numRef>
          </c:val>
          <c:extLst>
            <c:ext xmlns:c16="http://schemas.microsoft.com/office/drawing/2014/chart" uri="{C3380CC4-5D6E-409C-BE32-E72D297353CC}">
              <c16:uniqueId val="{0000000A-57ED-4AFB-86BA-09AAC8C56622}"/>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4542</c:v>
                </c:pt>
                <c:pt idx="2">
                  <c:v>#N/A</c:v>
                </c:pt>
                <c:pt idx="3">
                  <c:v>#N/A</c:v>
                </c:pt>
                <c:pt idx="4">
                  <c:v>3636</c:v>
                </c:pt>
                <c:pt idx="5">
                  <c:v>#N/A</c:v>
                </c:pt>
                <c:pt idx="6">
                  <c:v>#N/A</c:v>
                </c:pt>
                <c:pt idx="7">
                  <c:v>2919</c:v>
                </c:pt>
                <c:pt idx="8">
                  <c:v>#N/A</c:v>
                </c:pt>
                <c:pt idx="9">
                  <c:v>#N/A</c:v>
                </c:pt>
                <c:pt idx="10">
                  <c:v>5216</c:v>
                </c:pt>
                <c:pt idx="11">
                  <c:v>#N/A</c:v>
                </c:pt>
                <c:pt idx="12">
                  <c:v>#N/A</c:v>
                </c:pt>
                <c:pt idx="13">
                  <c:v>6166</c:v>
                </c:pt>
                <c:pt idx="14">
                  <c:v>#N/A</c:v>
                </c:pt>
              </c:numCache>
            </c:numRef>
          </c:val>
          <c:smooth val="0"/>
          <c:extLst>
            <c:ext xmlns:c16="http://schemas.microsoft.com/office/drawing/2014/chart" uri="{C3380CC4-5D6E-409C-BE32-E72D297353CC}">
              <c16:uniqueId val="{0000000B-57ED-4AFB-86BA-09AAC8C5662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4030</c:v>
                </c:pt>
                <c:pt idx="1">
                  <c:v>2716</c:v>
                </c:pt>
                <c:pt idx="2">
                  <c:v>3013</c:v>
                </c:pt>
              </c:numCache>
            </c:numRef>
          </c:val>
          <c:extLst>
            <c:ext xmlns:c16="http://schemas.microsoft.com/office/drawing/2014/chart" uri="{C3380CC4-5D6E-409C-BE32-E72D297353CC}">
              <c16:uniqueId val="{00000000-5157-4062-AE03-86D40E79346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791</c:v>
                </c:pt>
                <c:pt idx="1">
                  <c:v>854</c:v>
                </c:pt>
                <c:pt idx="2">
                  <c:v>656</c:v>
                </c:pt>
              </c:numCache>
            </c:numRef>
          </c:val>
          <c:extLst>
            <c:ext xmlns:c16="http://schemas.microsoft.com/office/drawing/2014/chart" uri="{C3380CC4-5D6E-409C-BE32-E72D297353CC}">
              <c16:uniqueId val="{00000001-5157-4062-AE03-86D40E79346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7292</c:v>
                </c:pt>
                <c:pt idx="1">
                  <c:v>6431</c:v>
                </c:pt>
                <c:pt idx="2">
                  <c:v>6126</c:v>
                </c:pt>
              </c:numCache>
            </c:numRef>
          </c:val>
          <c:extLst>
            <c:ext xmlns:c16="http://schemas.microsoft.com/office/drawing/2014/chart" uri="{C3380CC4-5D6E-409C-BE32-E72D297353CC}">
              <c16:uniqueId val="{00000002-5157-4062-AE03-86D40E79346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FED-498D-8046-3970343478A4}"/>
              </c:ext>
            </c:extLst>
          </c:dPt>
          <c:dPt>
            <c:idx val="1"/>
            <c:bubble3D val="0"/>
            <c:extLst>
              <c:ext xmlns:c16="http://schemas.microsoft.com/office/drawing/2014/chart" uri="{C3380CC4-5D6E-409C-BE32-E72D297353CC}">
                <c16:uniqueId val="{00000001-4FED-498D-8046-3970343478A4}"/>
              </c:ext>
            </c:extLst>
          </c:dPt>
          <c:dPt>
            <c:idx val="2"/>
            <c:bubble3D val="0"/>
            <c:extLst>
              <c:ext xmlns:c16="http://schemas.microsoft.com/office/drawing/2014/chart" uri="{C3380CC4-5D6E-409C-BE32-E72D297353CC}">
                <c16:uniqueId val="{00000002-4FED-498D-8046-3970343478A4}"/>
              </c:ext>
            </c:extLst>
          </c:dPt>
          <c:dPt>
            <c:idx val="3"/>
            <c:bubble3D val="0"/>
            <c:extLst>
              <c:ext xmlns:c16="http://schemas.microsoft.com/office/drawing/2014/chart" uri="{C3380CC4-5D6E-409C-BE32-E72D297353CC}">
                <c16:uniqueId val="{00000003-4FED-498D-8046-3970343478A4}"/>
              </c:ext>
            </c:extLst>
          </c:dPt>
          <c:dPt>
            <c:idx val="4"/>
            <c:bubble3D val="0"/>
            <c:extLst>
              <c:ext xmlns:c16="http://schemas.microsoft.com/office/drawing/2014/chart" uri="{C3380CC4-5D6E-409C-BE32-E72D297353CC}">
                <c16:uniqueId val="{00000004-4FED-498D-8046-3970343478A4}"/>
              </c:ext>
            </c:extLst>
          </c:dPt>
          <c:dPt>
            <c:idx val="8"/>
            <c:bubble3D val="0"/>
            <c:extLst>
              <c:ext xmlns:c16="http://schemas.microsoft.com/office/drawing/2014/chart" uri="{C3380CC4-5D6E-409C-BE32-E72D297353CC}">
                <c16:uniqueId val="{00000005-4FED-498D-8046-3970343478A4}"/>
              </c:ext>
            </c:extLst>
          </c:dPt>
          <c:dPt>
            <c:idx val="16"/>
            <c:bubble3D val="0"/>
            <c:extLst>
              <c:ext xmlns:c16="http://schemas.microsoft.com/office/drawing/2014/chart" uri="{C3380CC4-5D6E-409C-BE32-E72D297353CC}">
                <c16:uniqueId val="{00000006-4FED-498D-8046-3970343478A4}"/>
              </c:ext>
            </c:extLst>
          </c:dPt>
          <c:dPt>
            <c:idx val="24"/>
            <c:bubble3D val="0"/>
            <c:extLst>
              <c:ext xmlns:c16="http://schemas.microsoft.com/office/drawing/2014/chart" uri="{C3380CC4-5D6E-409C-BE32-E72D297353CC}">
                <c16:uniqueId val="{00000007-4FED-498D-8046-3970343478A4}"/>
              </c:ext>
            </c:extLst>
          </c:dPt>
          <c:dPt>
            <c:idx val="32"/>
            <c:bubble3D val="0"/>
            <c:extLst>
              <c:ext xmlns:c16="http://schemas.microsoft.com/office/drawing/2014/chart" uri="{C3380CC4-5D6E-409C-BE32-E72D297353CC}">
                <c16:uniqueId val="{00000008-4FED-498D-8046-3970343478A4}"/>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ED-498D-8046-3970343478A4}"/>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4FED-498D-8046-3970343478A4}"/>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4FED-498D-8046-3970343478A4}"/>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4FED-498D-8046-3970343478A4}"/>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4FED-498D-8046-3970343478A4}"/>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FED-498D-8046-3970343478A4}"/>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FED-498D-8046-3970343478A4}"/>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FED-498D-8046-3970343478A4}"/>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FED-498D-8046-3970343478A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69.7</c:v>
                </c:pt>
                <c:pt idx="8">
                  <c:v>50.9</c:v>
                </c:pt>
                <c:pt idx="16">
                  <c:v>51.5</c:v>
                </c:pt>
                <c:pt idx="24">
                  <c:v>53</c:v>
                </c:pt>
                <c:pt idx="32">
                  <c:v>50.8</c:v>
                </c:pt>
              </c:numCache>
            </c:numRef>
          </c:xVal>
          <c:yVal>
            <c:numRef>
              <c:f>公会計指標分析・財政指標組合せ分析表!$BP$51:$DC$51</c:f>
              <c:numCache>
                <c:formatCode>#,##0.0;"▲ "#,##0.0</c:formatCode>
                <c:ptCount val="40"/>
                <c:pt idx="0">
                  <c:v>28.8</c:v>
                </c:pt>
                <c:pt idx="8">
                  <c:v>21.7</c:v>
                </c:pt>
                <c:pt idx="16">
                  <c:v>17.8</c:v>
                </c:pt>
                <c:pt idx="24">
                  <c:v>32.1</c:v>
                </c:pt>
                <c:pt idx="32">
                  <c:v>35</c:v>
                </c:pt>
              </c:numCache>
            </c:numRef>
          </c:yVal>
          <c:smooth val="0"/>
          <c:extLst>
            <c:ext xmlns:c16="http://schemas.microsoft.com/office/drawing/2014/chart" uri="{C3380CC4-5D6E-409C-BE32-E72D297353CC}">
              <c16:uniqueId val="{00000009-4FED-498D-8046-3970343478A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4FED-498D-8046-3970343478A4}"/>
              </c:ext>
            </c:extLst>
          </c:dPt>
          <c:dPt>
            <c:idx val="1"/>
            <c:bubble3D val="0"/>
            <c:extLst>
              <c:ext xmlns:c16="http://schemas.microsoft.com/office/drawing/2014/chart" uri="{C3380CC4-5D6E-409C-BE32-E72D297353CC}">
                <c16:uniqueId val="{0000000B-4FED-498D-8046-3970343478A4}"/>
              </c:ext>
            </c:extLst>
          </c:dPt>
          <c:dPt>
            <c:idx val="2"/>
            <c:bubble3D val="0"/>
            <c:extLst>
              <c:ext xmlns:c16="http://schemas.microsoft.com/office/drawing/2014/chart" uri="{C3380CC4-5D6E-409C-BE32-E72D297353CC}">
                <c16:uniqueId val="{0000000C-4FED-498D-8046-3970343478A4}"/>
              </c:ext>
            </c:extLst>
          </c:dPt>
          <c:dPt>
            <c:idx val="3"/>
            <c:bubble3D val="0"/>
            <c:extLst>
              <c:ext xmlns:c16="http://schemas.microsoft.com/office/drawing/2014/chart" uri="{C3380CC4-5D6E-409C-BE32-E72D297353CC}">
                <c16:uniqueId val="{0000000D-4FED-498D-8046-3970343478A4}"/>
              </c:ext>
            </c:extLst>
          </c:dPt>
          <c:dPt>
            <c:idx val="4"/>
            <c:bubble3D val="0"/>
            <c:extLst>
              <c:ext xmlns:c16="http://schemas.microsoft.com/office/drawing/2014/chart" uri="{C3380CC4-5D6E-409C-BE32-E72D297353CC}">
                <c16:uniqueId val="{0000000E-4FED-498D-8046-3970343478A4}"/>
              </c:ext>
            </c:extLst>
          </c:dPt>
          <c:dPt>
            <c:idx val="8"/>
            <c:bubble3D val="0"/>
            <c:extLst>
              <c:ext xmlns:c16="http://schemas.microsoft.com/office/drawing/2014/chart" uri="{C3380CC4-5D6E-409C-BE32-E72D297353CC}">
                <c16:uniqueId val="{0000000F-4FED-498D-8046-3970343478A4}"/>
              </c:ext>
            </c:extLst>
          </c:dPt>
          <c:dPt>
            <c:idx val="16"/>
            <c:bubble3D val="0"/>
            <c:extLst>
              <c:ext xmlns:c16="http://schemas.microsoft.com/office/drawing/2014/chart" uri="{C3380CC4-5D6E-409C-BE32-E72D297353CC}">
                <c16:uniqueId val="{00000010-4FED-498D-8046-3970343478A4}"/>
              </c:ext>
            </c:extLst>
          </c:dPt>
          <c:dPt>
            <c:idx val="24"/>
            <c:bubble3D val="0"/>
            <c:extLst>
              <c:ext xmlns:c16="http://schemas.microsoft.com/office/drawing/2014/chart" uri="{C3380CC4-5D6E-409C-BE32-E72D297353CC}">
                <c16:uniqueId val="{00000011-4FED-498D-8046-3970343478A4}"/>
              </c:ext>
            </c:extLst>
          </c:dPt>
          <c:dPt>
            <c:idx val="32"/>
            <c:bubble3D val="0"/>
            <c:extLst>
              <c:ext xmlns:c16="http://schemas.microsoft.com/office/drawing/2014/chart" uri="{C3380CC4-5D6E-409C-BE32-E72D297353CC}">
                <c16:uniqueId val="{00000012-4FED-498D-8046-3970343478A4}"/>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FED-498D-8046-3970343478A4}"/>
                </c:ext>
              </c:extLst>
            </c:dLbl>
            <c:dLbl>
              <c:idx val="1"/>
              <c:delete val="1"/>
              <c:extLst>
                <c:ext xmlns:c15="http://schemas.microsoft.com/office/drawing/2012/chart" uri="{CE6537A1-D6FC-4f65-9D91-7224C49458BB}"/>
                <c:ext xmlns:c16="http://schemas.microsoft.com/office/drawing/2014/chart" uri="{C3380CC4-5D6E-409C-BE32-E72D297353CC}">
                  <c16:uniqueId val="{0000000B-4FED-498D-8046-3970343478A4}"/>
                </c:ext>
              </c:extLst>
            </c:dLbl>
            <c:dLbl>
              <c:idx val="2"/>
              <c:delete val="1"/>
              <c:extLst>
                <c:ext xmlns:c15="http://schemas.microsoft.com/office/drawing/2012/chart" uri="{CE6537A1-D6FC-4f65-9D91-7224C49458BB}"/>
                <c:ext xmlns:c16="http://schemas.microsoft.com/office/drawing/2014/chart" uri="{C3380CC4-5D6E-409C-BE32-E72D297353CC}">
                  <c16:uniqueId val="{0000000C-4FED-498D-8046-3970343478A4}"/>
                </c:ext>
              </c:extLst>
            </c:dLbl>
            <c:dLbl>
              <c:idx val="3"/>
              <c:delete val="1"/>
              <c:extLst>
                <c:ext xmlns:c15="http://schemas.microsoft.com/office/drawing/2012/chart" uri="{CE6537A1-D6FC-4f65-9D91-7224C49458BB}"/>
                <c:ext xmlns:c16="http://schemas.microsoft.com/office/drawing/2014/chart" uri="{C3380CC4-5D6E-409C-BE32-E72D297353CC}">
                  <c16:uniqueId val="{0000000D-4FED-498D-8046-3970343478A4}"/>
                </c:ext>
              </c:extLst>
            </c:dLbl>
            <c:dLbl>
              <c:idx val="4"/>
              <c:delete val="1"/>
              <c:extLst>
                <c:ext xmlns:c15="http://schemas.microsoft.com/office/drawing/2012/chart" uri="{CE6537A1-D6FC-4f65-9D91-7224C49458BB}"/>
                <c:ext xmlns:c16="http://schemas.microsoft.com/office/drawing/2014/chart" uri="{C3380CC4-5D6E-409C-BE32-E72D297353CC}">
                  <c16:uniqueId val="{0000000E-4FED-498D-8046-3970343478A4}"/>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FED-498D-8046-3970343478A4}"/>
                </c:ext>
              </c:extLst>
            </c:dLbl>
            <c:dLbl>
              <c:idx val="16"/>
              <c:layout>
                <c:manualLayout>
                  <c:x val="0"/>
                  <c:y val="1.65065108482165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FED-498D-8046-3970343478A4}"/>
                </c:ext>
              </c:extLst>
            </c:dLbl>
            <c:dLbl>
              <c:idx val="24"/>
              <c:layout>
                <c:manualLayout>
                  <c:x val="0"/>
                  <c:y val="-3.255512916015262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FED-498D-8046-3970343478A4}"/>
                </c:ext>
              </c:extLst>
            </c:dLbl>
            <c:dLbl>
              <c:idx val="32"/>
              <c:layout>
                <c:manualLayout>
                  <c:x val="0"/>
                  <c:y val="1.604897354276322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FED-498D-8046-3970343478A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4FED-498D-8046-3970343478A4}"/>
            </c:ext>
          </c:extLst>
        </c:ser>
        <c:dLbls>
          <c:showLegendKey val="0"/>
          <c:showVal val="1"/>
          <c:showCatName val="0"/>
          <c:showSerName val="0"/>
          <c:showPercent val="0"/>
          <c:showBubbleSize val="0"/>
        </c:dLbls>
        <c:axId val="3"/>
        <c:axId val="2"/>
      </c:scatterChart>
      <c:valAx>
        <c:axId val="3"/>
        <c:scaling>
          <c:orientation val="maxMin"/>
          <c:max val="80"/>
          <c:min val="4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229850921"/>
              <c:y val="0.9079294413811352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47503956547E-2"/>
              <c:y val="0.2508814463587146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FCC-42E2-9666-16A9EE79EB8C}"/>
              </c:ext>
            </c:extLst>
          </c:dPt>
          <c:dPt>
            <c:idx val="1"/>
            <c:bubble3D val="0"/>
            <c:extLst>
              <c:ext xmlns:c16="http://schemas.microsoft.com/office/drawing/2014/chart" uri="{C3380CC4-5D6E-409C-BE32-E72D297353CC}">
                <c16:uniqueId val="{00000001-CFCC-42E2-9666-16A9EE79EB8C}"/>
              </c:ext>
            </c:extLst>
          </c:dPt>
          <c:dPt>
            <c:idx val="2"/>
            <c:bubble3D val="0"/>
            <c:extLst>
              <c:ext xmlns:c16="http://schemas.microsoft.com/office/drawing/2014/chart" uri="{C3380CC4-5D6E-409C-BE32-E72D297353CC}">
                <c16:uniqueId val="{00000002-CFCC-42E2-9666-16A9EE79EB8C}"/>
              </c:ext>
            </c:extLst>
          </c:dPt>
          <c:dPt>
            <c:idx val="3"/>
            <c:bubble3D val="0"/>
            <c:extLst>
              <c:ext xmlns:c16="http://schemas.microsoft.com/office/drawing/2014/chart" uri="{C3380CC4-5D6E-409C-BE32-E72D297353CC}">
                <c16:uniqueId val="{00000003-CFCC-42E2-9666-16A9EE79EB8C}"/>
              </c:ext>
            </c:extLst>
          </c:dPt>
          <c:dPt>
            <c:idx val="4"/>
            <c:bubble3D val="0"/>
            <c:extLst>
              <c:ext xmlns:c16="http://schemas.microsoft.com/office/drawing/2014/chart" uri="{C3380CC4-5D6E-409C-BE32-E72D297353CC}">
                <c16:uniqueId val="{00000004-CFCC-42E2-9666-16A9EE79EB8C}"/>
              </c:ext>
            </c:extLst>
          </c:dPt>
          <c:dPt>
            <c:idx val="8"/>
            <c:bubble3D val="0"/>
            <c:extLst>
              <c:ext xmlns:c16="http://schemas.microsoft.com/office/drawing/2014/chart" uri="{C3380CC4-5D6E-409C-BE32-E72D297353CC}">
                <c16:uniqueId val="{00000005-CFCC-42E2-9666-16A9EE79EB8C}"/>
              </c:ext>
            </c:extLst>
          </c:dPt>
          <c:dPt>
            <c:idx val="16"/>
            <c:bubble3D val="0"/>
            <c:extLst>
              <c:ext xmlns:c16="http://schemas.microsoft.com/office/drawing/2014/chart" uri="{C3380CC4-5D6E-409C-BE32-E72D297353CC}">
                <c16:uniqueId val="{00000006-CFCC-42E2-9666-16A9EE79EB8C}"/>
              </c:ext>
            </c:extLst>
          </c:dPt>
          <c:dPt>
            <c:idx val="24"/>
            <c:bubble3D val="0"/>
            <c:extLst>
              <c:ext xmlns:c16="http://schemas.microsoft.com/office/drawing/2014/chart" uri="{C3380CC4-5D6E-409C-BE32-E72D297353CC}">
                <c16:uniqueId val="{00000007-CFCC-42E2-9666-16A9EE79EB8C}"/>
              </c:ext>
            </c:extLst>
          </c:dPt>
          <c:dPt>
            <c:idx val="32"/>
            <c:bubble3D val="0"/>
            <c:extLst>
              <c:ext xmlns:c16="http://schemas.microsoft.com/office/drawing/2014/chart" uri="{C3380CC4-5D6E-409C-BE32-E72D297353CC}">
                <c16:uniqueId val="{00000008-CFCC-42E2-9666-16A9EE79EB8C}"/>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FCC-42E2-9666-16A9EE79EB8C}"/>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CC-42E2-9666-16A9EE79EB8C}"/>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CC-42E2-9666-16A9EE79EB8C}"/>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CC-42E2-9666-16A9EE79EB8C}"/>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FCC-42E2-9666-16A9EE79EB8C}"/>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FCC-42E2-9666-16A9EE79EB8C}"/>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FCC-42E2-9666-16A9EE79EB8C}"/>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FCC-42E2-9666-16A9EE79EB8C}"/>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FCC-42E2-9666-16A9EE79EB8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5.7</c:v>
                </c:pt>
                <c:pt idx="16">
                  <c:v>6.1</c:v>
                </c:pt>
                <c:pt idx="24">
                  <c:v>6.4</c:v>
                </c:pt>
                <c:pt idx="32">
                  <c:v>6.6</c:v>
                </c:pt>
              </c:numCache>
            </c:numRef>
          </c:xVal>
          <c:yVal>
            <c:numRef>
              <c:f>公会計指標分析・財政指標組合せ分析表!$BP$73:$DC$73</c:f>
              <c:numCache>
                <c:formatCode>#,##0.0;"▲ "#,##0.0</c:formatCode>
                <c:ptCount val="40"/>
                <c:pt idx="0">
                  <c:v>28.8</c:v>
                </c:pt>
                <c:pt idx="8">
                  <c:v>21.7</c:v>
                </c:pt>
                <c:pt idx="16">
                  <c:v>17.8</c:v>
                </c:pt>
                <c:pt idx="24">
                  <c:v>32.1</c:v>
                </c:pt>
                <c:pt idx="32">
                  <c:v>35</c:v>
                </c:pt>
              </c:numCache>
            </c:numRef>
          </c:yVal>
          <c:smooth val="0"/>
          <c:extLst>
            <c:ext xmlns:c16="http://schemas.microsoft.com/office/drawing/2014/chart" uri="{C3380CC4-5D6E-409C-BE32-E72D297353CC}">
              <c16:uniqueId val="{00000009-CFCC-42E2-9666-16A9EE79EB8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CFCC-42E2-9666-16A9EE79EB8C}"/>
              </c:ext>
            </c:extLst>
          </c:dPt>
          <c:dPt>
            <c:idx val="1"/>
            <c:bubble3D val="0"/>
            <c:extLst>
              <c:ext xmlns:c16="http://schemas.microsoft.com/office/drawing/2014/chart" uri="{C3380CC4-5D6E-409C-BE32-E72D297353CC}">
                <c16:uniqueId val="{0000000B-CFCC-42E2-9666-16A9EE79EB8C}"/>
              </c:ext>
            </c:extLst>
          </c:dPt>
          <c:dPt>
            <c:idx val="2"/>
            <c:bubble3D val="0"/>
            <c:extLst>
              <c:ext xmlns:c16="http://schemas.microsoft.com/office/drawing/2014/chart" uri="{C3380CC4-5D6E-409C-BE32-E72D297353CC}">
                <c16:uniqueId val="{0000000C-CFCC-42E2-9666-16A9EE79EB8C}"/>
              </c:ext>
            </c:extLst>
          </c:dPt>
          <c:dPt>
            <c:idx val="3"/>
            <c:bubble3D val="0"/>
            <c:extLst>
              <c:ext xmlns:c16="http://schemas.microsoft.com/office/drawing/2014/chart" uri="{C3380CC4-5D6E-409C-BE32-E72D297353CC}">
                <c16:uniqueId val="{0000000D-CFCC-42E2-9666-16A9EE79EB8C}"/>
              </c:ext>
            </c:extLst>
          </c:dPt>
          <c:dPt>
            <c:idx val="4"/>
            <c:bubble3D val="0"/>
            <c:extLst>
              <c:ext xmlns:c16="http://schemas.microsoft.com/office/drawing/2014/chart" uri="{C3380CC4-5D6E-409C-BE32-E72D297353CC}">
                <c16:uniqueId val="{0000000E-CFCC-42E2-9666-16A9EE79EB8C}"/>
              </c:ext>
            </c:extLst>
          </c:dPt>
          <c:dPt>
            <c:idx val="8"/>
            <c:bubble3D val="0"/>
            <c:extLst>
              <c:ext xmlns:c16="http://schemas.microsoft.com/office/drawing/2014/chart" uri="{C3380CC4-5D6E-409C-BE32-E72D297353CC}">
                <c16:uniqueId val="{0000000F-CFCC-42E2-9666-16A9EE79EB8C}"/>
              </c:ext>
            </c:extLst>
          </c:dPt>
          <c:dPt>
            <c:idx val="16"/>
            <c:bubble3D val="0"/>
            <c:extLst>
              <c:ext xmlns:c16="http://schemas.microsoft.com/office/drawing/2014/chart" uri="{C3380CC4-5D6E-409C-BE32-E72D297353CC}">
                <c16:uniqueId val="{00000010-CFCC-42E2-9666-16A9EE79EB8C}"/>
              </c:ext>
            </c:extLst>
          </c:dPt>
          <c:dPt>
            <c:idx val="24"/>
            <c:bubble3D val="0"/>
            <c:extLst>
              <c:ext xmlns:c16="http://schemas.microsoft.com/office/drawing/2014/chart" uri="{C3380CC4-5D6E-409C-BE32-E72D297353CC}">
                <c16:uniqueId val="{00000011-CFCC-42E2-9666-16A9EE79EB8C}"/>
              </c:ext>
            </c:extLst>
          </c:dPt>
          <c:dPt>
            <c:idx val="32"/>
            <c:bubble3D val="0"/>
            <c:extLst>
              <c:ext xmlns:c16="http://schemas.microsoft.com/office/drawing/2014/chart" uri="{C3380CC4-5D6E-409C-BE32-E72D297353CC}">
                <c16:uniqueId val="{00000012-CFCC-42E2-9666-16A9EE79EB8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FCC-42E2-9666-16A9EE79EB8C}"/>
                </c:ext>
              </c:extLst>
            </c:dLbl>
            <c:dLbl>
              <c:idx val="1"/>
              <c:delete val="1"/>
              <c:extLst>
                <c:ext xmlns:c15="http://schemas.microsoft.com/office/drawing/2012/chart" uri="{CE6537A1-D6FC-4f65-9D91-7224C49458BB}"/>
                <c:ext xmlns:c16="http://schemas.microsoft.com/office/drawing/2014/chart" uri="{C3380CC4-5D6E-409C-BE32-E72D297353CC}">
                  <c16:uniqueId val="{0000000B-CFCC-42E2-9666-16A9EE79EB8C}"/>
                </c:ext>
              </c:extLst>
            </c:dLbl>
            <c:dLbl>
              <c:idx val="2"/>
              <c:delete val="1"/>
              <c:extLst>
                <c:ext xmlns:c15="http://schemas.microsoft.com/office/drawing/2012/chart" uri="{CE6537A1-D6FC-4f65-9D91-7224C49458BB}"/>
                <c:ext xmlns:c16="http://schemas.microsoft.com/office/drawing/2014/chart" uri="{C3380CC4-5D6E-409C-BE32-E72D297353CC}">
                  <c16:uniqueId val="{0000000C-CFCC-42E2-9666-16A9EE79EB8C}"/>
                </c:ext>
              </c:extLst>
            </c:dLbl>
            <c:dLbl>
              <c:idx val="3"/>
              <c:delete val="1"/>
              <c:extLst>
                <c:ext xmlns:c15="http://schemas.microsoft.com/office/drawing/2012/chart" uri="{CE6537A1-D6FC-4f65-9D91-7224C49458BB}"/>
                <c:ext xmlns:c16="http://schemas.microsoft.com/office/drawing/2014/chart" uri="{C3380CC4-5D6E-409C-BE32-E72D297353CC}">
                  <c16:uniqueId val="{0000000D-CFCC-42E2-9666-16A9EE79EB8C}"/>
                </c:ext>
              </c:extLst>
            </c:dLbl>
            <c:dLbl>
              <c:idx val="4"/>
              <c:delete val="1"/>
              <c:extLst>
                <c:ext xmlns:c15="http://schemas.microsoft.com/office/drawing/2012/chart" uri="{CE6537A1-D6FC-4f65-9D91-7224C49458BB}"/>
                <c:ext xmlns:c16="http://schemas.microsoft.com/office/drawing/2014/chart" uri="{C3380CC4-5D6E-409C-BE32-E72D297353CC}">
                  <c16:uniqueId val="{0000000E-CFCC-42E2-9666-16A9EE79EB8C}"/>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FCC-42E2-9666-16A9EE79EB8C}"/>
                </c:ext>
              </c:extLst>
            </c:dLbl>
            <c:dLbl>
              <c:idx val="16"/>
              <c:layout>
                <c:manualLayout>
                  <c:x val="-4.4905057365901176E-2"/>
                  <c:y val="-4.6612386953415526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FCC-42E2-9666-16A9EE79EB8C}"/>
                </c:ext>
              </c:extLst>
            </c:dLbl>
            <c:dLbl>
              <c:idx val="24"/>
              <c:layout>
                <c:manualLayout>
                  <c:x val="-1.8235628084249993E-2"/>
                  <c:y val="-9.391420138406074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FCC-42E2-9666-16A9EE79EB8C}"/>
                </c:ext>
              </c:extLst>
            </c:dLbl>
            <c:dLbl>
              <c:idx val="32"/>
              <c:layout>
                <c:manualLayout>
                  <c:x val="-3.1570342725075584E-2"/>
                  <c:y val="-4.672318168212084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FCC-42E2-9666-16A9EE79EB8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CFCC-42E2-9666-16A9EE79EB8C}"/>
            </c:ext>
          </c:extLst>
        </c:ser>
        <c:dLbls>
          <c:showLegendKey val="0"/>
          <c:showVal val="1"/>
          <c:showCatName val="0"/>
          <c:showSerName val="0"/>
          <c:showPercent val="0"/>
          <c:showBubbleSize val="0"/>
        </c:dLbls>
        <c:axId val="3"/>
        <c:axId val="2"/>
      </c:scatterChart>
      <c:valAx>
        <c:axId val="3"/>
        <c:scaling>
          <c:orientation val="maxMin"/>
          <c:max val="8"/>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863751005"/>
              <c:y val="0.8995695953573085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15530110018E-2"/>
              <c:y val="0.251155478916058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沖縄県名護市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64,734
63,721
210.80
55,838,683
53,675,077
1,708,001
19,009,900
27,860,741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35.0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90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90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90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82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公立大学の授業料等減免対象学生数の増による教育費の増加及びこども子育て費の新設に伴う基準財政需要額の増（前年度比+9.2%）が、固定資産税及び地方特例交付金の増などによる基準財政収入額の増（前年度比＋2.0％）を上回ったため、財政力指数（単年度）は前年度より0.03ポイント減少した。財政力指数（3ヵ年平均）は前年度と同様となっている。今後も子育てがしやすい環境の整備、若者が集うまちづくり、企業誘致・支援策を実施することで人口増加、雇用創出を促進し、安定的な税財源の確保を図るとともに、引き続き滞納整理の徹底などにより徴収率の向上に努める。また、経費の節減や事務事業の見直しの徹底など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90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90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90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128905</xdr:rowOff>
    </xdr:from>
    <xdr:to>
      <xdr:col>23</xdr:col>
      <xdr:colOff>133350</xdr:colOff>
      <xdr:row>45</xdr:row>
      <xdr:rowOff>154940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126365</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154940</xdr:rowOff>
    </xdr:from>
    <xdr:to>
      <xdr:col>24</xdr:col>
      <xdr:colOff>12700</xdr:colOff>
      <xdr:row>45</xdr:row>
      <xdr:rowOff>154940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43815</xdr:rowOff>
    </xdr:from>
    <xdr:ext cx="762000" cy="25590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5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128905</xdr:rowOff>
    </xdr:from>
    <xdr:to>
      <xdr:col>24</xdr:col>
      <xdr:colOff>12700</xdr:colOff>
      <xdr:row>36</xdr:row>
      <xdr:rowOff>128905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144780</xdr:rowOff>
    </xdr:from>
    <xdr:to>
      <xdr:col>23</xdr:col>
      <xdr:colOff>133350</xdr:colOff>
      <xdr:row>44</xdr:row>
      <xdr:rowOff>144780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6885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122555</xdr:rowOff>
    </xdr:from>
    <xdr:ext cx="762000" cy="25590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55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106045</xdr:rowOff>
    </xdr:from>
    <xdr:to>
      <xdr:col>23</xdr:col>
      <xdr:colOff>184150</xdr:colOff>
      <xdr:row>42</xdr:row>
      <xdr:rowOff>36195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144780</xdr:rowOff>
    </xdr:from>
    <xdr:to>
      <xdr:col>19</xdr:col>
      <xdr:colOff>133350</xdr:colOff>
      <xdr:row>44</xdr:row>
      <xdr:rowOff>144780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885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106045</xdr:rowOff>
    </xdr:from>
    <xdr:to>
      <xdr:col>19</xdr:col>
      <xdr:colOff>184150</xdr:colOff>
      <xdr:row>42</xdr:row>
      <xdr:rowOff>36195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46355</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144780</xdr:rowOff>
    </xdr:from>
    <xdr:to>
      <xdr:col>15</xdr:col>
      <xdr:colOff>82550</xdr:colOff>
      <xdr:row>44</xdr:row>
      <xdr:rowOff>144780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885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86360</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26035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44</xdr:row>
      <xdr:rowOff>125095</xdr:rowOff>
    </xdr:from>
    <xdr:to>
      <xdr:col>11</xdr:col>
      <xdr:colOff>31750</xdr:colOff>
      <xdr:row>44</xdr:row>
      <xdr:rowOff>144780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688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65405</xdr:rowOff>
    </xdr:from>
    <xdr:to>
      <xdr:col>11</xdr:col>
      <xdr:colOff>82550</xdr:colOff>
      <xdr:row>41</xdr:row>
      <xdr:rowOff>167005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6350</xdr:rowOff>
    </xdr:from>
    <xdr:ext cx="762000" cy="25590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4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45085</xdr:rowOff>
    </xdr:from>
    <xdr:ext cx="762000" cy="2584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45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93980</xdr:rowOff>
    </xdr:from>
    <xdr:to>
      <xdr:col>23</xdr:col>
      <xdr:colOff>184150</xdr:colOff>
      <xdr:row>45</xdr:row>
      <xdr:rowOff>24130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66040</xdr:rowOff>
    </xdr:from>
    <xdr:ext cx="762000" cy="25590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6098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93980</xdr:rowOff>
    </xdr:from>
    <xdr:to>
      <xdr:col>19</xdr:col>
      <xdr:colOff>184150</xdr:colOff>
      <xdr:row>45</xdr:row>
      <xdr:rowOff>24130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8890</xdr:rowOff>
    </xdr:from>
    <xdr:ext cx="736600" cy="25590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2414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93980</xdr:rowOff>
    </xdr:from>
    <xdr:to>
      <xdr:col>15</xdr:col>
      <xdr:colOff>133350</xdr:colOff>
      <xdr:row>45</xdr:row>
      <xdr:rowOff>24130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8890</xdr:rowOff>
    </xdr:from>
    <xdr:ext cx="762000" cy="25590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241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44</xdr:row>
      <xdr:rowOff>93980</xdr:rowOff>
    </xdr:from>
    <xdr:to>
      <xdr:col>11</xdr:col>
      <xdr:colOff>82550</xdr:colOff>
      <xdr:row>45</xdr:row>
      <xdr:rowOff>24130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8890</xdr:rowOff>
    </xdr:from>
    <xdr:ext cx="762000" cy="25590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241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74930</xdr:rowOff>
    </xdr:from>
    <xdr:to>
      <xdr:col>7</xdr:col>
      <xdr:colOff>31750</xdr:colOff>
      <xdr:row>45</xdr:row>
      <xdr:rowOff>4445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18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160655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07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825" cy="3556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は95.6％と前年度比2.5％減となったが、これは歳入の経常一般財源が普通交付税の増等により前年度と比べ8.7％増となっていることが主な要因である。歳出については、人件費や補助費等が増となっており、一般財源等充当経常経費が前年度比5.6％増となっていることから、今後も経常経費の削減に努め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90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590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163195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590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160020</xdr:rowOff>
    </xdr:from>
    <xdr:to>
      <xdr:col>23</xdr:col>
      <xdr:colOff>133350</xdr:colOff>
      <xdr:row>65</xdr:row>
      <xdr:rowOff>139065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132820"/>
          <a:ext cx="8382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35560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18415</xdr:rowOff>
    </xdr:from>
    <xdr:to>
      <xdr:col>23</xdr:col>
      <xdr:colOff>184150</xdr:colOff>
      <xdr:row>64</xdr:row>
      <xdr:rowOff>120650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75565</xdr:rowOff>
    </xdr:from>
    <xdr:to>
      <xdr:col>19</xdr:col>
      <xdr:colOff>133350</xdr:colOff>
      <xdr:row>65</xdr:row>
      <xdr:rowOff>139065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48365"/>
          <a:ext cx="88900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100330</xdr:rowOff>
    </xdr:from>
    <xdr:ext cx="736600" cy="25590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3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86995</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16895"/>
          <a:ext cx="889000" cy="331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69215</xdr:rowOff>
    </xdr:from>
    <xdr:to>
      <xdr:col>15</xdr:col>
      <xdr:colOff>133350</xdr:colOff>
      <xdr:row>63</xdr:row>
      <xdr:rowOff>170815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10160</xdr:rowOff>
    </xdr:from>
    <xdr:ext cx="7620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86995</xdr:rowOff>
    </xdr:from>
    <xdr:to>
      <xdr:col>11</xdr:col>
      <xdr:colOff>31750</xdr:colOff>
      <xdr:row>63</xdr:row>
      <xdr:rowOff>156845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16895"/>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24130</xdr:rowOff>
    </xdr:from>
    <xdr:to>
      <xdr:col>11</xdr:col>
      <xdr:colOff>82550</xdr:colOff>
      <xdr:row>62</xdr:row>
      <xdr:rowOff>125730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135890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69215</xdr:rowOff>
    </xdr:from>
    <xdr:to>
      <xdr:col>7</xdr:col>
      <xdr:colOff>31750</xdr:colOff>
      <xdr:row>63</xdr:row>
      <xdr:rowOff>170815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10160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90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90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90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90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90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81280</xdr:rowOff>
    </xdr:from>
    <xdr:ext cx="762000" cy="25908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54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88265</xdr:rowOff>
    </xdr:from>
    <xdr:to>
      <xdr:col>19</xdr:col>
      <xdr:colOff>184150</xdr:colOff>
      <xdr:row>66</xdr:row>
      <xdr:rowOff>18415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3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3810</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19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24765</xdr:rowOff>
    </xdr:from>
    <xdr:to>
      <xdr:col>15</xdr:col>
      <xdr:colOff>133350</xdr:colOff>
      <xdr:row>64</xdr:row>
      <xdr:rowOff>126365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111125</xdr:rowOff>
    </xdr:from>
    <xdr:ext cx="762000" cy="25590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839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36195</xdr:rowOff>
    </xdr:from>
    <xdr:to>
      <xdr:col>11</xdr:col>
      <xdr:colOff>82550</xdr:colOff>
      <xdr:row>62</xdr:row>
      <xdr:rowOff>137795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122555</xdr:rowOff>
    </xdr:from>
    <xdr:ext cx="762000" cy="25590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52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106045</xdr:rowOff>
    </xdr:from>
    <xdr:to>
      <xdr:col>7</xdr:col>
      <xdr:colOff>31750</xdr:colOff>
      <xdr:row>64</xdr:row>
      <xdr:rowOff>36195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20955</xdr:rowOff>
    </xdr:from>
    <xdr:ext cx="762000" cy="25590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937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82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[188,697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173,858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は前年度と比べ8.5％増となっており、人事院勧告に伴う職員及び会計年度任用職員の給与改正（引き上げ）を行ったことが要因である。物件費は3.9％増となっており、その要因として、ふるさとまちづくり寄附金推進事業における寄附額の増加に伴う委託料の増や、デジタル基盤改革支援整備事業に係る委託料の増が挙げられる。今後も引き続き業務内容・発注仕様の見直しを図り、物件費の低減に努める。</a:t>
          </a:r>
        </a:p>
      </xdr:txBody>
    </xdr:sp>
    <xdr:clientData/>
  </xdr:twoCellAnchor>
  <xdr:oneCellAnchor>
    <xdr:from>
      <xdr:col>3</xdr:col>
      <xdr:colOff>95250</xdr:colOff>
      <xdr:row>77</xdr:row>
      <xdr:rowOff>6350</xdr:rowOff>
    </xdr:from>
    <xdr:ext cx="349885" cy="22225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590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590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90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29210</xdr:rowOff>
    </xdr:from>
    <xdr:to>
      <xdr:col>23</xdr:col>
      <xdr:colOff>133350</xdr:colOff>
      <xdr:row>89</xdr:row>
      <xdr:rowOff>117475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89535</xdr:rowOff>
    </xdr:from>
    <xdr:ext cx="762000" cy="25590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5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117475</xdr:rowOff>
    </xdr:from>
    <xdr:to>
      <xdr:col>24</xdr:col>
      <xdr:colOff>12700</xdr:colOff>
      <xdr:row>89</xdr:row>
      <xdr:rowOff>117475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114935</xdr:rowOff>
    </xdr:from>
    <xdr:ext cx="762000" cy="25908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29210</xdr:rowOff>
    </xdr:from>
    <xdr:to>
      <xdr:col>24</xdr:col>
      <xdr:colOff>12700</xdr:colOff>
      <xdr:row>80</xdr:row>
      <xdr:rowOff>29210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122555</xdr:rowOff>
    </xdr:from>
    <xdr:to>
      <xdr:col>23</xdr:col>
      <xdr:colOff>133350</xdr:colOff>
      <xdr:row>81</xdr:row>
      <xdr:rowOff>161290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1000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156845</xdr:rowOff>
    </xdr:from>
    <xdr:ext cx="762000" cy="25590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39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140335</xdr:rowOff>
    </xdr:from>
    <xdr:to>
      <xdr:col>23</xdr:col>
      <xdr:colOff>184150</xdr:colOff>
      <xdr:row>81</xdr:row>
      <xdr:rowOff>70485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122555</xdr:rowOff>
    </xdr:from>
    <xdr:to>
      <xdr:col>19</xdr:col>
      <xdr:colOff>133350</xdr:colOff>
      <xdr:row>81</xdr:row>
      <xdr:rowOff>132080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100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101600</xdr:rowOff>
    </xdr:from>
    <xdr:to>
      <xdr:col>19</xdr:col>
      <xdr:colOff>184150</xdr:colOff>
      <xdr:row>81</xdr:row>
      <xdr:rowOff>31750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41910</xdr:rowOff>
    </xdr:from>
    <xdr:ext cx="736600" cy="25590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46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80010</xdr:rowOff>
    </xdr:from>
    <xdr:to>
      <xdr:col>15</xdr:col>
      <xdr:colOff>82550</xdr:colOff>
      <xdr:row>81</xdr:row>
      <xdr:rowOff>132080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6746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102235</xdr:rowOff>
    </xdr:from>
    <xdr:to>
      <xdr:col>15</xdr:col>
      <xdr:colOff>133350</xdr:colOff>
      <xdr:row>81</xdr:row>
      <xdr:rowOff>32385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43180</xdr:rowOff>
    </xdr:from>
    <xdr:ext cx="762000" cy="25590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7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54610</xdr:rowOff>
    </xdr:from>
    <xdr:to>
      <xdr:col>11</xdr:col>
      <xdr:colOff>31750</xdr:colOff>
      <xdr:row>81</xdr:row>
      <xdr:rowOff>80010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4206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88900</xdr:rowOff>
    </xdr:from>
    <xdr:to>
      <xdr:col>11</xdr:col>
      <xdr:colOff>82550</xdr:colOff>
      <xdr:row>81</xdr:row>
      <xdr:rowOff>19050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29210</xdr:rowOff>
    </xdr:from>
    <xdr:ext cx="762000" cy="25590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169545</xdr:rowOff>
    </xdr:from>
    <xdr:to>
      <xdr:col>7</xdr:col>
      <xdr:colOff>31750</xdr:colOff>
      <xdr:row>81</xdr:row>
      <xdr:rowOff>99695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8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109855</xdr:rowOff>
    </xdr:from>
    <xdr:ext cx="762000" cy="25590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6544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110490</xdr:rowOff>
    </xdr:from>
    <xdr:to>
      <xdr:col>23</xdr:col>
      <xdr:colOff>184150</xdr:colOff>
      <xdr:row>82</xdr:row>
      <xdr:rowOff>40640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9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82550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7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188,697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71755</xdr:rowOff>
    </xdr:from>
    <xdr:to>
      <xdr:col>19</xdr:col>
      <xdr:colOff>184150</xdr:colOff>
      <xdr:row>82</xdr:row>
      <xdr:rowOff>1905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5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158115</xdr:rowOff>
    </xdr:from>
    <xdr:ext cx="736600" cy="25590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4556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177,357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81280</xdr:rowOff>
    </xdr:from>
    <xdr:to>
      <xdr:col>15</xdr:col>
      <xdr:colOff>133350</xdr:colOff>
      <xdr:row>82</xdr:row>
      <xdr:rowOff>11430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6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167640</xdr:rowOff>
    </xdr:from>
    <xdr:ext cx="762000" cy="25590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550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180,156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29210</xdr:rowOff>
    </xdr:from>
    <xdr:to>
      <xdr:col>11</xdr:col>
      <xdr:colOff>82550</xdr:colOff>
      <xdr:row>81</xdr:row>
      <xdr:rowOff>130810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1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115570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00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164,991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3810</xdr:rowOff>
    </xdr:from>
    <xdr:to>
      <xdr:col>7</xdr:col>
      <xdr:colOff>31750</xdr:colOff>
      <xdr:row>81</xdr:row>
      <xdr:rowOff>105410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9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90805</xdr:rowOff>
    </xdr:from>
    <xdr:ext cx="762000" cy="2584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78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157,776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82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類似団体、全国市、いずれの平均も下回っている。今後も国及び県の動向等を注視しつつ、各種手当の見直しを行うなど、より一層の給与の適正化に努める。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590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590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90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164465</xdr:rowOff>
    </xdr:from>
    <xdr:to>
      <xdr:col>81</xdr:col>
      <xdr:colOff>44450</xdr:colOff>
      <xdr:row>89</xdr:row>
      <xdr:rowOff>121285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93345</xdr:rowOff>
    </xdr:from>
    <xdr:ext cx="762000" cy="2590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121285</xdr:rowOff>
    </xdr:from>
    <xdr:to>
      <xdr:col>81</xdr:col>
      <xdr:colOff>133350</xdr:colOff>
      <xdr:row>89</xdr:row>
      <xdr:rowOff>121285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79375</xdr:rowOff>
    </xdr:from>
    <xdr:ext cx="762000" cy="2584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164465</xdr:rowOff>
    </xdr:from>
    <xdr:to>
      <xdr:col>81</xdr:col>
      <xdr:colOff>133350</xdr:colOff>
      <xdr:row>79</xdr:row>
      <xdr:rowOff>164465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78740</xdr:rowOff>
    </xdr:from>
    <xdr:to>
      <xdr:col>81</xdr:col>
      <xdr:colOff>44450</xdr:colOff>
      <xdr:row>80</xdr:row>
      <xdr:rowOff>147955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79474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3810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78740</xdr:rowOff>
    </xdr:from>
    <xdr:to>
      <xdr:col>77</xdr:col>
      <xdr:colOff>44450</xdr:colOff>
      <xdr:row>80</xdr:row>
      <xdr:rowOff>130810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79474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118110</xdr:rowOff>
    </xdr:from>
    <xdr:ext cx="7366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80</xdr:row>
      <xdr:rowOff>130810</xdr:rowOff>
    </xdr:from>
    <xdr:to>
      <xdr:col>72</xdr:col>
      <xdr:colOff>203200</xdr:colOff>
      <xdr:row>80</xdr:row>
      <xdr:rowOff>165100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38468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118110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80</xdr:row>
      <xdr:rowOff>165100</xdr:rowOff>
    </xdr:from>
    <xdr:to>
      <xdr:col>68</xdr:col>
      <xdr:colOff>152400</xdr:colOff>
      <xdr:row>81</xdr:row>
      <xdr:rowOff>80010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388110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48895</xdr:rowOff>
    </xdr:from>
    <xdr:to>
      <xdr:col>68</xdr:col>
      <xdr:colOff>203200</xdr:colOff>
      <xdr:row>84</xdr:row>
      <xdr:rowOff>150495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135255</xdr:rowOff>
    </xdr:from>
    <xdr:ext cx="762000" cy="25590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0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83</xdr:row>
      <xdr:rowOff>168910</xdr:rowOff>
    </xdr:from>
    <xdr:to>
      <xdr:col>64</xdr:col>
      <xdr:colOff>152400</xdr:colOff>
      <xdr:row>84</xdr:row>
      <xdr:rowOff>99060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39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83820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85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80</xdr:row>
      <xdr:rowOff>97790</xdr:rowOff>
    </xdr:from>
    <xdr:to>
      <xdr:col>81</xdr:col>
      <xdr:colOff>95250</xdr:colOff>
      <xdr:row>81</xdr:row>
      <xdr:rowOff>27305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813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113665</xdr:rowOff>
    </xdr:from>
    <xdr:ext cx="762000" cy="2584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80</xdr:row>
      <xdr:rowOff>27940</xdr:rowOff>
    </xdr:from>
    <xdr:to>
      <xdr:col>77</xdr:col>
      <xdr:colOff>95250</xdr:colOff>
      <xdr:row>80</xdr:row>
      <xdr:rowOff>129540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74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139700</xdr:rowOff>
    </xdr:from>
    <xdr:ext cx="7366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5128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80</xdr:row>
      <xdr:rowOff>80010</xdr:rowOff>
    </xdr:from>
    <xdr:to>
      <xdr:col>73</xdr:col>
      <xdr:colOff>44450</xdr:colOff>
      <xdr:row>81</xdr:row>
      <xdr:rowOff>10160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79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20320</xdr:rowOff>
    </xdr:from>
    <xdr:ext cx="762000" cy="25590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64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80</xdr:row>
      <xdr:rowOff>114300</xdr:rowOff>
    </xdr:from>
    <xdr:to>
      <xdr:col>68</xdr:col>
      <xdr:colOff>203200</xdr:colOff>
      <xdr:row>81</xdr:row>
      <xdr:rowOff>44450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54610</xdr:rowOff>
    </xdr:from>
    <xdr:ext cx="762000" cy="25590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599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81</xdr:row>
      <xdr:rowOff>29210</xdr:rowOff>
    </xdr:from>
    <xdr:to>
      <xdr:col>64</xdr:col>
      <xdr:colOff>152400</xdr:colOff>
      <xdr:row>81</xdr:row>
      <xdr:rowOff>130810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1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140970</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07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825" cy="35560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職員数は前年度から6名増となり、人口が増加しているものの1,000人当たり職員数は0.07人微増となっている。組織機構等の見直しや業務の外部委託等を推進し、引き続き定員適正化に努める。</a:t>
          </a: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90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590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590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2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74930</xdr:rowOff>
    </xdr:from>
    <xdr:to>
      <xdr:col>81</xdr:col>
      <xdr:colOff>44450</xdr:colOff>
      <xdr:row>67</xdr:row>
      <xdr:rowOff>112395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84455</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112395</xdr:rowOff>
    </xdr:from>
    <xdr:to>
      <xdr:col>81</xdr:col>
      <xdr:colOff>133350</xdr:colOff>
      <xdr:row>67</xdr:row>
      <xdr:rowOff>112395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161290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74930</xdr:rowOff>
    </xdr:from>
    <xdr:to>
      <xdr:col>81</xdr:col>
      <xdr:colOff>133350</xdr:colOff>
      <xdr:row>58</xdr:row>
      <xdr:rowOff>74930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150495</xdr:rowOff>
    </xdr:from>
    <xdr:to>
      <xdr:col>81</xdr:col>
      <xdr:colOff>44450</xdr:colOff>
      <xdr:row>63</xdr:row>
      <xdr:rowOff>164465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95184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43180</xdr:rowOff>
    </xdr:from>
    <xdr:ext cx="762000" cy="25590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3018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26670</xdr:rowOff>
    </xdr:from>
    <xdr:to>
      <xdr:col>81</xdr:col>
      <xdr:colOff>95250</xdr:colOff>
      <xdr:row>61</xdr:row>
      <xdr:rowOff>128270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150495</xdr:rowOff>
    </xdr:from>
    <xdr:to>
      <xdr:col>77</xdr:col>
      <xdr:colOff>44450</xdr:colOff>
      <xdr:row>63</xdr:row>
      <xdr:rowOff>160655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95184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120650</xdr:rowOff>
    </xdr:from>
    <xdr:ext cx="736600" cy="25590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620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130175</xdr:rowOff>
    </xdr:from>
    <xdr:to>
      <xdr:col>72</xdr:col>
      <xdr:colOff>203200</xdr:colOff>
      <xdr:row>63</xdr:row>
      <xdr:rowOff>160655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3152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163830</xdr:rowOff>
    </xdr:from>
    <xdr:to>
      <xdr:col>73</xdr:col>
      <xdr:colOff>44450</xdr:colOff>
      <xdr:row>61</xdr:row>
      <xdr:rowOff>93980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104140</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63</xdr:row>
      <xdr:rowOff>130175</xdr:rowOff>
    </xdr:from>
    <xdr:to>
      <xdr:col>68</xdr:col>
      <xdr:colOff>152400</xdr:colOff>
      <xdr:row>63</xdr:row>
      <xdr:rowOff>140335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93152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157480</xdr:rowOff>
    </xdr:from>
    <xdr:to>
      <xdr:col>68</xdr:col>
      <xdr:colOff>203200</xdr:colOff>
      <xdr:row>61</xdr:row>
      <xdr:rowOff>87630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97790</xdr:rowOff>
    </xdr:from>
    <xdr:ext cx="762000" cy="25590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3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62</xdr:row>
      <xdr:rowOff>154940</xdr:rowOff>
    </xdr:from>
    <xdr:to>
      <xdr:col>64</xdr:col>
      <xdr:colOff>152400</xdr:colOff>
      <xdr:row>63</xdr:row>
      <xdr:rowOff>84455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84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94615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53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90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90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90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90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90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63</xdr:row>
      <xdr:rowOff>113665</xdr:rowOff>
    </xdr:from>
    <xdr:to>
      <xdr:col>81</xdr:col>
      <xdr:colOff>95250</xdr:colOff>
      <xdr:row>64</xdr:row>
      <xdr:rowOff>43815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9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86360</xdr:rowOff>
    </xdr:from>
    <xdr:ext cx="762000" cy="25590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87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63</xdr:row>
      <xdr:rowOff>99695</xdr:rowOff>
    </xdr:from>
    <xdr:to>
      <xdr:col>77</xdr:col>
      <xdr:colOff>95250</xdr:colOff>
      <xdr:row>64</xdr:row>
      <xdr:rowOff>29845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14605</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874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63</xdr:row>
      <xdr:rowOff>109855</xdr:rowOff>
    </xdr:from>
    <xdr:to>
      <xdr:col>73</xdr:col>
      <xdr:colOff>44450</xdr:colOff>
      <xdr:row>64</xdr:row>
      <xdr:rowOff>40640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911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24765</xdr:rowOff>
    </xdr:from>
    <xdr:ext cx="7620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97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63</xdr:row>
      <xdr:rowOff>79375</xdr:rowOff>
    </xdr:from>
    <xdr:to>
      <xdr:col>68</xdr:col>
      <xdr:colOff>203200</xdr:colOff>
      <xdr:row>64</xdr:row>
      <xdr:rowOff>9525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166370</xdr:rowOff>
    </xdr:from>
    <xdr:ext cx="762000" cy="25590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677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63</xdr:row>
      <xdr:rowOff>89535</xdr:rowOff>
    </xdr:from>
    <xdr:to>
      <xdr:col>64</xdr:col>
      <xdr:colOff>152400</xdr:colOff>
      <xdr:row>64</xdr:row>
      <xdr:rowOff>19685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9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4445</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77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82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単年度の実質公債費比率は6.3％で、前年度より0.7％減となっている。これは、分子のうち、公営企業元利償還金への一般会計繰出金等類似経費が減少したこと、分母のうち普通交付税額の増加が要因として挙げられる。しかしながら、R3年度の単年度の実質公債費比率が5.92とR6年度に比べ低かったため、３年平均では6.6％で、前年度比0.2％の増となっている。今後も葬祭場建設や武道場建設、</a:t>
          </a:r>
          <a:r>
            <a:rPr kumimoji="1" lang="ja-JP" altLang="en-US" sz="1200">
              <a:latin typeface="ＭＳ ゴシック"/>
              <a:ea typeface="ＭＳ ゴシック"/>
            </a:rPr>
            <a:t>市庁舎の建て替え</a:t>
          </a:r>
          <a:r>
            <a:rPr kumimoji="1" lang="ja-JP" altLang="en-US" sz="1200">
              <a:latin typeface="ＭＳ Ｐゴシック"/>
              <a:ea typeface="ＭＳ Ｐゴシック"/>
            </a:rPr>
            <a:t>等、大型の公共事業が予定されていることから、地方債発行額が増加すると考えられ、実質公債費比率の上昇が懸念される。引き続き、起債事業の厳選及び地方債の発行抑制を図る。</a:t>
          </a: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90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90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90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149225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121285</xdr:rowOff>
    </xdr:from>
    <xdr:ext cx="762000" cy="25590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50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149225</xdr:rowOff>
    </xdr:from>
    <xdr:to>
      <xdr:col>81</xdr:col>
      <xdr:colOff>133350</xdr:colOff>
      <xdr:row>44</xdr:row>
      <xdr:rowOff>149225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124460</xdr:rowOff>
    </xdr:from>
    <xdr:ext cx="76200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67945</xdr:rowOff>
    </xdr:from>
    <xdr:to>
      <xdr:col>81</xdr:col>
      <xdr:colOff>44450</xdr:colOff>
      <xdr:row>41</xdr:row>
      <xdr:rowOff>84455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9739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149225</xdr:rowOff>
    </xdr:from>
    <xdr:ext cx="76200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132715</xdr:rowOff>
    </xdr:from>
    <xdr:to>
      <xdr:col>81</xdr:col>
      <xdr:colOff>95250</xdr:colOff>
      <xdr:row>41</xdr:row>
      <xdr:rowOff>63500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43815</xdr:rowOff>
    </xdr:from>
    <xdr:to>
      <xdr:col>77</xdr:col>
      <xdr:colOff>44450</xdr:colOff>
      <xdr:row>41</xdr:row>
      <xdr:rowOff>67945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7326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140335</xdr:rowOff>
    </xdr:from>
    <xdr:to>
      <xdr:col>77</xdr:col>
      <xdr:colOff>95250</xdr:colOff>
      <xdr:row>41</xdr:row>
      <xdr:rowOff>70485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80645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12065</xdr:rowOff>
    </xdr:from>
    <xdr:to>
      <xdr:col>72</xdr:col>
      <xdr:colOff>203200</xdr:colOff>
      <xdr:row>41</xdr:row>
      <xdr:rowOff>43815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4151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140335</xdr:rowOff>
    </xdr:from>
    <xdr:to>
      <xdr:col>73</xdr:col>
      <xdr:colOff>44450</xdr:colOff>
      <xdr:row>41</xdr:row>
      <xdr:rowOff>70485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80645</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12065</xdr:rowOff>
    </xdr:from>
    <xdr:to>
      <xdr:col>68</xdr:col>
      <xdr:colOff>152400</xdr:colOff>
      <xdr:row>41</xdr:row>
      <xdr:rowOff>12065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415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132715</xdr:rowOff>
    </xdr:from>
    <xdr:to>
      <xdr:col>68</xdr:col>
      <xdr:colOff>203200</xdr:colOff>
      <xdr:row>41</xdr:row>
      <xdr:rowOff>63500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73025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106045</xdr:rowOff>
    </xdr:from>
    <xdr:to>
      <xdr:col>64</xdr:col>
      <xdr:colOff>152400</xdr:colOff>
      <xdr:row>42</xdr:row>
      <xdr:rowOff>36195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20955</xdr:rowOff>
    </xdr:from>
    <xdr:ext cx="762000" cy="25590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8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33655</xdr:rowOff>
    </xdr:from>
    <xdr:to>
      <xdr:col>81</xdr:col>
      <xdr:colOff>95250</xdr:colOff>
      <xdr:row>41</xdr:row>
      <xdr:rowOff>135255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6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6350</xdr:rowOff>
    </xdr:from>
    <xdr:ext cx="762000" cy="25590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358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17780</xdr:rowOff>
    </xdr:from>
    <xdr:to>
      <xdr:col>77</xdr:col>
      <xdr:colOff>95250</xdr:colOff>
      <xdr:row>41</xdr:row>
      <xdr:rowOff>118745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4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103505</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329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164465</xdr:rowOff>
    </xdr:from>
    <xdr:to>
      <xdr:col>73</xdr:col>
      <xdr:colOff>44450</xdr:colOff>
      <xdr:row>41</xdr:row>
      <xdr:rowOff>94615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79375</xdr:rowOff>
    </xdr:from>
    <xdr:ext cx="762000" cy="2584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132715</xdr:rowOff>
    </xdr:from>
    <xdr:to>
      <xdr:col>68</xdr:col>
      <xdr:colOff>203200</xdr:colOff>
      <xdr:row>41</xdr:row>
      <xdr:rowOff>63500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90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47625</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77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132715</xdr:rowOff>
    </xdr:from>
    <xdr:to>
      <xdr:col>64</xdr:col>
      <xdr:colOff>152400</xdr:colOff>
      <xdr:row>41</xdr:row>
      <xdr:rowOff>63500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90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73025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5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[35.0%]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将来負担比率が前年度比2.9％増加している理由として、充当可能基金が前年度比4.3％減となっており、充当可能財源全体でも前年度比4.2％の減となっていることが挙げられる。
　今後も引き続き起債事業の厳選及び交付税措置のない地方債の発行抑制を図るとともに、充当可能財源の増加を図り、将来負担比率の上昇抑制に努める。</a:t>
          </a:r>
        </a:p>
      </xdr:txBody>
    </xdr:sp>
    <xdr:clientData/>
  </xdr:twoCellAnchor>
  <xdr:oneCellAnchor>
    <xdr:from>
      <xdr:col>61</xdr:col>
      <xdr:colOff>6350</xdr:colOff>
      <xdr:row>10</xdr:row>
      <xdr:rowOff>63500</xdr:rowOff>
    </xdr:from>
    <xdr:ext cx="298450" cy="22225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590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590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15240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159385</xdr:rowOff>
    </xdr:from>
    <xdr:ext cx="762000" cy="2584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15240</xdr:rowOff>
    </xdr:from>
    <xdr:to>
      <xdr:col>81</xdr:col>
      <xdr:colOff>133350</xdr:colOff>
      <xdr:row>22</xdr:row>
      <xdr:rowOff>15240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110490</xdr:rowOff>
    </xdr:from>
    <xdr:to>
      <xdr:col>81</xdr:col>
      <xdr:colOff>44450</xdr:colOff>
      <xdr:row>15</xdr:row>
      <xdr:rowOff>143510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68224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113665</xdr:rowOff>
    </xdr:from>
    <xdr:ext cx="762000" cy="2584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117475</xdr:rowOff>
    </xdr:from>
    <xdr:to>
      <xdr:col>77</xdr:col>
      <xdr:colOff>44450</xdr:colOff>
      <xdr:row>15</xdr:row>
      <xdr:rowOff>110490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517775"/>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81915</xdr:rowOff>
    </xdr:from>
    <xdr:to>
      <xdr:col>77</xdr:col>
      <xdr:colOff>95250</xdr:colOff>
      <xdr:row>14</xdr:row>
      <xdr:rowOff>12065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22225</xdr:rowOff>
    </xdr:from>
    <xdr:ext cx="736600" cy="2584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14</xdr:row>
      <xdr:rowOff>117475</xdr:rowOff>
    </xdr:from>
    <xdr:to>
      <xdr:col>72</xdr:col>
      <xdr:colOff>203200</xdr:colOff>
      <xdr:row>14</xdr:row>
      <xdr:rowOff>162560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51777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86360</xdr:rowOff>
    </xdr:from>
    <xdr:to>
      <xdr:col>73</xdr:col>
      <xdr:colOff>44450</xdr:colOff>
      <xdr:row>14</xdr:row>
      <xdr:rowOff>16510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26670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14</xdr:row>
      <xdr:rowOff>162560</xdr:rowOff>
    </xdr:from>
    <xdr:to>
      <xdr:col>68</xdr:col>
      <xdr:colOff>152400</xdr:colOff>
      <xdr:row>15</xdr:row>
      <xdr:rowOff>72390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6286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162560</xdr:rowOff>
    </xdr:from>
    <xdr:to>
      <xdr:col>68</xdr:col>
      <xdr:colOff>203200</xdr:colOff>
      <xdr:row>14</xdr:row>
      <xdr:rowOff>92710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102870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10160</xdr:rowOff>
    </xdr:from>
    <xdr:to>
      <xdr:col>64</xdr:col>
      <xdr:colOff>152400</xdr:colOff>
      <xdr:row>15</xdr:row>
      <xdr:rowOff>111760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121920</xdr:rowOff>
    </xdr:from>
    <xdr:ext cx="762000" cy="25590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92710</xdr:rowOff>
    </xdr:from>
    <xdr:to>
      <xdr:col>81</xdr:col>
      <xdr:colOff>95250</xdr:colOff>
      <xdr:row>16</xdr:row>
      <xdr:rowOff>22860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6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64770</xdr:rowOff>
    </xdr:from>
    <xdr:ext cx="762000" cy="25590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36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15</xdr:row>
      <xdr:rowOff>59690</xdr:rowOff>
    </xdr:from>
    <xdr:to>
      <xdr:col>77</xdr:col>
      <xdr:colOff>95250</xdr:colOff>
      <xdr:row>15</xdr:row>
      <xdr:rowOff>161290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3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146050</xdr:rowOff>
    </xdr:from>
    <xdr:ext cx="736600" cy="25590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1780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14</xdr:row>
      <xdr:rowOff>66675</xdr:rowOff>
    </xdr:from>
    <xdr:to>
      <xdr:col>73</xdr:col>
      <xdr:colOff>44450</xdr:colOff>
      <xdr:row>14</xdr:row>
      <xdr:rowOff>168275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153035</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553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14</xdr:row>
      <xdr:rowOff>111760</xdr:rowOff>
    </xdr:from>
    <xdr:to>
      <xdr:col>68</xdr:col>
      <xdr:colOff>203200</xdr:colOff>
      <xdr:row>15</xdr:row>
      <xdr:rowOff>41910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1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26670</xdr:rowOff>
    </xdr:from>
    <xdr:ext cx="762000" cy="25908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98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15</xdr:row>
      <xdr:rowOff>21590</xdr:rowOff>
    </xdr:from>
    <xdr:to>
      <xdr:col>64</xdr:col>
      <xdr:colOff>152400</xdr:colOff>
      <xdr:row>15</xdr:row>
      <xdr:rowOff>123190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107950</xdr:rowOff>
    </xdr:from>
    <xdr:ext cx="762000" cy="25908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7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沖縄県名護市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64,734
63,721
210.80
55,838,683
53,675,077
1,708,001
19,009,900
27,860,741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35.0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175" cy="25590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295" cy="25590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33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161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給与改正（引き上げ）により人件費の経常経費は前年度比7.4％増となった一方、分母である経常一般財源等も前年度より8.4％増となっていることから、人件費にかかる経常収支比率は前年度より0.3％の減となっている。経常経費の増については、人事院勧告に伴う職員及び会計年度任用職員の給与改正（引き上げ）を行ったことが要因であると考えられる。経常一般税源等の増については、地方交付税が前年度比14.8％増となったことが主な要因となっている。今後も組織機構等の見直しや業務の外部委託等を推進し、定員適正化に努める。</a:t>
          </a:r>
        </a:p>
      </xdr:txBody>
    </xdr:sp>
    <xdr:clientData/>
  </xdr:twoCellAnchor>
  <xdr:oneCellAnchor>
    <xdr:from>
      <xdr:col>3</xdr:col>
      <xdr:colOff>123825</xdr:colOff>
      <xdr:row>29</xdr:row>
      <xdr:rowOff>107950</xdr:rowOff>
    </xdr:from>
    <xdr:ext cx="2952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90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4825" cy="25590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4825" cy="25590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4825" cy="25590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4825" cy="25590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90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38100</xdr:rowOff>
    </xdr:from>
    <xdr:to>
      <xdr:col>24</xdr:col>
      <xdr:colOff>25400</xdr:colOff>
      <xdr:row>40</xdr:row>
      <xdr:rowOff>154940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124460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38100</xdr:rowOff>
    </xdr:from>
    <xdr:to>
      <xdr:col>24</xdr:col>
      <xdr:colOff>114300</xdr:colOff>
      <xdr:row>35</xdr:row>
      <xdr:rowOff>38100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21590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2780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44450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27940</xdr:rowOff>
    </xdr:from>
    <xdr:to>
      <xdr:col>24</xdr:col>
      <xdr:colOff>76200</xdr:colOff>
      <xdr:row>37</xdr:row>
      <xdr:rowOff>129540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120650</xdr:rowOff>
    </xdr:from>
    <xdr:to>
      <xdr:col>19</xdr:col>
      <xdr:colOff>187325</xdr:colOff>
      <xdr:row>38</xdr:row>
      <xdr:rowOff>21590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430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93980</xdr:rowOff>
    </xdr:from>
    <xdr:ext cx="73342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473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55880</xdr:rowOff>
    </xdr:from>
    <xdr:to>
      <xdr:col>15</xdr:col>
      <xdr:colOff>98425</xdr:colOff>
      <xdr:row>37</xdr:row>
      <xdr:rowOff>120650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953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149225</xdr:rowOff>
    </xdr:from>
    <xdr:to>
      <xdr:col>15</xdr:col>
      <xdr:colOff>149225</xdr:colOff>
      <xdr:row>37</xdr:row>
      <xdr:rowOff>79375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89535</xdr:rowOff>
    </xdr:from>
    <xdr:ext cx="762000" cy="25590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2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55880</xdr:rowOff>
    </xdr:from>
    <xdr:to>
      <xdr:col>11</xdr:col>
      <xdr:colOff>9525</xdr:colOff>
      <xdr:row>37</xdr:row>
      <xdr:rowOff>83820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95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62230</xdr:rowOff>
    </xdr:from>
    <xdr:ext cx="75882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23495</xdr:rowOff>
    </xdr:from>
    <xdr:to>
      <xdr:col>6</xdr:col>
      <xdr:colOff>171450</xdr:colOff>
      <xdr:row>37</xdr:row>
      <xdr:rowOff>125095</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135255</xdr:rowOff>
    </xdr:from>
    <xdr:ext cx="758825" cy="25590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60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105410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142240</xdr:rowOff>
    </xdr:from>
    <xdr:to>
      <xdr:col>20</xdr:col>
      <xdr:colOff>38100</xdr:colOff>
      <xdr:row>38</xdr:row>
      <xdr:rowOff>72390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57150</xdr:rowOff>
    </xdr:from>
    <xdr:ext cx="73342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7225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69215</xdr:rowOff>
    </xdr:from>
    <xdr:to>
      <xdr:col>15</xdr:col>
      <xdr:colOff>149225</xdr:colOff>
      <xdr:row>37</xdr:row>
      <xdr:rowOff>170815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155575</xdr:rowOff>
    </xdr:from>
    <xdr:ext cx="762000" cy="25590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92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5080</xdr:rowOff>
    </xdr:from>
    <xdr:to>
      <xdr:col>11</xdr:col>
      <xdr:colOff>60325</xdr:colOff>
      <xdr:row>37</xdr:row>
      <xdr:rowOff>106680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91440</xdr:rowOff>
    </xdr:from>
    <xdr:ext cx="75882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50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33020</xdr:rowOff>
    </xdr:from>
    <xdr:to>
      <xdr:col>6</xdr:col>
      <xdr:colOff>171450</xdr:colOff>
      <xdr:row>37</xdr:row>
      <xdr:rowOff>134620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119380</xdr:rowOff>
    </xdr:from>
    <xdr:ext cx="7588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630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は、分母である経常一般財源等が前年度に比べ8.7%増となっているものの、経常経費も前年度と比べ7.7％増となっていることから、経常収支比率はほぼ横ばいとなっている。今後も内部管理費に係る経費削減に努め、また、業務内容・発注仕様の見直しを図り、物件費の低減に努める。</a:t>
          </a:r>
        </a:p>
      </xdr:txBody>
    </xdr:sp>
    <xdr:clientData/>
  </xdr:twoCellAnchor>
  <xdr:oneCellAnchor>
    <xdr:from>
      <xdr:col>62</xdr:col>
      <xdr:colOff>6350</xdr:colOff>
      <xdr:row>9</xdr:row>
      <xdr:rowOff>107950</xdr:rowOff>
    </xdr:from>
    <xdr:ext cx="29527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590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4825" cy="25590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4825" cy="25590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4825" cy="25590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825" cy="25590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4825" cy="25590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4825" cy="25590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4825" cy="25590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590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13335</xdr:rowOff>
    </xdr:from>
    <xdr:ext cx="762000"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70485</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31750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03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86360</xdr:rowOff>
    </xdr:from>
    <xdr:ext cx="762000" cy="25590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6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41275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6035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86360</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635</xdr:rowOff>
    </xdr:from>
    <xdr:ext cx="7366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2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22225</xdr:rowOff>
    </xdr:from>
    <xdr:to>
      <xdr:col>73</xdr:col>
      <xdr:colOff>180975</xdr:colOff>
      <xdr:row>15</xdr:row>
      <xdr:rowOff>41275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59397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127000</xdr:rowOff>
    </xdr:from>
    <xdr:to>
      <xdr:col>69</xdr:col>
      <xdr:colOff>92075</xdr:colOff>
      <xdr:row>15</xdr:row>
      <xdr:rowOff>22225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52730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10160</xdr:rowOff>
    </xdr:from>
    <xdr:ext cx="75882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29210</xdr:rowOff>
    </xdr:from>
    <xdr:ext cx="762000" cy="25590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600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82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152400</xdr:rowOff>
    </xdr:from>
    <xdr:to>
      <xdr:col>82</xdr:col>
      <xdr:colOff>158750</xdr:colOff>
      <xdr:row>15</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168910</xdr:rowOff>
    </xdr:from>
    <xdr:ext cx="762000" cy="25590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97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92710</xdr:rowOff>
    </xdr:from>
    <xdr:ext cx="7366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21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161925</xdr:rowOff>
    </xdr:from>
    <xdr:to>
      <xdr:col>74</xdr:col>
      <xdr:colOff>31750</xdr:colOff>
      <xdr:row>15</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102235</xdr:rowOff>
    </xdr:from>
    <xdr:ext cx="762000" cy="2584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331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143510</xdr:rowOff>
    </xdr:from>
    <xdr:to>
      <xdr:col>69</xdr:col>
      <xdr:colOff>142875</xdr:colOff>
      <xdr:row>15</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43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83185</xdr:rowOff>
    </xdr:from>
    <xdr:ext cx="758825"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1203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16510</xdr:rowOff>
    </xdr:from>
    <xdr:ext cx="76200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に係る経常収支比率は、前年度比1.4％減となっている。その要因として、生活保護費・援護事業支給費に充当する国庫支出金の増が挙げられる。しかしながら依然として類似団体平均値を上回っており、今後もこの傾向は続くことが想定されるため、引き続き制度の適正運用と負担の増大に備える必要がある。</a:t>
          </a:r>
        </a:p>
      </xdr:txBody>
    </xdr:sp>
    <xdr:clientData/>
  </xdr:twoCellAnchor>
  <xdr:oneCellAnchor>
    <xdr:from>
      <xdr:col>3</xdr:col>
      <xdr:colOff>123825</xdr:colOff>
      <xdr:row>49</xdr:row>
      <xdr:rowOff>107950</xdr:rowOff>
    </xdr:from>
    <xdr:ext cx="295275"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90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99060</xdr:rowOff>
    </xdr:from>
    <xdr:ext cx="504825" cy="25590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156210</xdr:rowOff>
    </xdr:from>
    <xdr:ext cx="504825" cy="25590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41910</xdr:rowOff>
    </xdr:from>
    <xdr:ext cx="504825" cy="25590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4825" cy="25590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156210</xdr:rowOff>
    </xdr:from>
    <xdr:ext cx="504825" cy="25590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41910</xdr:rowOff>
    </xdr:from>
    <xdr:ext cx="504825" cy="25590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99060</xdr:rowOff>
    </xdr:from>
    <xdr:ext cx="504825" cy="25590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825" cy="25590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13335</xdr:rowOff>
    </xdr:from>
    <xdr:ext cx="76200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80010</xdr:rowOff>
    </xdr:from>
    <xdr:ext cx="762000"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3175</xdr:rowOff>
    </xdr:from>
    <xdr:to>
      <xdr:col>24</xdr:col>
      <xdr:colOff>25400</xdr:colOff>
      <xdr:row>58</xdr:row>
      <xdr:rowOff>136525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947275"/>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45085</xdr:rowOff>
    </xdr:from>
    <xdr:ext cx="762000" cy="2584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29210</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3175</xdr:rowOff>
    </xdr:from>
    <xdr:to>
      <xdr:col>19</xdr:col>
      <xdr:colOff>187325</xdr:colOff>
      <xdr:row>58</xdr:row>
      <xdr:rowOff>136525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94727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130810</xdr:rowOff>
    </xdr:from>
    <xdr:ext cx="73342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1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22225</xdr:rowOff>
    </xdr:from>
    <xdr:to>
      <xdr:col>15</xdr:col>
      <xdr:colOff>98425</xdr:colOff>
      <xdr:row>58</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79487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54610</xdr:rowOff>
    </xdr:from>
    <xdr:ext cx="762000" cy="25590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22225</xdr:rowOff>
    </xdr:from>
    <xdr:to>
      <xdr:col>11</xdr:col>
      <xdr:colOff>9525</xdr:colOff>
      <xdr:row>57</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79487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6985</xdr:rowOff>
    </xdr:from>
    <xdr:ext cx="758825" cy="25590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2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8825"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03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123825</xdr:rowOff>
    </xdr:from>
    <xdr:to>
      <xdr:col>24</xdr:col>
      <xdr:colOff>76200</xdr:colOff>
      <xdr:row>58</xdr:row>
      <xdr:rowOff>53975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95885</xdr:rowOff>
    </xdr:from>
    <xdr:ext cx="762000" cy="25908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68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86360</xdr:rowOff>
    </xdr:from>
    <xdr:to>
      <xdr:col>20</xdr:col>
      <xdr:colOff>38100</xdr:colOff>
      <xdr:row>59</xdr:row>
      <xdr:rowOff>15875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30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635</xdr:rowOff>
    </xdr:from>
    <xdr:ext cx="73342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1618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123825</xdr:rowOff>
    </xdr:from>
    <xdr:to>
      <xdr:col>15</xdr:col>
      <xdr:colOff>149225</xdr:colOff>
      <xdr:row>58</xdr:row>
      <xdr:rowOff>53975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38735</xdr:rowOff>
    </xdr:from>
    <xdr:ext cx="76200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8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143510</xdr:rowOff>
    </xdr:from>
    <xdr:to>
      <xdr:col>11</xdr:col>
      <xdr:colOff>60325</xdr:colOff>
      <xdr:row>57</xdr:row>
      <xdr:rowOff>73025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744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57785</xdr:rowOff>
    </xdr:from>
    <xdr:ext cx="758825" cy="25908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3043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57150</xdr:rowOff>
    </xdr:from>
    <xdr:to>
      <xdr:col>6</xdr:col>
      <xdr:colOff>171450</xdr:colOff>
      <xdr:row>57</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143510</xdr:rowOff>
    </xdr:from>
    <xdr:ext cx="758825" cy="25590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9161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その他に係る経常収支比率のうち、維持補修費は前年度比0.2％減、他会計操出金は前年度比0.4％増となっており、全体として対前年度比0.1％増の9.5％となっており、類似団体、全国市、沖縄県、いずれの平均も下回っている。今後も事業内容を精査し、経費削減に努め、維持補修費や繰出金の増加抑制を図る。</a:t>
          </a:r>
        </a:p>
      </xdr:txBody>
    </xdr:sp>
    <xdr:clientData/>
  </xdr:twoCellAnchor>
  <xdr:oneCellAnchor>
    <xdr:from>
      <xdr:col>62</xdr:col>
      <xdr:colOff>6350</xdr:colOff>
      <xdr:row>49</xdr:row>
      <xdr:rowOff>107950</xdr:rowOff>
    </xdr:from>
    <xdr:ext cx="295275"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590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4825" cy="25590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4825" cy="25590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4825" cy="25590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4825" cy="25590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825" cy="25590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122555</xdr:rowOff>
    </xdr:from>
    <xdr:to>
      <xdr:col>82</xdr:col>
      <xdr:colOff>107950</xdr:colOff>
      <xdr:row>60</xdr:row>
      <xdr:rowOff>132080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103505</xdr:rowOff>
    </xdr:from>
    <xdr:ext cx="762000" cy="25908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132080</xdr:rowOff>
    </xdr:from>
    <xdr:to>
      <xdr:col>82</xdr:col>
      <xdr:colOff>196850</xdr:colOff>
      <xdr:row>60</xdr:row>
      <xdr:rowOff>132080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37465</xdr:rowOff>
    </xdr:from>
    <xdr:ext cx="762000" cy="25908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122555</xdr:rowOff>
    </xdr:from>
    <xdr:to>
      <xdr:col>82</xdr:col>
      <xdr:colOff>196850</xdr:colOff>
      <xdr:row>52</xdr:row>
      <xdr:rowOff>122555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129540</xdr:rowOff>
    </xdr:from>
    <xdr:to>
      <xdr:col>82</xdr:col>
      <xdr:colOff>107950</xdr:colOff>
      <xdr:row>55</xdr:row>
      <xdr:rowOff>138430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55929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18415</xdr:rowOff>
    </xdr:from>
    <xdr:ext cx="762000" cy="25590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06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46355</xdr:rowOff>
    </xdr:from>
    <xdr:to>
      <xdr:col>82</xdr:col>
      <xdr:colOff>158750</xdr:colOff>
      <xdr:row>57</xdr:row>
      <xdr:rowOff>147955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129540</xdr:rowOff>
    </xdr:from>
    <xdr:to>
      <xdr:col>78</xdr:col>
      <xdr:colOff>69850</xdr:colOff>
      <xdr:row>55</xdr:row>
      <xdr:rowOff>129540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592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55880</xdr:rowOff>
    </xdr:from>
    <xdr:to>
      <xdr:col>78</xdr:col>
      <xdr:colOff>120650</xdr:colOff>
      <xdr:row>57</xdr:row>
      <xdr:rowOff>157480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142240</xdr:rowOff>
    </xdr:from>
    <xdr:ext cx="7366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55</xdr:row>
      <xdr:rowOff>10160</xdr:rowOff>
    </xdr:from>
    <xdr:to>
      <xdr:col>73</xdr:col>
      <xdr:colOff>180975</xdr:colOff>
      <xdr:row>55</xdr:row>
      <xdr:rowOff>129540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43991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27940</xdr:rowOff>
    </xdr:from>
    <xdr:to>
      <xdr:col>74</xdr:col>
      <xdr:colOff>31750</xdr:colOff>
      <xdr:row>57</xdr:row>
      <xdr:rowOff>129540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114300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55</xdr:row>
      <xdr:rowOff>10160</xdr:rowOff>
    </xdr:from>
    <xdr:to>
      <xdr:col>69</xdr:col>
      <xdr:colOff>92075</xdr:colOff>
      <xdr:row>55</xdr:row>
      <xdr:rowOff>138430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43991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135890</xdr:rowOff>
    </xdr:from>
    <xdr:to>
      <xdr:col>69</xdr:col>
      <xdr:colOff>142875</xdr:colOff>
      <xdr:row>57</xdr:row>
      <xdr:rowOff>66040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50800</xdr:rowOff>
    </xdr:from>
    <xdr:ext cx="75882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4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73660</xdr:rowOff>
    </xdr:from>
    <xdr:to>
      <xdr:col>65</xdr:col>
      <xdr:colOff>53975</xdr:colOff>
      <xdr:row>58</xdr:row>
      <xdr:rowOff>3810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160020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3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82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87630</xdr:rowOff>
    </xdr:from>
    <xdr:to>
      <xdr:col>82</xdr:col>
      <xdr:colOff>158750</xdr:colOff>
      <xdr:row>56</xdr:row>
      <xdr:rowOff>17780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104140</xdr:rowOff>
    </xdr:from>
    <xdr:ext cx="762000" cy="25908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362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78740</xdr:rowOff>
    </xdr:from>
    <xdr:to>
      <xdr:col>78</xdr:col>
      <xdr:colOff>120650</xdr:colOff>
      <xdr:row>56</xdr:row>
      <xdr:rowOff>8890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19050</xdr:rowOff>
    </xdr:from>
    <xdr:ext cx="736600" cy="25590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27735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78740</xdr:rowOff>
    </xdr:from>
    <xdr:to>
      <xdr:col>74</xdr:col>
      <xdr:colOff>31750</xdr:colOff>
      <xdr:row>56</xdr:row>
      <xdr:rowOff>8890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19050</xdr:rowOff>
    </xdr:from>
    <xdr:ext cx="762000" cy="25590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277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54</xdr:row>
      <xdr:rowOff>130810</xdr:rowOff>
    </xdr:from>
    <xdr:to>
      <xdr:col>69</xdr:col>
      <xdr:colOff>142875</xdr:colOff>
      <xdr:row>55</xdr:row>
      <xdr:rowOff>60960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38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71120</xdr:rowOff>
    </xdr:from>
    <xdr:ext cx="758825"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1579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87630</xdr:rowOff>
    </xdr:from>
    <xdr:to>
      <xdr:col>65</xdr:col>
      <xdr:colOff>53975</xdr:colOff>
      <xdr:row>56</xdr:row>
      <xdr:rowOff>17780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27940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286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補助費等にかかる経常経費は前年度に比べ7.5%増となっている一方、分母である歳入の経常一般財源が普通交付税の増等により前年度と比べ8.7％増となっていることから、経常収支比率は0.2%減となっている。類似団体に比べ高くなっている要因としては、経常経費のうち、66.4％を占める北部広域市町村圏事務組合広域振興負担金（公立大学法人分）が考えられる。今後も、各種補助金の必要性、費用対効果などを検証し、整理合理化に努める。</a:t>
          </a:r>
        </a:p>
      </xdr:txBody>
    </xdr:sp>
    <xdr:clientData/>
  </xdr:twoCellAnchor>
  <xdr:oneCellAnchor>
    <xdr:from>
      <xdr:col>62</xdr:col>
      <xdr:colOff>6350</xdr:colOff>
      <xdr:row>29</xdr:row>
      <xdr:rowOff>107950</xdr:rowOff>
    </xdr:from>
    <xdr:ext cx="295275"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590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825" cy="25590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825" cy="25590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825" cy="25590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825" cy="25590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53975</xdr:rowOff>
    </xdr:from>
    <xdr:to>
      <xdr:col>82</xdr:col>
      <xdr:colOff>107950</xdr:colOff>
      <xdr:row>39</xdr:row>
      <xdr:rowOff>147320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119380</xdr:rowOff>
    </xdr:from>
    <xdr:ext cx="762000"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147320</xdr:rowOff>
    </xdr:from>
    <xdr:to>
      <xdr:col>82</xdr:col>
      <xdr:colOff>196850</xdr:colOff>
      <xdr:row>39</xdr:row>
      <xdr:rowOff>147320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3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140335</xdr:rowOff>
    </xdr:from>
    <xdr:ext cx="762000"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53975</xdr:rowOff>
    </xdr:from>
    <xdr:to>
      <xdr:col>82</xdr:col>
      <xdr:colOff>196850</xdr:colOff>
      <xdr:row>34</xdr:row>
      <xdr:rowOff>53975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21590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52780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88265</xdr:rowOff>
    </xdr:from>
    <xdr:ext cx="762000" cy="25590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901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71755</xdr:rowOff>
    </xdr:from>
    <xdr:to>
      <xdr:col>82</xdr:col>
      <xdr:colOff>158750</xdr:colOff>
      <xdr:row>37</xdr:row>
      <xdr:rowOff>1905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166370</xdr:rowOff>
    </xdr:from>
    <xdr:to>
      <xdr:col>78</xdr:col>
      <xdr:colOff>69850</xdr:colOff>
      <xdr:row>38</xdr:row>
      <xdr:rowOff>21590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5100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71755</xdr:rowOff>
    </xdr:from>
    <xdr:to>
      <xdr:col>78</xdr:col>
      <xdr:colOff>120650</xdr:colOff>
      <xdr:row>37</xdr:row>
      <xdr:rowOff>1905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12065</xdr:rowOff>
    </xdr:from>
    <xdr:ext cx="7366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147320</xdr:rowOff>
    </xdr:from>
    <xdr:to>
      <xdr:col>73</xdr:col>
      <xdr:colOff>180975</xdr:colOff>
      <xdr:row>37</xdr:row>
      <xdr:rowOff>166370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909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67310</xdr:rowOff>
    </xdr:from>
    <xdr:to>
      <xdr:col>74</xdr:col>
      <xdr:colOff>31750</xdr:colOff>
      <xdr:row>36</xdr:row>
      <xdr:rowOff>168910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7620</xdr:rowOff>
    </xdr:from>
    <xdr:ext cx="762000" cy="25590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3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147320</xdr:rowOff>
    </xdr:from>
    <xdr:to>
      <xdr:col>69</xdr:col>
      <xdr:colOff>92075</xdr:colOff>
      <xdr:row>38</xdr:row>
      <xdr:rowOff>31115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909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57785</xdr:rowOff>
    </xdr:from>
    <xdr:to>
      <xdr:col>69</xdr:col>
      <xdr:colOff>142875</xdr:colOff>
      <xdr:row>36</xdr:row>
      <xdr:rowOff>159385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169545</xdr:rowOff>
    </xdr:from>
    <xdr:ext cx="758825" cy="25590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84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48895</xdr:rowOff>
    </xdr:from>
    <xdr:to>
      <xdr:col>65</xdr:col>
      <xdr:colOff>53975</xdr:colOff>
      <xdr:row>36</xdr:row>
      <xdr:rowOff>150495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160655</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989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82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105410</xdr:rowOff>
    </xdr:from>
    <xdr:ext cx="762000" cy="25908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142240</xdr:rowOff>
    </xdr:from>
    <xdr:to>
      <xdr:col>78</xdr:col>
      <xdr:colOff>120650</xdr:colOff>
      <xdr:row>38</xdr:row>
      <xdr:rowOff>72390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57150</xdr:rowOff>
    </xdr:from>
    <xdr:ext cx="7366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72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114935</xdr:rowOff>
    </xdr:from>
    <xdr:to>
      <xdr:col>74</xdr:col>
      <xdr:colOff>31750</xdr:colOff>
      <xdr:row>38</xdr:row>
      <xdr:rowOff>45085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29845</xdr:rowOff>
    </xdr:from>
    <xdr:ext cx="762000" cy="25590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449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96520</xdr:rowOff>
    </xdr:from>
    <xdr:to>
      <xdr:col>69</xdr:col>
      <xdr:colOff>142875</xdr:colOff>
      <xdr:row>38</xdr:row>
      <xdr:rowOff>26670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11430</xdr:rowOff>
    </xdr:from>
    <xdr:ext cx="758825"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265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151765</xdr:rowOff>
    </xdr:from>
    <xdr:to>
      <xdr:col>65</xdr:col>
      <xdr:colOff>53975</xdr:colOff>
      <xdr:row>38</xdr:row>
      <xdr:rowOff>81915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66675</xdr:rowOff>
    </xdr:from>
    <xdr:ext cx="762000" cy="25590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817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公債費に係る経常経費は、臨時財政対策債（R3同意債）などの償還開始により、前年度に比べ0.9％増となっている一方、分母である歳入の経常一般財源が普通交付税の増等により前年度と比べ8.7％増となっていることから、公債費に係る経常収支比率は0.8％減となっている。今後はこれまでに発行した新設廃棄物処理施設や一般補助施設に係る地方債の償還が始まることから、公債費の増加が見込まれる。市債の新規発行にあたっては、事業の重要性や緊急性等を十分に検討し、適切な市債運用に努める。</a:t>
          </a:r>
        </a:p>
      </xdr:txBody>
    </xdr:sp>
    <xdr:clientData/>
  </xdr:twoCellAnchor>
  <xdr:oneCellAnchor>
    <xdr:from>
      <xdr:col>3</xdr:col>
      <xdr:colOff>123825</xdr:colOff>
      <xdr:row>69</xdr:row>
      <xdr:rowOff>107950</xdr:rowOff>
    </xdr:from>
    <xdr:ext cx="295275"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90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825"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482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825" cy="25590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4825"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4825"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825" cy="25590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590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2000" cy="25590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107950</xdr:rowOff>
    </xdr:from>
    <xdr:to>
      <xdr:col>24</xdr:col>
      <xdr:colOff>25400</xdr:colOff>
      <xdr:row>75</xdr:row>
      <xdr:rowOff>168910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6670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25400</xdr:rowOff>
    </xdr:from>
    <xdr:ext cx="76200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53340</xdr:rowOff>
    </xdr:from>
    <xdr:to>
      <xdr:col>24</xdr:col>
      <xdr:colOff>76200</xdr:colOff>
      <xdr:row>76</xdr:row>
      <xdr:rowOff>154940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138430</xdr:rowOff>
    </xdr:from>
    <xdr:to>
      <xdr:col>19</xdr:col>
      <xdr:colOff>187325</xdr:colOff>
      <xdr:row>75</xdr:row>
      <xdr:rowOff>168910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9971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29210</xdr:rowOff>
    </xdr:from>
    <xdr:ext cx="733425" cy="25590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6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92710</xdr:rowOff>
    </xdr:from>
    <xdr:to>
      <xdr:col>15</xdr:col>
      <xdr:colOff>98425</xdr:colOff>
      <xdr:row>75</xdr:row>
      <xdr:rowOff>138430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514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137160</xdr:rowOff>
    </xdr:from>
    <xdr:to>
      <xdr:col>15</xdr:col>
      <xdr:colOff>149225</xdr:colOff>
      <xdr:row>77</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52070</xdr:rowOff>
    </xdr:from>
    <xdr:ext cx="762000" cy="25590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92710</xdr:rowOff>
    </xdr:from>
    <xdr:to>
      <xdr:col>11</xdr:col>
      <xdr:colOff>9525</xdr:colOff>
      <xdr:row>75</xdr:row>
      <xdr:rowOff>138430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514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21590</xdr:rowOff>
    </xdr:from>
    <xdr:ext cx="75882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91440</xdr:rowOff>
    </xdr:from>
    <xdr:to>
      <xdr:col>6</xdr:col>
      <xdr:colOff>171450</xdr:colOff>
      <xdr:row>79</xdr:row>
      <xdr:rowOff>21590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6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6350</xdr:rowOff>
    </xdr:from>
    <xdr:ext cx="758825" cy="25590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5509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57150</xdr:rowOff>
    </xdr:from>
    <xdr:to>
      <xdr:col>24</xdr:col>
      <xdr:colOff>76200</xdr:colOff>
      <xdr:row>75</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73660</xdr:rowOff>
    </xdr:from>
    <xdr:ext cx="762000"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6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118110</xdr:rowOff>
    </xdr:from>
    <xdr:to>
      <xdr:col>20</xdr:col>
      <xdr:colOff>38100</xdr:colOff>
      <xdr:row>76</xdr:row>
      <xdr:rowOff>48260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58420</xdr:rowOff>
    </xdr:from>
    <xdr:ext cx="73342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4572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87630</xdr:rowOff>
    </xdr:from>
    <xdr:to>
      <xdr:col>15</xdr:col>
      <xdr:colOff>149225</xdr:colOff>
      <xdr:row>76</xdr:row>
      <xdr:rowOff>17780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27940</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1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41910</xdr:rowOff>
    </xdr:from>
    <xdr:to>
      <xdr:col>11</xdr:col>
      <xdr:colOff>60325</xdr:colOff>
      <xdr:row>75</xdr:row>
      <xdr:rowOff>143510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153670</xdr:rowOff>
    </xdr:from>
    <xdr:ext cx="758825"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695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27940</xdr:rowOff>
    </xdr:from>
    <xdr:ext cx="758825"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152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公債費以外に係る経常収支比率は、直近５か年度を通して、類似団体平均値を上回る水準で推移している。また、前年度比1.7％増減となっており、要因としては、分母である歳入の経常一般財源が普通交付税の増等により前年度と比べ8.7％増となっていることが挙げられる。各経常経費について、引き続き必要性及び効果を十分に検討し、削減に努めるとともに、産業支援・就労支援・企業誘致などの経済・産業振興の施策取組や税徴収業務の強化に取り組み、自主財源の確保に努める。</a:t>
          </a:r>
        </a:p>
      </xdr:txBody>
    </xdr:sp>
    <xdr:clientData/>
  </xdr:twoCellAnchor>
  <xdr:oneCellAnchor>
    <xdr:from>
      <xdr:col>62</xdr:col>
      <xdr:colOff>6350</xdr:colOff>
      <xdr:row>69</xdr:row>
      <xdr:rowOff>107950</xdr:rowOff>
    </xdr:from>
    <xdr:ext cx="295275"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590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4825" cy="25590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4825" cy="25590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4825" cy="25590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4825" cy="25590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590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83820</xdr:rowOff>
    </xdr:from>
    <xdr:to>
      <xdr:col>82</xdr:col>
      <xdr:colOff>107950</xdr:colOff>
      <xdr:row>79</xdr:row>
      <xdr:rowOff>97790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69215</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97790</xdr:rowOff>
    </xdr:from>
    <xdr:to>
      <xdr:col>82</xdr:col>
      <xdr:colOff>196850</xdr:colOff>
      <xdr:row>79</xdr:row>
      <xdr:rowOff>97790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170180</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83820</xdr:rowOff>
    </xdr:from>
    <xdr:to>
      <xdr:col>82</xdr:col>
      <xdr:colOff>196850</xdr:colOff>
      <xdr:row>73</xdr:row>
      <xdr:rowOff>83820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52070</xdr:rowOff>
    </xdr:from>
    <xdr:to>
      <xdr:col>82</xdr:col>
      <xdr:colOff>107950</xdr:colOff>
      <xdr:row>77</xdr:row>
      <xdr:rowOff>129540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25372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19685</xdr:rowOff>
    </xdr:from>
    <xdr:ext cx="762000" cy="25590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43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3175</xdr:rowOff>
    </xdr:from>
    <xdr:to>
      <xdr:col>82</xdr:col>
      <xdr:colOff>158750</xdr:colOff>
      <xdr:row>76</xdr:row>
      <xdr:rowOff>104775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140970</xdr:rowOff>
    </xdr:from>
    <xdr:to>
      <xdr:col>78</xdr:col>
      <xdr:colOff>69850</xdr:colOff>
      <xdr:row>77</xdr:row>
      <xdr:rowOff>129540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7117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114935</xdr:rowOff>
    </xdr:from>
    <xdr:to>
      <xdr:col>78</xdr:col>
      <xdr:colOff>120650</xdr:colOff>
      <xdr:row>76</xdr:row>
      <xdr:rowOff>45085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55245</xdr:rowOff>
    </xdr:from>
    <xdr:ext cx="736600" cy="25590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54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88265</xdr:rowOff>
    </xdr:from>
    <xdr:to>
      <xdr:col>73</xdr:col>
      <xdr:colOff>180975</xdr:colOff>
      <xdr:row>76</xdr:row>
      <xdr:rowOff>140970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47015"/>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33020</xdr:rowOff>
    </xdr:from>
    <xdr:to>
      <xdr:col>74</xdr:col>
      <xdr:colOff>31750</xdr:colOff>
      <xdr:row>75</xdr:row>
      <xdr:rowOff>134620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144780</xdr:rowOff>
    </xdr:from>
    <xdr:ext cx="762000" cy="25590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6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88265</xdr:rowOff>
    </xdr:from>
    <xdr:to>
      <xdr:col>69</xdr:col>
      <xdr:colOff>92075</xdr:colOff>
      <xdr:row>76</xdr:row>
      <xdr:rowOff>72390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47015"/>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57785</xdr:rowOff>
    </xdr:from>
    <xdr:to>
      <xdr:col>69</xdr:col>
      <xdr:colOff>142875</xdr:colOff>
      <xdr:row>74</xdr:row>
      <xdr:rowOff>159385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169545</xdr:rowOff>
    </xdr:from>
    <xdr:ext cx="758825" cy="25590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394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26035</xdr:rowOff>
    </xdr:from>
    <xdr:to>
      <xdr:col>65</xdr:col>
      <xdr:colOff>53975</xdr:colOff>
      <xdr:row>74</xdr:row>
      <xdr:rowOff>127635</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71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137795</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482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82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635</xdr:rowOff>
    </xdr:from>
    <xdr:to>
      <xdr:col>82</xdr:col>
      <xdr:colOff>158750</xdr:colOff>
      <xdr:row>77</xdr:row>
      <xdr:rowOff>102235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144145</xdr:rowOff>
    </xdr:from>
    <xdr:ext cx="762000" cy="25590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743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78740</xdr:rowOff>
    </xdr:from>
    <xdr:to>
      <xdr:col>78</xdr:col>
      <xdr:colOff>120650</xdr:colOff>
      <xdr:row>78</xdr:row>
      <xdr:rowOff>8890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8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165100</xdr:rowOff>
    </xdr:from>
    <xdr:ext cx="7366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66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90170</xdr:rowOff>
    </xdr:from>
    <xdr:to>
      <xdr:col>74</xdr:col>
      <xdr:colOff>31750</xdr:colOff>
      <xdr:row>77</xdr:row>
      <xdr:rowOff>20320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2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5080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06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37465</xdr:rowOff>
    </xdr:from>
    <xdr:to>
      <xdr:col>69</xdr:col>
      <xdr:colOff>142875</xdr:colOff>
      <xdr:row>75</xdr:row>
      <xdr:rowOff>139065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9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123825</xdr:rowOff>
    </xdr:from>
    <xdr:ext cx="758825" cy="25590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8257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21590</xdr:rowOff>
    </xdr:from>
    <xdr:to>
      <xdr:col>65</xdr:col>
      <xdr:colOff>53975</xdr:colOff>
      <xdr:row>76</xdr:row>
      <xdr:rowOff>123190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5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107950</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38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沖縄県名護市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305" cy="2724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90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590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90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590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90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27305</xdr:rowOff>
    </xdr:from>
    <xdr:to>
      <xdr:col>29</xdr:col>
      <xdr:colOff>127000</xdr:colOff>
      <xdr:row>20</xdr:row>
      <xdr:rowOff>109855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81915</xdr:rowOff>
    </xdr:from>
    <xdr:ext cx="75882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5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109855</xdr:rowOff>
    </xdr:from>
    <xdr:to>
      <xdr:col>30</xdr:col>
      <xdr:colOff>25400</xdr:colOff>
      <xdr:row>20</xdr:row>
      <xdr:rowOff>109855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113665</xdr:rowOff>
    </xdr:from>
    <xdr:ext cx="758825" cy="2584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79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27305</xdr:rowOff>
    </xdr:from>
    <xdr:to>
      <xdr:col>30</xdr:col>
      <xdr:colOff>25400</xdr:colOff>
      <xdr:row>12</xdr:row>
      <xdr:rowOff>27305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29845</xdr:rowOff>
    </xdr:from>
    <xdr:to>
      <xdr:col>29</xdr:col>
      <xdr:colOff>127000</xdr:colOff>
      <xdr:row>17</xdr:row>
      <xdr:rowOff>145415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992120"/>
          <a:ext cx="647700" cy="1155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78105</xdr:rowOff>
    </xdr:from>
    <xdr:ext cx="758825" cy="25590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830"/>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106045</xdr:rowOff>
    </xdr:from>
    <xdr:to>
      <xdr:col>29</xdr:col>
      <xdr:colOff>177800</xdr:colOff>
      <xdr:row>19</xdr:row>
      <xdr:rowOff>36195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3239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145415</xdr:rowOff>
    </xdr:from>
    <xdr:to>
      <xdr:col>26</xdr:col>
      <xdr:colOff>50800</xdr:colOff>
      <xdr:row>18</xdr:row>
      <xdr:rowOff>27305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107690"/>
          <a:ext cx="698500" cy="533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7620</xdr:rowOff>
    </xdr:from>
    <xdr:to>
      <xdr:col>26</xdr:col>
      <xdr:colOff>101600</xdr:colOff>
      <xdr:row>19</xdr:row>
      <xdr:rowOff>109220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93980</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27305</xdr:rowOff>
    </xdr:from>
    <xdr:to>
      <xdr:col>22</xdr:col>
      <xdr:colOff>114300</xdr:colOff>
      <xdr:row>18</xdr:row>
      <xdr:rowOff>83185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161030"/>
          <a:ext cx="698500" cy="558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37465</xdr:rowOff>
    </xdr:from>
    <xdr:to>
      <xdr:col>22</xdr:col>
      <xdr:colOff>165100</xdr:colOff>
      <xdr:row>19</xdr:row>
      <xdr:rowOff>139065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123825</xdr:rowOff>
    </xdr:from>
    <xdr:ext cx="762000" cy="25590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0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83185</xdr:rowOff>
    </xdr:from>
    <xdr:to>
      <xdr:col>18</xdr:col>
      <xdr:colOff>177800</xdr:colOff>
      <xdr:row>18</xdr:row>
      <xdr:rowOff>118745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216910"/>
          <a:ext cx="698500" cy="355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40640</xdr:rowOff>
    </xdr:from>
    <xdr:to>
      <xdr:col>19</xdr:col>
      <xdr:colOff>38100</xdr:colOff>
      <xdr:row>19</xdr:row>
      <xdr:rowOff>141605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126365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36830</xdr:rowOff>
    </xdr:from>
    <xdr:to>
      <xdr:col>15</xdr:col>
      <xdr:colOff>101600</xdr:colOff>
      <xdr:row>18</xdr:row>
      <xdr:rowOff>138430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0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148590</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82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150495</xdr:rowOff>
    </xdr:from>
    <xdr:to>
      <xdr:col>29</xdr:col>
      <xdr:colOff>177800</xdr:colOff>
      <xdr:row>17</xdr:row>
      <xdr:rowOff>80645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941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167005</xdr:rowOff>
    </xdr:from>
    <xdr:ext cx="758825" cy="25590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863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104,398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94615</xdr:rowOff>
    </xdr:from>
    <xdr:to>
      <xdr:col>26</xdr:col>
      <xdr:colOff>101600</xdr:colOff>
      <xdr:row>18</xdr:row>
      <xdr:rowOff>24765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056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34925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25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95,309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147955</xdr:rowOff>
    </xdr:from>
    <xdr:to>
      <xdr:col>22</xdr:col>
      <xdr:colOff>165100</xdr:colOff>
      <xdr:row>18</xdr:row>
      <xdr:rowOff>78105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110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88265</xdr:rowOff>
    </xdr:from>
    <xdr:ext cx="762000" cy="25590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790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91,083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32385</xdr:rowOff>
    </xdr:from>
    <xdr:to>
      <xdr:col>19</xdr:col>
      <xdr:colOff>38100</xdr:colOff>
      <xdr:row>18</xdr:row>
      <xdr:rowOff>133985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166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144145</xdr:rowOff>
    </xdr:from>
    <xdr:ext cx="762000" cy="25590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349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86,713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67945</xdr:rowOff>
    </xdr:from>
    <xdr:to>
      <xdr:col>15</xdr:col>
      <xdr:colOff>101600</xdr:colOff>
      <xdr:row>18</xdr:row>
      <xdr:rowOff>169545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201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154940</xdr:rowOff>
    </xdr:from>
    <xdr:ext cx="762000" cy="25590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886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83,885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30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90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1270</xdr:rowOff>
    </xdr:from>
    <xdr:to>
      <xdr:col>29</xdr:col>
      <xdr:colOff>127000</xdr:colOff>
      <xdr:row>37</xdr:row>
      <xdr:rowOff>290195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263525</xdr:rowOff>
    </xdr:from>
    <xdr:ext cx="758825"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822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290195</xdr:rowOff>
    </xdr:from>
    <xdr:to>
      <xdr:col>30</xdr:col>
      <xdr:colOff>25400</xdr:colOff>
      <xdr:row>37</xdr:row>
      <xdr:rowOff>290195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259715</xdr:rowOff>
    </xdr:from>
    <xdr:ext cx="758825" cy="254000"/>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6991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1270</xdr:rowOff>
    </xdr:from>
    <xdr:to>
      <xdr:col>30</xdr:col>
      <xdr:colOff>25400</xdr:colOff>
      <xdr:row>33</xdr:row>
      <xdr:rowOff>1270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96520</xdr:rowOff>
    </xdr:from>
    <xdr:to>
      <xdr:col>29</xdr:col>
      <xdr:colOff>127000</xdr:colOff>
      <xdr:row>35</xdr:row>
      <xdr:rowOff>109220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6706870"/>
          <a:ext cx="64770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204470</xdr:rowOff>
    </xdr:from>
    <xdr:ext cx="758825" cy="25908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82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231140</xdr:rowOff>
    </xdr:from>
    <xdr:to>
      <xdr:col>29</xdr:col>
      <xdr:colOff>177800</xdr:colOff>
      <xdr:row>35</xdr:row>
      <xdr:rowOff>333375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8414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96520</xdr:rowOff>
    </xdr:from>
    <xdr:to>
      <xdr:col>26</xdr:col>
      <xdr:colOff>50800</xdr:colOff>
      <xdr:row>35</xdr:row>
      <xdr:rowOff>135890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4305300" y="6706870"/>
          <a:ext cx="6985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226060</xdr:rowOff>
    </xdr:from>
    <xdr:to>
      <xdr:col>26</xdr:col>
      <xdr:colOff>101600</xdr:colOff>
      <xdr:row>35</xdr:row>
      <xdr:rowOff>327025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311785</xdr:rowOff>
    </xdr:from>
    <xdr:ext cx="736600" cy="25908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1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135890</xdr:rowOff>
    </xdr:from>
    <xdr:to>
      <xdr:col>22</xdr:col>
      <xdr:colOff>114300</xdr:colOff>
      <xdr:row>35</xdr:row>
      <xdr:rowOff>169545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746240"/>
          <a:ext cx="69850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219075</xdr:rowOff>
    </xdr:from>
    <xdr:to>
      <xdr:col>22</xdr:col>
      <xdr:colOff>165100</xdr:colOff>
      <xdr:row>35</xdr:row>
      <xdr:rowOff>321310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306705</xdr:rowOff>
    </xdr:from>
    <xdr:ext cx="762000" cy="25336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70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169545</xdr:rowOff>
    </xdr:from>
    <xdr:to>
      <xdr:col>18</xdr:col>
      <xdr:colOff>177800</xdr:colOff>
      <xdr:row>35</xdr:row>
      <xdr:rowOff>197485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6779895"/>
          <a:ext cx="698500" cy="279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233680</xdr:rowOff>
    </xdr:from>
    <xdr:to>
      <xdr:col>19</xdr:col>
      <xdr:colOff>38100</xdr:colOff>
      <xdr:row>35</xdr:row>
      <xdr:rowOff>335915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320040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53975</xdr:rowOff>
    </xdr:from>
    <xdr:to>
      <xdr:col>15</xdr:col>
      <xdr:colOff>101600</xdr:colOff>
      <xdr:row>35</xdr:row>
      <xdr:rowOff>154940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6643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165100</xdr:rowOff>
    </xdr:from>
    <xdr:ext cx="762000" cy="2584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5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82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57785</xdr:rowOff>
    </xdr:from>
    <xdr:to>
      <xdr:col>29</xdr:col>
      <xdr:colOff>177800</xdr:colOff>
      <xdr:row>35</xdr:row>
      <xdr:rowOff>160020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6681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246380</xdr:rowOff>
    </xdr:from>
    <xdr:ext cx="758825" cy="25654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13830"/>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17,294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45720</xdr:rowOff>
    </xdr:from>
    <xdr:to>
      <xdr:col>26</xdr:col>
      <xdr:colOff>101600</xdr:colOff>
      <xdr:row>35</xdr:row>
      <xdr:rowOff>147955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6560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157480</xdr:rowOff>
    </xdr:from>
    <xdr:ext cx="736600" cy="25400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2493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17,691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84455</xdr:rowOff>
    </xdr:from>
    <xdr:to>
      <xdr:col>22</xdr:col>
      <xdr:colOff>165100</xdr:colOff>
      <xdr:row>35</xdr:row>
      <xdr:rowOff>186690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6948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196215</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6366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16,481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118110</xdr:rowOff>
    </xdr:from>
    <xdr:to>
      <xdr:col>19</xdr:col>
      <xdr:colOff>38100</xdr:colOff>
      <xdr:row>35</xdr:row>
      <xdr:rowOff>220345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7284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229870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973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146685</xdr:rowOff>
    </xdr:from>
    <xdr:to>
      <xdr:col>15</xdr:col>
      <xdr:colOff>101600</xdr:colOff>
      <xdr:row>35</xdr:row>
      <xdr:rowOff>248920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7570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232410</xdr:rowOff>
    </xdr:from>
    <xdr:ext cx="762000" cy="25908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4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14,600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沖縄県名護市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64,734
63,721
210.80
55,838,683
53,675,077
1,708,001
19,009,900
27,860,741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35.0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590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590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2455" cy="25590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245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245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2455" cy="25590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38</xdr:row>
      <xdr:rowOff>146685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150495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146685</xdr:rowOff>
    </xdr:from>
    <xdr:to>
      <xdr:col>24</xdr:col>
      <xdr:colOff>152400</xdr:colOff>
      <xdr:row>38</xdr:row>
      <xdr:rowOff>146685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63500</xdr:rowOff>
    </xdr:from>
    <xdr:ext cx="598805" cy="25590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5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153670</xdr:rowOff>
    </xdr:from>
    <xdr:to>
      <xdr:col>24</xdr:col>
      <xdr:colOff>63500</xdr:colOff>
      <xdr:row>34</xdr:row>
      <xdr:rowOff>106045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11520"/>
          <a:ext cx="8382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34290</xdr:rowOff>
    </xdr:from>
    <xdr:to>
      <xdr:col>24</xdr:col>
      <xdr:colOff>114300</xdr:colOff>
      <xdr:row>36</xdr:row>
      <xdr:rowOff>135890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106045</xdr:rowOff>
    </xdr:from>
    <xdr:to>
      <xdr:col>19</xdr:col>
      <xdr:colOff>177800</xdr:colOff>
      <xdr:row>34</xdr:row>
      <xdr:rowOff>154940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3534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130175</xdr:rowOff>
    </xdr:from>
    <xdr:to>
      <xdr:col>20</xdr:col>
      <xdr:colOff>38100</xdr:colOff>
      <xdr:row>37</xdr:row>
      <xdr:rowOff>60325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52070</xdr:rowOff>
    </xdr:from>
    <xdr:ext cx="531495" cy="25590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395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154940</xdr:rowOff>
    </xdr:from>
    <xdr:to>
      <xdr:col>15</xdr:col>
      <xdr:colOff>50800</xdr:colOff>
      <xdr:row>35</xdr:row>
      <xdr:rowOff>48260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8424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149225</xdr:rowOff>
    </xdr:from>
    <xdr:to>
      <xdr:col>15</xdr:col>
      <xdr:colOff>101600</xdr:colOff>
      <xdr:row>37</xdr:row>
      <xdr:rowOff>79375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70485</xdr:rowOff>
    </xdr:from>
    <xdr:ext cx="53149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4141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48260</xdr:rowOff>
    </xdr:from>
    <xdr:to>
      <xdr:col>10</xdr:col>
      <xdr:colOff>114300</xdr:colOff>
      <xdr:row>35</xdr:row>
      <xdr:rowOff>93345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490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153670</xdr:rowOff>
    </xdr:from>
    <xdr:to>
      <xdr:col>10</xdr:col>
      <xdr:colOff>165100</xdr:colOff>
      <xdr:row>37</xdr:row>
      <xdr:rowOff>83820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74930</xdr:rowOff>
    </xdr:from>
    <xdr:ext cx="531495" cy="25590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4185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60960</xdr:rowOff>
    </xdr:from>
    <xdr:to>
      <xdr:col>6</xdr:col>
      <xdr:colOff>38100</xdr:colOff>
      <xdr:row>35</xdr:row>
      <xdr:rowOff>162560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153670</xdr:rowOff>
    </xdr:from>
    <xdr:ext cx="53149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1544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102870</xdr:rowOff>
    </xdr:from>
    <xdr:to>
      <xdr:col>24</xdr:col>
      <xdr:colOff>114300</xdr:colOff>
      <xdr:row>34</xdr:row>
      <xdr:rowOff>33020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6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125730</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12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99,642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55245</xdr:rowOff>
    </xdr:from>
    <xdr:to>
      <xdr:col>20</xdr:col>
      <xdr:colOff>38100</xdr:colOff>
      <xdr:row>34</xdr:row>
      <xdr:rowOff>156845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1905</xdr:rowOff>
    </xdr:from>
    <xdr:ext cx="53149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56597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104140</xdr:rowOff>
    </xdr:from>
    <xdr:to>
      <xdr:col>15</xdr:col>
      <xdr:colOff>101600</xdr:colOff>
      <xdr:row>35</xdr:row>
      <xdr:rowOff>34290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3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50800</xdr:rowOff>
    </xdr:from>
    <xdr:ext cx="53149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57086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168910</xdr:rowOff>
    </xdr:from>
    <xdr:to>
      <xdr:col>10</xdr:col>
      <xdr:colOff>165100</xdr:colOff>
      <xdr:row>35</xdr:row>
      <xdr:rowOff>99060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115570</xdr:rowOff>
    </xdr:from>
    <xdr:ext cx="53149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57734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42545</xdr:rowOff>
    </xdr:from>
    <xdr:to>
      <xdr:col>6</xdr:col>
      <xdr:colOff>38100</xdr:colOff>
      <xdr:row>35</xdr:row>
      <xdr:rowOff>144145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160655</xdr:rowOff>
    </xdr:from>
    <xdr:ext cx="53149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58185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83,025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5745"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10072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2455" cy="25590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745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2455"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418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2455" cy="25590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2455" cy="2584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2455" cy="259080"/>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128905</xdr:rowOff>
    </xdr:from>
    <xdr:to>
      <xdr:col>24</xdr:col>
      <xdr:colOff>62865</xdr:colOff>
      <xdr:row>58</xdr:row>
      <xdr:rowOff>132080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135255</xdr:rowOff>
    </xdr:from>
    <xdr:ext cx="534670" cy="25590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3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132080</xdr:rowOff>
    </xdr:from>
    <xdr:to>
      <xdr:col>24</xdr:col>
      <xdr:colOff>152400</xdr:colOff>
      <xdr:row>58</xdr:row>
      <xdr:rowOff>132080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75565</xdr:rowOff>
    </xdr:from>
    <xdr:ext cx="598805" cy="25590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61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128905</xdr:rowOff>
    </xdr:from>
    <xdr:to>
      <xdr:col>24</xdr:col>
      <xdr:colOff>152400</xdr:colOff>
      <xdr:row>50</xdr:row>
      <xdr:rowOff>128905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167005</xdr:rowOff>
    </xdr:from>
    <xdr:to>
      <xdr:col>24</xdr:col>
      <xdr:colOff>63500</xdr:colOff>
      <xdr:row>58</xdr:row>
      <xdr:rowOff>3175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3965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34670" cy="25590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73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83820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163830</xdr:rowOff>
    </xdr:from>
    <xdr:to>
      <xdr:col>19</xdr:col>
      <xdr:colOff>177800</xdr:colOff>
      <xdr:row>58</xdr:row>
      <xdr:rowOff>3175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3648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xdr:rowOff>
    </xdr:from>
    <xdr:to>
      <xdr:col>20</xdr:col>
      <xdr:colOff>38100</xdr:colOff>
      <xdr:row>58</xdr:row>
      <xdr:rowOff>102235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93345</xdr:rowOff>
    </xdr:from>
    <xdr:ext cx="531495"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29965" y="100374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163830</xdr:rowOff>
    </xdr:from>
    <xdr:to>
      <xdr:col>15</xdr:col>
      <xdr:colOff>50800</xdr:colOff>
      <xdr:row>58</xdr:row>
      <xdr:rowOff>21590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3648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163830</xdr:rowOff>
    </xdr:from>
    <xdr:to>
      <xdr:col>15</xdr:col>
      <xdr:colOff>101600</xdr:colOff>
      <xdr:row>58</xdr:row>
      <xdr:rowOff>93980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85090</xdr:rowOff>
    </xdr:from>
    <xdr:ext cx="53149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0965" y="100291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21590</xdr:rowOff>
    </xdr:from>
    <xdr:to>
      <xdr:col>10</xdr:col>
      <xdr:colOff>114300</xdr:colOff>
      <xdr:row>58</xdr:row>
      <xdr:rowOff>38100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656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xdr:rowOff>
    </xdr:from>
    <xdr:to>
      <xdr:col>10</xdr:col>
      <xdr:colOff>165100</xdr:colOff>
      <xdr:row>58</xdr:row>
      <xdr:rowOff>106045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97790</xdr:rowOff>
    </xdr:from>
    <xdr:ext cx="531495" cy="25590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1965" y="100418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157480</xdr:rowOff>
    </xdr:from>
    <xdr:to>
      <xdr:col>6</xdr:col>
      <xdr:colOff>38100</xdr:colOff>
      <xdr:row>58</xdr:row>
      <xdr:rowOff>87630</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3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104140</xdr:rowOff>
    </xdr:from>
    <xdr:ext cx="531495"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2965" y="97053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116205</xdr:rowOff>
    </xdr:from>
    <xdr:to>
      <xdr:col>24</xdr:col>
      <xdr:colOff>114300</xdr:colOff>
      <xdr:row>58</xdr:row>
      <xdr:rowOff>46355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139065</xdr:rowOff>
    </xdr:from>
    <xdr:ext cx="534670" cy="259080"/>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40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84,190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123825</xdr:rowOff>
    </xdr:from>
    <xdr:to>
      <xdr:col>20</xdr:col>
      <xdr:colOff>38100</xdr:colOff>
      <xdr:row>58</xdr:row>
      <xdr:rowOff>53975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70485</xdr:rowOff>
    </xdr:from>
    <xdr:ext cx="531495"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29965" y="96716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113030</xdr:rowOff>
    </xdr:from>
    <xdr:to>
      <xdr:col>15</xdr:col>
      <xdr:colOff>101600</xdr:colOff>
      <xdr:row>58</xdr:row>
      <xdr:rowOff>43180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59690</xdr:rowOff>
    </xdr:from>
    <xdr:ext cx="531495"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0965" y="9660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142240</xdr:rowOff>
    </xdr:from>
    <xdr:to>
      <xdr:col>10</xdr:col>
      <xdr:colOff>165100</xdr:colOff>
      <xdr:row>58</xdr:row>
      <xdr:rowOff>72390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88900</xdr:rowOff>
    </xdr:from>
    <xdr:ext cx="531495" cy="25590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1965" y="96901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76,202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158750</xdr:rowOff>
    </xdr:from>
    <xdr:to>
      <xdr:col>6</xdr:col>
      <xdr:colOff>38100</xdr:colOff>
      <xdr:row>58</xdr:row>
      <xdr:rowOff>88900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80010</xdr:rowOff>
    </xdr:from>
    <xdr:ext cx="531495" cy="259080"/>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2965" y="100241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5745"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590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590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102870</xdr:rowOff>
    </xdr:from>
    <xdr:to>
      <xdr:col>24</xdr:col>
      <xdr:colOff>62865</xdr:colOff>
      <xdr:row>79</xdr:row>
      <xdr:rowOff>24130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27940</xdr:rowOff>
    </xdr:from>
    <xdr:ext cx="378460" cy="259080"/>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24130</xdr:rowOff>
    </xdr:from>
    <xdr:to>
      <xdr:col>24</xdr:col>
      <xdr:colOff>152400</xdr:colOff>
      <xdr:row>79</xdr:row>
      <xdr:rowOff>24130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49530</xdr:rowOff>
    </xdr:from>
    <xdr:ext cx="534670" cy="259080"/>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102870</xdr:rowOff>
    </xdr:from>
    <xdr:to>
      <xdr:col>24</xdr:col>
      <xdr:colOff>152400</xdr:colOff>
      <xdr:row>70</xdr:row>
      <xdr:rowOff>102870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98425</xdr:rowOff>
    </xdr:from>
    <xdr:to>
      <xdr:col>24</xdr:col>
      <xdr:colOff>63500</xdr:colOff>
      <xdr:row>77</xdr:row>
      <xdr:rowOff>117475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30007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133350</xdr:rowOff>
    </xdr:from>
    <xdr:ext cx="469900" cy="25590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0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154940</xdr:rowOff>
    </xdr:from>
    <xdr:to>
      <xdr:col>24</xdr:col>
      <xdr:colOff>114300</xdr:colOff>
      <xdr:row>78</xdr:row>
      <xdr:rowOff>85090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170815</xdr:rowOff>
    </xdr:from>
    <xdr:to>
      <xdr:col>19</xdr:col>
      <xdr:colOff>177800</xdr:colOff>
      <xdr:row>77</xdr:row>
      <xdr:rowOff>98425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201015"/>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166370</xdr:rowOff>
    </xdr:from>
    <xdr:to>
      <xdr:col>20</xdr:col>
      <xdr:colOff>38100</xdr:colOff>
      <xdr:row>78</xdr:row>
      <xdr:rowOff>95885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86995</xdr:rowOff>
    </xdr:from>
    <xdr:ext cx="466725" cy="25590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350" y="134600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170815</xdr:rowOff>
    </xdr:from>
    <xdr:to>
      <xdr:col>15</xdr:col>
      <xdr:colOff>50800</xdr:colOff>
      <xdr:row>77</xdr:row>
      <xdr:rowOff>95250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20101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xdr:rowOff>
    </xdr:from>
    <xdr:to>
      <xdr:col>15</xdr:col>
      <xdr:colOff>101600</xdr:colOff>
      <xdr:row>78</xdr:row>
      <xdr:rowOff>102235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93345</xdr:rowOff>
    </xdr:from>
    <xdr:ext cx="46672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350" y="134664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52070</xdr:rowOff>
    </xdr:from>
    <xdr:to>
      <xdr:col>10</xdr:col>
      <xdr:colOff>114300</xdr:colOff>
      <xdr:row>77</xdr:row>
      <xdr:rowOff>95250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25372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171450</xdr:rowOff>
    </xdr:from>
    <xdr:to>
      <xdr:col>10</xdr:col>
      <xdr:colOff>165100</xdr:colOff>
      <xdr:row>78</xdr:row>
      <xdr:rowOff>101600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92710</xdr:rowOff>
    </xdr:from>
    <xdr:ext cx="466725"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350" y="13465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33020</xdr:rowOff>
    </xdr:from>
    <xdr:to>
      <xdr:col>6</xdr:col>
      <xdr:colOff>38100</xdr:colOff>
      <xdr:row>77</xdr:row>
      <xdr:rowOff>134620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125730</xdr:rowOff>
    </xdr:from>
    <xdr:ext cx="466725"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350" y="133273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66675</xdr:rowOff>
    </xdr:from>
    <xdr:to>
      <xdr:col>24</xdr:col>
      <xdr:colOff>114300</xdr:colOff>
      <xdr:row>77</xdr:row>
      <xdr:rowOff>168275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26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89535</xdr:rowOff>
    </xdr:from>
    <xdr:ext cx="469900" cy="25590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1197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47625</xdr:rowOff>
    </xdr:from>
    <xdr:to>
      <xdr:col>20</xdr:col>
      <xdr:colOff>38100</xdr:colOff>
      <xdr:row>77</xdr:row>
      <xdr:rowOff>149225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166370</xdr:rowOff>
    </xdr:from>
    <xdr:ext cx="466725" cy="25590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350" y="130251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120650</xdr:rowOff>
    </xdr:from>
    <xdr:to>
      <xdr:col>15</xdr:col>
      <xdr:colOff>101600</xdr:colOff>
      <xdr:row>77</xdr:row>
      <xdr:rowOff>50165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150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75</xdr:row>
      <xdr:rowOff>66675</xdr:rowOff>
    </xdr:from>
    <xdr:ext cx="531495" cy="25590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40965" y="129254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44450</xdr:rowOff>
    </xdr:from>
    <xdr:to>
      <xdr:col>10</xdr:col>
      <xdr:colOff>165100</xdr:colOff>
      <xdr:row>77</xdr:row>
      <xdr:rowOff>146050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2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162560</xdr:rowOff>
    </xdr:from>
    <xdr:ext cx="466725" cy="25908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350" y="13021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1270</xdr:rowOff>
    </xdr:from>
    <xdr:to>
      <xdr:col>6</xdr:col>
      <xdr:colOff>38100</xdr:colOff>
      <xdr:row>77</xdr:row>
      <xdr:rowOff>102870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20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119380</xdr:rowOff>
    </xdr:from>
    <xdr:ext cx="466725" cy="259080"/>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350" y="129781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205,022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590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505" y="1725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2455" cy="25590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6603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2455"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6276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2455" cy="25590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2455" cy="2584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2455" cy="259080"/>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128905</xdr:rowOff>
    </xdr:from>
    <xdr:to>
      <xdr:col>24</xdr:col>
      <xdr:colOff>62865</xdr:colOff>
      <xdr:row>99</xdr:row>
      <xdr:rowOff>168910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405"/>
          <a:ext cx="1270" cy="1583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1270</xdr:rowOff>
    </xdr:from>
    <xdr:ext cx="534670" cy="259080"/>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168910</xdr:rowOff>
    </xdr:from>
    <xdr:to>
      <xdr:col>24</xdr:col>
      <xdr:colOff>152400</xdr:colOff>
      <xdr:row>99</xdr:row>
      <xdr:rowOff>168910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75565</xdr:rowOff>
    </xdr:from>
    <xdr:ext cx="598805" cy="25590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61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128905</xdr:rowOff>
    </xdr:from>
    <xdr:to>
      <xdr:col>24</xdr:col>
      <xdr:colOff>152400</xdr:colOff>
      <xdr:row>90</xdr:row>
      <xdr:rowOff>128905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128905</xdr:rowOff>
    </xdr:from>
    <xdr:to>
      <xdr:col>24</xdr:col>
      <xdr:colOff>63500</xdr:colOff>
      <xdr:row>91</xdr:row>
      <xdr:rowOff>99060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5559405"/>
          <a:ext cx="8382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85090</xdr:rowOff>
    </xdr:from>
    <xdr:ext cx="598805" cy="259080"/>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42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106045</xdr:rowOff>
    </xdr:from>
    <xdr:to>
      <xdr:col>24</xdr:col>
      <xdr:colOff>114300</xdr:colOff>
      <xdr:row>97</xdr:row>
      <xdr:rowOff>36195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99060</xdr:rowOff>
    </xdr:from>
    <xdr:to>
      <xdr:col>19</xdr:col>
      <xdr:colOff>177800</xdr:colOff>
      <xdr:row>92</xdr:row>
      <xdr:rowOff>40640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570101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40640</xdr:rowOff>
    </xdr:from>
    <xdr:to>
      <xdr:col>20</xdr:col>
      <xdr:colOff>38100</xdr:colOff>
      <xdr:row>97</xdr:row>
      <xdr:rowOff>142240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133350</xdr:rowOff>
    </xdr:from>
    <xdr:ext cx="595630" cy="25590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580" y="167640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91</xdr:row>
      <xdr:rowOff>82550</xdr:rowOff>
    </xdr:from>
    <xdr:to>
      <xdr:col>15</xdr:col>
      <xdr:colOff>50800</xdr:colOff>
      <xdr:row>92</xdr:row>
      <xdr:rowOff>40640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568450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130810</xdr:rowOff>
    </xdr:from>
    <xdr:to>
      <xdr:col>15</xdr:col>
      <xdr:colOff>101600</xdr:colOff>
      <xdr:row>98</xdr:row>
      <xdr:rowOff>60960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52070</xdr:rowOff>
    </xdr:from>
    <xdr:ext cx="595630" cy="25590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580" y="1685417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91</xdr:row>
      <xdr:rowOff>82550</xdr:rowOff>
    </xdr:from>
    <xdr:to>
      <xdr:col>10</xdr:col>
      <xdr:colOff>114300</xdr:colOff>
      <xdr:row>93</xdr:row>
      <xdr:rowOff>83820</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5684500"/>
          <a:ext cx="889000" cy="344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165100</xdr:rowOff>
    </xdr:from>
    <xdr:to>
      <xdr:col>10</xdr:col>
      <xdr:colOff>165100</xdr:colOff>
      <xdr:row>97</xdr:row>
      <xdr:rowOff>95250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86360</xdr:rowOff>
    </xdr:from>
    <xdr:ext cx="595630" cy="25590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580" y="167170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71120</xdr:rowOff>
    </xdr:from>
    <xdr:to>
      <xdr:col>6</xdr:col>
      <xdr:colOff>38100</xdr:colOff>
      <xdr:row>99</xdr:row>
      <xdr:rowOff>1270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87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98</xdr:row>
      <xdr:rowOff>163830</xdr:rowOff>
    </xdr:from>
    <xdr:ext cx="59563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580" y="169659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90</xdr:row>
      <xdr:rowOff>78105</xdr:rowOff>
    </xdr:from>
    <xdr:to>
      <xdr:col>24</xdr:col>
      <xdr:colOff>114300</xdr:colOff>
      <xdr:row>91</xdr:row>
      <xdr:rowOff>8255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550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31115</xdr:rowOff>
    </xdr:from>
    <xdr:ext cx="598805" cy="25590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46161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228,982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91</xdr:row>
      <xdr:rowOff>48260</xdr:rowOff>
    </xdr:from>
    <xdr:to>
      <xdr:col>20</xdr:col>
      <xdr:colOff>38100</xdr:colOff>
      <xdr:row>91</xdr:row>
      <xdr:rowOff>149860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565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89</xdr:row>
      <xdr:rowOff>166370</xdr:rowOff>
    </xdr:from>
    <xdr:ext cx="595630" cy="25590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580" y="154254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215,961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91</xdr:row>
      <xdr:rowOff>161290</xdr:rowOff>
    </xdr:from>
    <xdr:to>
      <xdr:col>15</xdr:col>
      <xdr:colOff>101600</xdr:colOff>
      <xdr:row>92</xdr:row>
      <xdr:rowOff>91440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57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90</xdr:row>
      <xdr:rowOff>107950</xdr:rowOff>
    </xdr:from>
    <xdr:ext cx="595630"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580" y="155384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205,619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91</xdr:row>
      <xdr:rowOff>31750</xdr:rowOff>
    </xdr:from>
    <xdr:to>
      <xdr:col>10</xdr:col>
      <xdr:colOff>165100</xdr:colOff>
      <xdr:row>91</xdr:row>
      <xdr:rowOff>133350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89</xdr:row>
      <xdr:rowOff>149860</xdr:rowOff>
    </xdr:from>
    <xdr:ext cx="595630" cy="259080"/>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580" y="154089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217,504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93</xdr:row>
      <xdr:rowOff>33020</xdr:rowOff>
    </xdr:from>
    <xdr:to>
      <xdr:col>6</xdr:col>
      <xdr:colOff>38100</xdr:colOff>
      <xdr:row>93</xdr:row>
      <xdr:rowOff>134620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597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91</xdr:row>
      <xdr:rowOff>151130</xdr:rowOff>
    </xdr:from>
    <xdr:ext cx="595630" cy="259080"/>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580" y="157530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185,902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60,032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74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2455" cy="25590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826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2455" cy="25908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2455" cy="259080"/>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2455" cy="25590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168275</xdr:rowOff>
    </xdr:from>
    <xdr:to>
      <xdr:col>54</xdr:col>
      <xdr:colOff>189865</xdr:colOff>
      <xdr:row>38</xdr:row>
      <xdr:rowOff>77470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32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81280</xdr:rowOff>
    </xdr:from>
    <xdr:ext cx="534670" cy="259080"/>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77470</xdr:rowOff>
    </xdr:from>
    <xdr:to>
      <xdr:col>55</xdr:col>
      <xdr:colOff>88900</xdr:colOff>
      <xdr:row>38</xdr:row>
      <xdr:rowOff>77470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114935</xdr:rowOff>
    </xdr:from>
    <xdr:ext cx="598805" cy="259080"/>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168275</xdr:rowOff>
    </xdr:from>
    <xdr:to>
      <xdr:col>55</xdr:col>
      <xdr:colOff>88900</xdr:colOff>
      <xdr:row>29</xdr:row>
      <xdr:rowOff>168275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99695</xdr:rowOff>
    </xdr:from>
    <xdr:to>
      <xdr:col>55</xdr:col>
      <xdr:colOff>0</xdr:colOff>
      <xdr:row>34</xdr:row>
      <xdr:rowOff>159385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5928995"/>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64135</xdr:rowOff>
    </xdr:from>
    <xdr:ext cx="534670" cy="25590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3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86360</xdr:rowOff>
    </xdr:from>
    <xdr:to>
      <xdr:col>55</xdr:col>
      <xdr:colOff>50800</xdr:colOff>
      <xdr:row>37</xdr:row>
      <xdr:rowOff>15875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99695</xdr:rowOff>
    </xdr:from>
    <xdr:to>
      <xdr:col>50</xdr:col>
      <xdr:colOff>114300</xdr:colOff>
      <xdr:row>34</xdr:row>
      <xdr:rowOff>158750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592899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84455</xdr:rowOff>
    </xdr:from>
    <xdr:to>
      <xdr:col>50</xdr:col>
      <xdr:colOff>165100</xdr:colOff>
      <xdr:row>37</xdr:row>
      <xdr:rowOff>14605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6350</xdr:rowOff>
    </xdr:from>
    <xdr:ext cx="531495" cy="25590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1965" y="63500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158750</xdr:rowOff>
    </xdr:from>
    <xdr:to>
      <xdr:col>45</xdr:col>
      <xdr:colOff>177800</xdr:colOff>
      <xdr:row>35</xdr:row>
      <xdr:rowOff>72390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598805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73660</xdr:rowOff>
    </xdr:from>
    <xdr:to>
      <xdr:col>46</xdr:col>
      <xdr:colOff>38100</xdr:colOff>
      <xdr:row>37</xdr:row>
      <xdr:rowOff>3810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166370</xdr:rowOff>
    </xdr:from>
    <xdr:ext cx="531495" cy="25590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2965" y="63385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161290</xdr:rowOff>
    </xdr:from>
    <xdr:to>
      <xdr:col>41</xdr:col>
      <xdr:colOff>50800</xdr:colOff>
      <xdr:row>35</xdr:row>
      <xdr:rowOff>72390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04790"/>
          <a:ext cx="889000" cy="768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113665</xdr:rowOff>
    </xdr:from>
    <xdr:to>
      <xdr:col>41</xdr:col>
      <xdr:colOff>101600</xdr:colOff>
      <xdr:row>37</xdr:row>
      <xdr:rowOff>43815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34925</xdr:rowOff>
    </xdr:from>
    <xdr:ext cx="531495"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3965" y="6378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34925</xdr:rowOff>
    </xdr:from>
    <xdr:to>
      <xdr:col>36</xdr:col>
      <xdr:colOff>165100</xdr:colOff>
      <xdr:row>31</xdr:row>
      <xdr:rowOff>136525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4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127635</xdr:rowOff>
    </xdr:from>
    <xdr:ext cx="59563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580" y="54425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109220</xdr:rowOff>
    </xdr:from>
    <xdr:to>
      <xdr:col>55</xdr:col>
      <xdr:colOff>50800</xdr:colOff>
      <xdr:row>35</xdr:row>
      <xdr:rowOff>38735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5938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132080</xdr:rowOff>
    </xdr:from>
    <xdr:ext cx="534670" cy="25590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57899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97,382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48895</xdr:rowOff>
    </xdr:from>
    <xdr:to>
      <xdr:col>50</xdr:col>
      <xdr:colOff>165100</xdr:colOff>
      <xdr:row>34</xdr:row>
      <xdr:rowOff>150495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587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32</xdr:row>
      <xdr:rowOff>167005</xdr:rowOff>
    </xdr:from>
    <xdr:ext cx="595630" cy="25590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39580" y="56534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105,229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107950</xdr:rowOff>
    </xdr:from>
    <xdr:to>
      <xdr:col>46</xdr:col>
      <xdr:colOff>38100</xdr:colOff>
      <xdr:row>35</xdr:row>
      <xdr:rowOff>38100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593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54610</xdr:rowOff>
    </xdr:from>
    <xdr:ext cx="531495" cy="25590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2965" y="57124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21590</xdr:rowOff>
    </xdr:from>
    <xdr:to>
      <xdr:col>41</xdr:col>
      <xdr:colOff>101600</xdr:colOff>
      <xdr:row>35</xdr:row>
      <xdr:rowOff>123190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33</xdr:row>
      <xdr:rowOff>139700</xdr:rowOff>
    </xdr:from>
    <xdr:ext cx="531495" cy="25908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3965" y="57975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110490</xdr:rowOff>
    </xdr:from>
    <xdr:to>
      <xdr:col>36</xdr:col>
      <xdr:colOff>165100</xdr:colOff>
      <xdr:row>31</xdr:row>
      <xdr:rowOff>40640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5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57150</xdr:rowOff>
    </xdr:from>
    <xdr:ext cx="595630" cy="259080"/>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580" y="50292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187,182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574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080" y="10072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590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505" y="9745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590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505" y="9093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2455" cy="2584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2455" cy="25908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130175</xdr:rowOff>
    </xdr:from>
    <xdr:to>
      <xdr:col>54</xdr:col>
      <xdr:colOff>189865</xdr:colOff>
      <xdr:row>59</xdr:row>
      <xdr:rowOff>11430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22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15240</xdr:rowOff>
    </xdr:from>
    <xdr:ext cx="469900" cy="259080"/>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xdr:rowOff>
    </xdr:from>
    <xdr:to>
      <xdr:col>55</xdr:col>
      <xdr:colOff>88900</xdr:colOff>
      <xdr:row>59</xdr:row>
      <xdr:rowOff>11430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76835</xdr:rowOff>
    </xdr:from>
    <xdr:ext cx="598805" cy="25590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130175</xdr:rowOff>
    </xdr:from>
    <xdr:to>
      <xdr:col>55</xdr:col>
      <xdr:colOff>88900</xdr:colOff>
      <xdr:row>49</xdr:row>
      <xdr:rowOff>130175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49</xdr:row>
      <xdr:rowOff>130175</xdr:rowOff>
    </xdr:from>
    <xdr:to>
      <xdr:col>55</xdr:col>
      <xdr:colOff>0</xdr:colOff>
      <xdr:row>51</xdr:row>
      <xdr:rowOff>73660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8531225"/>
          <a:ext cx="838200" cy="286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161925</xdr:rowOff>
    </xdr:from>
    <xdr:ext cx="534670" cy="259080"/>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113665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73660</xdr:rowOff>
    </xdr:from>
    <xdr:to>
      <xdr:col>50</xdr:col>
      <xdr:colOff>114300</xdr:colOff>
      <xdr:row>53</xdr:row>
      <xdr:rowOff>31115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8817610"/>
          <a:ext cx="889000" cy="300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61595</xdr:rowOff>
    </xdr:from>
    <xdr:to>
      <xdr:col>50</xdr:col>
      <xdr:colOff>165100</xdr:colOff>
      <xdr:row>56</xdr:row>
      <xdr:rowOff>163195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154940</xdr:rowOff>
    </xdr:from>
    <xdr:ext cx="531495" cy="25590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1965" y="97561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53</xdr:row>
      <xdr:rowOff>31115</xdr:rowOff>
    </xdr:from>
    <xdr:to>
      <xdr:col>45</xdr:col>
      <xdr:colOff>177800</xdr:colOff>
      <xdr:row>54</xdr:row>
      <xdr:rowOff>8890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117965"/>
          <a:ext cx="8890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78105</xdr:rowOff>
    </xdr:from>
    <xdr:to>
      <xdr:col>46</xdr:col>
      <xdr:colOff>38100</xdr:colOff>
      <xdr:row>57</xdr:row>
      <xdr:rowOff>8255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170815</xdr:rowOff>
    </xdr:from>
    <xdr:ext cx="531495" cy="2584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2965" y="97720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53</xdr:row>
      <xdr:rowOff>162560</xdr:rowOff>
    </xdr:from>
    <xdr:to>
      <xdr:col>41</xdr:col>
      <xdr:colOff>50800</xdr:colOff>
      <xdr:row>54</xdr:row>
      <xdr:rowOff>8890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2494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62230</xdr:rowOff>
    </xdr:from>
    <xdr:to>
      <xdr:col>41</xdr:col>
      <xdr:colOff>101600</xdr:colOff>
      <xdr:row>56</xdr:row>
      <xdr:rowOff>163830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154940</xdr:rowOff>
    </xdr:from>
    <xdr:ext cx="531495" cy="25590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3965" y="97561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139700</xdr:rowOff>
    </xdr:from>
    <xdr:to>
      <xdr:col>36</xdr:col>
      <xdr:colOff>165100</xdr:colOff>
      <xdr:row>55</xdr:row>
      <xdr:rowOff>69850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60960</xdr:rowOff>
    </xdr:from>
    <xdr:ext cx="531495"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4965" y="94907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49</xdr:row>
      <xdr:rowOff>79375</xdr:rowOff>
    </xdr:from>
    <xdr:to>
      <xdr:col>55</xdr:col>
      <xdr:colOff>50800</xdr:colOff>
      <xdr:row>50</xdr:row>
      <xdr:rowOff>9525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848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32385</xdr:rowOff>
    </xdr:from>
    <xdr:ext cx="598805" cy="25590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84334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154,629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51</xdr:row>
      <xdr:rowOff>22860</xdr:rowOff>
    </xdr:from>
    <xdr:to>
      <xdr:col>50</xdr:col>
      <xdr:colOff>165100</xdr:colOff>
      <xdr:row>51</xdr:row>
      <xdr:rowOff>124460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876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49</xdr:row>
      <xdr:rowOff>140970</xdr:rowOff>
    </xdr:from>
    <xdr:ext cx="595630" cy="25908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39580" y="85420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128,307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52</xdr:row>
      <xdr:rowOff>151765</xdr:rowOff>
    </xdr:from>
    <xdr:to>
      <xdr:col>46</xdr:col>
      <xdr:colOff>38100</xdr:colOff>
      <xdr:row>53</xdr:row>
      <xdr:rowOff>81915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06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51</xdr:row>
      <xdr:rowOff>98425</xdr:rowOff>
    </xdr:from>
    <xdr:ext cx="595630" cy="25590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50580" y="884237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100,713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53</xdr:row>
      <xdr:rowOff>129540</xdr:rowOff>
    </xdr:from>
    <xdr:to>
      <xdr:col>41</xdr:col>
      <xdr:colOff>101600</xdr:colOff>
      <xdr:row>54</xdr:row>
      <xdr:rowOff>59690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21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52</xdr:row>
      <xdr:rowOff>76200</xdr:rowOff>
    </xdr:from>
    <xdr:ext cx="531495" cy="25590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3965" y="89916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87,000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53</xdr:row>
      <xdr:rowOff>111760</xdr:rowOff>
    </xdr:from>
    <xdr:to>
      <xdr:col>36</xdr:col>
      <xdr:colOff>165100</xdr:colOff>
      <xdr:row>54</xdr:row>
      <xdr:rowOff>41910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19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58420</xdr:rowOff>
    </xdr:from>
    <xdr:ext cx="531495" cy="25908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4965" y="89738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74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90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2540</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040"/>
          <a:ext cx="127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120650</xdr:rowOff>
    </xdr:from>
    <xdr:ext cx="534670" cy="25590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2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xdr:rowOff>
    </xdr:from>
    <xdr:to>
      <xdr:col>55</xdr:col>
      <xdr:colOff>88900</xdr:colOff>
      <xdr:row>70</xdr:row>
      <xdr:rowOff>2540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154940</xdr:rowOff>
    </xdr:from>
    <xdr:to>
      <xdr:col>55</xdr:col>
      <xdr:colOff>0</xdr:colOff>
      <xdr:row>76</xdr:row>
      <xdr:rowOff>96520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013690"/>
          <a:ext cx="8382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52070</xdr:rowOff>
    </xdr:from>
    <xdr:ext cx="534670" cy="25590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372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73025</xdr:rowOff>
    </xdr:from>
    <xdr:to>
      <xdr:col>55</xdr:col>
      <xdr:colOff>50800</xdr:colOff>
      <xdr:row>78</xdr:row>
      <xdr:rowOff>3175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96520</xdr:rowOff>
    </xdr:from>
    <xdr:to>
      <xdr:col>50</xdr:col>
      <xdr:colOff>114300</xdr:colOff>
      <xdr:row>76</xdr:row>
      <xdr:rowOff>125730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12672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120650</xdr:rowOff>
    </xdr:from>
    <xdr:to>
      <xdr:col>50</xdr:col>
      <xdr:colOff>165100</xdr:colOff>
      <xdr:row>78</xdr:row>
      <xdr:rowOff>50165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41275</xdr:rowOff>
    </xdr:from>
    <xdr:ext cx="531495" cy="25590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1965" y="134143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125730</xdr:rowOff>
    </xdr:from>
    <xdr:to>
      <xdr:col>45</xdr:col>
      <xdr:colOff>177800</xdr:colOff>
      <xdr:row>76</xdr:row>
      <xdr:rowOff>133350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1559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143510</xdr:rowOff>
    </xdr:from>
    <xdr:to>
      <xdr:col>46</xdr:col>
      <xdr:colOff>38100</xdr:colOff>
      <xdr:row>78</xdr:row>
      <xdr:rowOff>73660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64770</xdr:rowOff>
    </xdr:from>
    <xdr:ext cx="531495" cy="25590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2965" y="134378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80645</xdr:rowOff>
    </xdr:from>
    <xdr:to>
      <xdr:col>41</xdr:col>
      <xdr:colOff>50800</xdr:colOff>
      <xdr:row>76</xdr:row>
      <xdr:rowOff>133350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2939395"/>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121285</xdr:rowOff>
    </xdr:from>
    <xdr:to>
      <xdr:col>41</xdr:col>
      <xdr:colOff>101600</xdr:colOff>
      <xdr:row>78</xdr:row>
      <xdr:rowOff>52070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42545</xdr:rowOff>
    </xdr:from>
    <xdr:ext cx="531495" cy="25590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3965" y="134156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164465</xdr:rowOff>
    </xdr:from>
    <xdr:to>
      <xdr:col>36</xdr:col>
      <xdr:colOff>165100</xdr:colOff>
      <xdr:row>77</xdr:row>
      <xdr:rowOff>94615</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86360</xdr:rowOff>
    </xdr:from>
    <xdr:ext cx="531495" cy="25590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4965" y="132880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75</xdr:row>
      <xdr:rowOff>104140</xdr:rowOff>
    </xdr:from>
    <xdr:to>
      <xdr:col>55</xdr:col>
      <xdr:colOff>50800</xdr:colOff>
      <xdr:row>76</xdr:row>
      <xdr:rowOff>34290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296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127000</xdr:rowOff>
    </xdr:from>
    <xdr:ext cx="534670" cy="259080"/>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814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45720</xdr:rowOff>
    </xdr:from>
    <xdr:to>
      <xdr:col>50</xdr:col>
      <xdr:colOff>165100</xdr:colOff>
      <xdr:row>76</xdr:row>
      <xdr:rowOff>147320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163830</xdr:rowOff>
    </xdr:from>
    <xdr:ext cx="531495"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1965" y="128511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74930</xdr:rowOff>
    </xdr:from>
    <xdr:to>
      <xdr:col>46</xdr:col>
      <xdr:colOff>38100</xdr:colOff>
      <xdr:row>77</xdr:row>
      <xdr:rowOff>5080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10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21590</xdr:rowOff>
    </xdr:from>
    <xdr:ext cx="531495" cy="2590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2965" y="128803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22,724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82550</xdr:rowOff>
    </xdr:from>
    <xdr:to>
      <xdr:col>41</xdr:col>
      <xdr:colOff>101600</xdr:colOff>
      <xdr:row>77</xdr:row>
      <xdr:rowOff>12700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11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29210</xdr:rowOff>
    </xdr:from>
    <xdr:ext cx="531495" cy="25590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3965" y="12887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29845</xdr:rowOff>
    </xdr:from>
    <xdr:to>
      <xdr:col>36</xdr:col>
      <xdr:colOff>165100</xdr:colOff>
      <xdr:row>75</xdr:row>
      <xdr:rowOff>132080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888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147955</xdr:rowOff>
    </xdr:from>
    <xdr:ext cx="531495" cy="2584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4965" y="126638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74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90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505" y="1611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908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116840</xdr:rowOff>
    </xdr:from>
    <xdr:to>
      <xdr:col>54</xdr:col>
      <xdr:colOff>189865</xdr:colOff>
      <xdr:row>98</xdr:row>
      <xdr:rowOff>167640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34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171450</xdr:rowOff>
    </xdr:from>
    <xdr:ext cx="469900" cy="259080"/>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167640</xdr:rowOff>
    </xdr:from>
    <xdr:to>
      <xdr:col>55</xdr:col>
      <xdr:colOff>88900</xdr:colOff>
      <xdr:row>98</xdr:row>
      <xdr:rowOff>167640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63500</xdr:rowOff>
    </xdr:from>
    <xdr:ext cx="598805" cy="25590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55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116840</xdr:rowOff>
    </xdr:from>
    <xdr:to>
      <xdr:col>55</xdr:col>
      <xdr:colOff>88900</xdr:colOff>
      <xdr:row>90</xdr:row>
      <xdr:rowOff>116840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116840</xdr:rowOff>
    </xdr:from>
    <xdr:to>
      <xdr:col>55</xdr:col>
      <xdr:colOff>0</xdr:colOff>
      <xdr:row>91</xdr:row>
      <xdr:rowOff>168275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5547340"/>
          <a:ext cx="8382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117475</xdr:rowOff>
    </xdr:from>
    <xdr:ext cx="534670" cy="259080"/>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168275</xdr:rowOff>
    </xdr:from>
    <xdr:to>
      <xdr:col>50</xdr:col>
      <xdr:colOff>114300</xdr:colOff>
      <xdr:row>94</xdr:row>
      <xdr:rowOff>60960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5770225"/>
          <a:ext cx="889000" cy="407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168910</xdr:rowOff>
    </xdr:from>
    <xdr:to>
      <xdr:col>50</xdr:col>
      <xdr:colOff>165100</xdr:colOff>
      <xdr:row>97</xdr:row>
      <xdr:rowOff>99060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90170</xdr:rowOff>
    </xdr:from>
    <xdr:ext cx="53149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1965" y="167208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60960</xdr:rowOff>
    </xdr:from>
    <xdr:to>
      <xdr:col>45</xdr:col>
      <xdr:colOff>177800</xdr:colOff>
      <xdr:row>95</xdr:row>
      <xdr:rowOff>153035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177260"/>
          <a:ext cx="889000"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2540</xdr:rowOff>
    </xdr:from>
    <xdr:to>
      <xdr:col>46</xdr:col>
      <xdr:colOff>38100</xdr:colOff>
      <xdr:row>97</xdr:row>
      <xdr:rowOff>104140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95250</xdr:rowOff>
    </xdr:from>
    <xdr:ext cx="531495"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2965" y="167259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153035</xdr:rowOff>
    </xdr:from>
    <xdr:to>
      <xdr:col>41</xdr:col>
      <xdr:colOff>50800</xdr:colOff>
      <xdr:row>96</xdr:row>
      <xdr:rowOff>32385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44078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6350</xdr:rowOff>
    </xdr:from>
    <xdr:to>
      <xdr:col>41</xdr:col>
      <xdr:colOff>101600</xdr:colOff>
      <xdr:row>97</xdr:row>
      <xdr:rowOff>107315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98425</xdr:rowOff>
    </xdr:from>
    <xdr:ext cx="531495" cy="25590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7290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161925</xdr:rowOff>
    </xdr:from>
    <xdr:to>
      <xdr:col>36</xdr:col>
      <xdr:colOff>165100</xdr:colOff>
      <xdr:row>96</xdr:row>
      <xdr:rowOff>92075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83185</xdr:rowOff>
    </xdr:from>
    <xdr:ext cx="53149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5423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90</xdr:row>
      <xdr:rowOff>66040</xdr:rowOff>
    </xdr:from>
    <xdr:to>
      <xdr:col>55</xdr:col>
      <xdr:colOff>50800</xdr:colOff>
      <xdr:row>90</xdr:row>
      <xdr:rowOff>167640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54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19050</xdr:rowOff>
    </xdr:from>
    <xdr:ext cx="598805" cy="25590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544955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115,790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91</xdr:row>
      <xdr:rowOff>117475</xdr:rowOff>
    </xdr:from>
    <xdr:to>
      <xdr:col>50</xdr:col>
      <xdr:colOff>165100</xdr:colOff>
      <xdr:row>92</xdr:row>
      <xdr:rowOff>47625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57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90</xdr:row>
      <xdr:rowOff>64135</xdr:rowOff>
    </xdr:from>
    <xdr:ext cx="531495" cy="25590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1965" y="154946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98,262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10160</xdr:rowOff>
    </xdr:from>
    <xdr:to>
      <xdr:col>46</xdr:col>
      <xdr:colOff>38100</xdr:colOff>
      <xdr:row>94</xdr:row>
      <xdr:rowOff>111760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12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128270</xdr:rowOff>
    </xdr:from>
    <xdr:ext cx="531495" cy="25908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2965" y="15901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102235</xdr:rowOff>
    </xdr:from>
    <xdr:to>
      <xdr:col>41</xdr:col>
      <xdr:colOff>101600</xdr:colOff>
      <xdr:row>96</xdr:row>
      <xdr:rowOff>32385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3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48895</xdr:rowOff>
    </xdr:from>
    <xdr:ext cx="531495" cy="25908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3965" y="161651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45,456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153035</xdr:rowOff>
    </xdr:from>
    <xdr:to>
      <xdr:col>36</xdr:col>
      <xdr:colOff>165100</xdr:colOff>
      <xdr:row>96</xdr:row>
      <xdr:rowOff>83185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99695</xdr:rowOff>
    </xdr:from>
    <xdr:ext cx="531495" cy="25590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4965" y="162159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5745"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590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590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505" y="566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2455" cy="2584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2455" cy="25908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2455" cy="25590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31115</xdr:rowOff>
    </xdr:from>
    <xdr:to>
      <xdr:col>85</xdr:col>
      <xdr:colOff>126365</xdr:colOff>
      <xdr:row>39</xdr:row>
      <xdr:rowOff>99060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135890</xdr:rowOff>
    </xdr:from>
    <xdr:ext cx="249555" cy="259080"/>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149225</xdr:rowOff>
    </xdr:from>
    <xdr:ext cx="598805" cy="259080"/>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31115</xdr:rowOff>
    </xdr:from>
    <xdr:to>
      <xdr:col>86</xdr:col>
      <xdr:colOff>25400</xdr:colOff>
      <xdr:row>31</xdr:row>
      <xdr:rowOff>31115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85090</xdr:rowOff>
    </xdr:from>
    <xdr:to>
      <xdr:col>85</xdr:col>
      <xdr:colOff>127000</xdr:colOff>
      <xdr:row>39</xdr:row>
      <xdr:rowOff>89535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7164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53340</xdr:rowOff>
    </xdr:from>
    <xdr:ext cx="469900" cy="25590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44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30480</xdr:rowOff>
    </xdr:from>
    <xdr:to>
      <xdr:col>85</xdr:col>
      <xdr:colOff>177800</xdr:colOff>
      <xdr:row>39</xdr:row>
      <xdr:rowOff>132080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85090</xdr:rowOff>
    </xdr:from>
    <xdr:to>
      <xdr:col>81</xdr:col>
      <xdr:colOff>50800</xdr:colOff>
      <xdr:row>39</xdr:row>
      <xdr:rowOff>93980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716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37465</xdr:rowOff>
    </xdr:from>
    <xdr:to>
      <xdr:col>81</xdr:col>
      <xdr:colOff>101600</xdr:colOff>
      <xdr:row>39</xdr:row>
      <xdr:rowOff>139065</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130175</xdr:rowOff>
    </xdr:from>
    <xdr:ext cx="37846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70" y="6816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90170</xdr:rowOff>
    </xdr:from>
    <xdr:to>
      <xdr:col>76</xdr:col>
      <xdr:colOff>114300</xdr:colOff>
      <xdr:row>39</xdr:row>
      <xdr:rowOff>93980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767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154940</xdr:rowOff>
    </xdr:from>
    <xdr:ext cx="466725" cy="25590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350" y="64985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88900</xdr:rowOff>
    </xdr:from>
    <xdr:to>
      <xdr:col>71</xdr:col>
      <xdr:colOff>177800</xdr:colOff>
      <xdr:row>39</xdr:row>
      <xdr:rowOff>90170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754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36195</xdr:rowOff>
    </xdr:from>
    <xdr:to>
      <xdr:col>72</xdr:col>
      <xdr:colOff>38100</xdr:colOff>
      <xdr:row>39</xdr:row>
      <xdr:rowOff>137795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154940</xdr:rowOff>
    </xdr:from>
    <xdr:ext cx="466725" cy="25590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350" y="64985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134620</xdr:rowOff>
    </xdr:from>
    <xdr:to>
      <xdr:col>67</xdr:col>
      <xdr:colOff>101600</xdr:colOff>
      <xdr:row>39</xdr:row>
      <xdr:rowOff>64770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4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81280</xdr:rowOff>
    </xdr:from>
    <xdr:ext cx="466725"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350" y="64249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38735</xdr:rowOff>
    </xdr:from>
    <xdr:to>
      <xdr:col>85</xdr:col>
      <xdr:colOff>177800</xdr:colOff>
      <xdr:row>39</xdr:row>
      <xdr:rowOff>140335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8890</xdr:rowOff>
    </xdr:from>
    <xdr:ext cx="378460" cy="25590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44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34290</xdr:rowOff>
    </xdr:from>
    <xdr:to>
      <xdr:col>81</xdr:col>
      <xdr:colOff>101600</xdr:colOff>
      <xdr:row>39</xdr:row>
      <xdr:rowOff>135890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152400</xdr:rowOff>
    </xdr:from>
    <xdr:ext cx="466725"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350" y="64960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43180</xdr:rowOff>
    </xdr:from>
    <xdr:to>
      <xdr:col>76</xdr:col>
      <xdr:colOff>165100</xdr:colOff>
      <xdr:row>39</xdr:row>
      <xdr:rowOff>144780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135890</xdr:rowOff>
    </xdr:from>
    <xdr:ext cx="378460"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70" y="6822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39370</xdr:rowOff>
    </xdr:from>
    <xdr:to>
      <xdr:col>72</xdr:col>
      <xdr:colOff>38100</xdr:colOff>
      <xdr:row>39</xdr:row>
      <xdr:rowOff>140970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2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132080</xdr:rowOff>
    </xdr:from>
    <xdr:ext cx="378460" cy="25590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70" y="681863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38100</xdr:rowOff>
    </xdr:from>
    <xdr:to>
      <xdr:col>67</xdr:col>
      <xdr:colOff>101600</xdr:colOff>
      <xdr:row>39</xdr:row>
      <xdr:rowOff>139700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130810</xdr:rowOff>
    </xdr:from>
    <xdr:ext cx="378460" cy="25908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70" y="68173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745" cy="25590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745" cy="25590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638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638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6380"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6380" cy="2590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6380" cy="25908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38,163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574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590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2455"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90805</xdr:rowOff>
    </xdr:from>
    <xdr:to>
      <xdr:col>85</xdr:col>
      <xdr:colOff>126365</xdr:colOff>
      <xdr:row>78</xdr:row>
      <xdr:rowOff>83185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86995</xdr:rowOff>
    </xdr:from>
    <xdr:ext cx="534670" cy="25590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09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83185</xdr:rowOff>
    </xdr:from>
    <xdr:to>
      <xdr:col>86</xdr:col>
      <xdr:colOff>25400</xdr:colOff>
      <xdr:row>78</xdr:row>
      <xdr:rowOff>83185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37465</xdr:rowOff>
    </xdr:from>
    <xdr:ext cx="598805" cy="259080"/>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90805</xdr:rowOff>
    </xdr:from>
    <xdr:to>
      <xdr:col>86</xdr:col>
      <xdr:colOff>25400</xdr:colOff>
      <xdr:row>70</xdr:row>
      <xdr:rowOff>90805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69215</xdr:rowOff>
    </xdr:from>
    <xdr:to>
      <xdr:col>85</xdr:col>
      <xdr:colOff>127000</xdr:colOff>
      <xdr:row>76</xdr:row>
      <xdr:rowOff>71755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09941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38735</xdr:rowOff>
    </xdr:from>
    <xdr:ext cx="534670" cy="259080"/>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60325</xdr:rowOff>
    </xdr:from>
    <xdr:to>
      <xdr:col>85</xdr:col>
      <xdr:colOff>177800</xdr:colOff>
      <xdr:row>76</xdr:row>
      <xdr:rowOff>161925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71755</xdr:rowOff>
    </xdr:from>
    <xdr:to>
      <xdr:col>81</xdr:col>
      <xdr:colOff>50800</xdr:colOff>
      <xdr:row>76</xdr:row>
      <xdr:rowOff>76200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019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55880</xdr:rowOff>
    </xdr:from>
    <xdr:to>
      <xdr:col>81</xdr:col>
      <xdr:colOff>101600</xdr:colOff>
      <xdr:row>76</xdr:row>
      <xdr:rowOff>157480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148590</xdr:rowOff>
    </xdr:from>
    <xdr:ext cx="531495"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3965" y="13178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76200</xdr:rowOff>
    </xdr:from>
    <xdr:to>
      <xdr:col>76</xdr:col>
      <xdr:colOff>114300</xdr:colOff>
      <xdr:row>76</xdr:row>
      <xdr:rowOff>86360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064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48895</xdr:rowOff>
    </xdr:from>
    <xdr:to>
      <xdr:col>76</xdr:col>
      <xdr:colOff>165100</xdr:colOff>
      <xdr:row>76</xdr:row>
      <xdr:rowOff>150495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141605</xdr:rowOff>
    </xdr:from>
    <xdr:ext cx="531495"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4965" y="131718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86360</xdr:rowOff>
    </xdr:from>
    <xdr:to>
      <xdr:col>71</xdr:col>
      <xdr:colOff>177800</xdr:colOff>
      <xdr:row>76</xdr:row>
      <xdr:rowOff>89535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165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53340</xdr:rowOff>
    </xdr:from>
    <xdr:to>
      <xdr:col>72</xdr:col>
      <xdr:colOff>38100</xdr:colOff>
      <xdr:row>76</xdr:row>
      <xdr:rowOff>154940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146050</xdr:rowOff>
    </xdr:from>
    <xdr:ext cx="531495" cy="25590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5965" y="131762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74</xdr:row>
      <xdr:rowOff>154940</xdr:rowOff>
    </xdr:from>
    <xdr:to>
      <xdr:col>67</xdr:col>
      <xdr:colOff>101600</xdr:colOff>
      <xdr:row>75</xdr:row>
      <xdr:rowOff>84455</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842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100965</xdr:rowOff>
    </xdr:from>
    <xdr:ext cx="531495" cy="25590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6965" y="126168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18415</xdr:rowOff>
    </xdr:from>
    <xdr:to>
      <xdr:col>85</xdr:col>
      <xdr:colOff>177800</xdr:colOff>
      <xdr:row>76</xdr:row>
      <xdr:rowOff>120650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48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41275</xdr:rowOff>
    </xdr:from>
    <xdr:ext cx="534670" cy="25590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000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38,564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20955</xdr:rowOff>
    </xdr:from>
    <xdr:to>
      <xdr:col>81</xdr:col>
      <xdr:colOff>101600</xdr:colOff>
      <xdr:row>76</xdr:row>
      <xdr:rowOff>122555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5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139065</xdr:rowOff>
    </xdr:from>
    <xdr:ext cx="53149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3965" y="128263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25400</xdr:rowOff>
    </xdr:from>
    <xdr:to>
      <xdr:col>76</xdr:col>
      <xdr:colOff>165100</xdr:colOff>
      <xdr:row>76</xdr:row>
      <xdr:rowOff>127000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143510</xdr:rowOff>
    </xdr:from>
    <xdr:ext cx="531495" cy="25590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4965" y="128308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37,982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35560</xdr:rowOff>
    </xdr:from>
    <xdr:to>
      <xdr:col>72</xdr:col>
      <xdr:colOff>38100</xdr:colOff>
      <xdr:row>76</xdr:row>
      <xdr:rowOff>137160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6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153670</xdr:rowOff>
    </xdr:from>
    <xdr:ext cx="53149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5965" y="128409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37,177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38735</xdr:rowOff>
    </xdr:from>
    <xdr:to>
      <xdr:col>67</xdr:col>
      <xdr:colOff>101600</xdr:colOff>
      <xdr:row>76</xdr:row>
      <xdr:rowOff>140335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6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132080</xdr:rowOff>
    </xdr:from>
    <xdr:ext cx="531495" cy="25590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6965" y="131622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36,946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34,487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590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505" y="16342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2455" cy="25590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2455" cy="25590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50165</xdr:rowOff>
    </xdr:from>
    <xdr:to>
      <xdr:col>85</xdr:col>
      <xdr:colOff>126365</xdr:colOff>
      <xdr:row>98</xdr:row>
      <xdr:rowOff>136525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140335</xdr:rowOff>
    </xdr:from>
    <xdr:ext cx="378460" cy="259080"/>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168275</xdr:rowOff>
    </xdr:from>
    <xdr:ext cx="598805" cy="25590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87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50165</xdr:rowOff>
    </xdr:from>
    <xdr:to>
      <xdr:col>86</xdr:col>
      <xdr:colOff>25400</xdr:colOff>
      <xdr:row>90</xdr:row>
      <xdr:rowOff>50165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19050</xdr:rowOff>
    </xdr:from>
    <xdr:to>
      <xdr:col>85</xdr:col>
      <xdr:colOff>127000</xdr:colOff>
      <xdr:row>96</xdr:row>
      <xdr:rowOff>13335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306800"/>
          <a:ext cx="8382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38100</xdr:rowOff>
    </xdr:from>
    <xdr:ext cx="534670" cy="259080"/>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59690</xdr:rowOff>
    </xdr:from>
    <xdr:to>
      <xdr:col>85</xdr:col>
      <xdr:colOff>177800</xdr:colOff>
      <xdr:row>97</xdr:row>
      <xdr:rowOff>161290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59055</xdr:rowOff>
    </xdr:from>
    <xdr:to>
      <xdr:col>81</xdr:col>
      <xdr:colOff>50800</xdr:colOff>
      <xdr:row>96</xdr:row>
      <xdr:rowOff>13335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346805"/>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84455</xdr:rowOff>
    </xdr:from>
    <xdr:to>
      <xdr:col>81</xdr:col>
      <xdr:colOff>101600</xdr:colOff>
      <xdr:row>98</xdr:row>
      <xdr:rowOff>14605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6350</xdr:rowOff>
    </xdr:from>
    <xdr:ext cx="531495" cy="25590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3965" y="168084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59055</xdr:rowOff>
    </xdr:from>
    <xdr:to>
      <xdr:col>76</xdr:col>
      <xdr:colOff>114300</xdr:colOff>
      <xdr:row>95</xdr:row>
      <xdr:rowOff>147320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34680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69850</xdr:rowOff>
    </xdr:from>
    <xdr:to>
      <xdr:col>76</xdr:col>
      <xdr:colOff>165100</xdr:colOff>
      <xdr:row>98</xdr:row>
      <xdr:rowOff>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162560</xdr:rowOff>
    </xdr:from>
    <xdr:ext cx="53149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4965" y="16793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147320</xdr:rowOff>
    </xdr:from>
    <xdr:to>
      <xdr:col>71</xdr:col>
      <xdr:colOff>177800</xdr:colOff>
      <xdr:row>96</xdr:row>
      <xdr:rowOff>55245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43507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52705</xdr:rowOff>
    </xdr:from>
    <xdr:to>
      <xdr:col>72</xdr:col>
      <xdr:colOff>38100</xdr:colOff>
      <xdr:row>97</xdr:row>
      <xdr:rowOff>154940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145415</xdr:rowOff>
    </xdr:from>
    <xdr:ext cx="531495" cy="25590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5965" y="167760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115570</xdr:rowOff>
    </xdr:from>
    <xdr:to>
      <xdr:col>67</xdr:col>
      <xdr:colOff>101600</xdr:colOff>
      <xdr:row>98</xdr:row>
      <xdr:rowOff>45720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36830</xdr:rowOff>
    </xdr:from>
    <xdr:ext cx="53149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6965" y="168389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139700</xdr:rowOff>
    </xdr:from>
    <xdr:to>
      <xdr:col>85</xdr:col>
      <xdr:colOff>177800</xdr:colOff>
      <xdr:row>95</xdr:row>
      <xdr:rowOff>69850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2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162560</xdr:rowOff>
    </xdr:from>
    <xdr:ext cx="534670" cy="259080"/>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107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133985</xdr:rowOff>
    </xdr:from>
    <xdr:to>
      <xdr:col>81</xdr:col>
      <xdr:colOff>101600</xdr:colOff>
      <xdr:row>96</xdr:row>
      <xdr:rowOff>64135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4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80645</xdr:rowOff>
    </xdr:from>
    <xdr:ext cx="531495"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3965" y="161969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51,315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8255</xdr:rowOff>
    </xdr:from>
    <xdr:to>
      <xdr:col>76</xdr:col>
      <xdr:colOff>165100</xdr:colOff>
      <xdr:row>95</xdr:row>
      <xdr:rowOff>109855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29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126365</xdr:rowOff>
    </xdr:from>
    <xdr:ext cx="531495"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4965" y="160712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96520</xdr:rowOff>
    </xdr:from>
    <xdr:to>
      <xdr:col>72</xdr:col>
      <xdr:colOff>38100</xdr:colOff>
      <xdr:row>96</xdr:row>
      <xdr:rowOff>26670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38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43180</xdr:rowOff>
    </xdr:from>
    <xdr:ext cx="531495" cy="25590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5965" y="161594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4445</xdr:rowOff>
    </xdr:from>
    <xdr:to>
      <xdr:col>67</xdr:col>
      <xdr:colOff>101600</xdr:colOff>
      <xdr:row>96</xdr:row>
      <xdr:rowOff>106045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46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122555</xdr:rowOff>
    </xdr:from>
    <xdr:ext cx="531495" cy="25590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6965" y="162388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46,721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5745"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4185"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6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4185" cy="25590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640" y="582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4185" cy="25908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640" y="544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89535</xdr:rowOff>
    </xdr:from>
    <xdr:to>
      <xdr:col>116</xdr:col>
      <xdr:colOff>62865</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36195</xdr:rowOff>
    </xdr:from>
    <xdr:ext cx="534670" cy="259080"/>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89535</xdr:rowOff>
    </xdr:from>
    <xdr:to>
      <xdr:col>116</xdr:col>
      <xdr:colOff>152400</xdr:colOff>
      <xdr:row>31</xdr:row>
      <xdr:rowOff>89535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13335</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69988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50165</xdr:rowOff>
    </xdr:from>
    <xdr:ext cx="469900" cy="259080"/>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27305</xdr:rowOff>
    </xdr:from>
    <xdr:to>
      <xdr:col>116</xdr:col>
      <xdr:colOff>114300</xdr:colOff>
      <xdr:row>38</xdr:row>
      <xdr:rowOff>128905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6350</xdr:rowOff>
    </xdr:from>
    <xdr:to>
      <xdr:col>112</xdr:col>
      <xdr:colOff>38100</xdr:colOff>
      <xdr:row>38</xdr:row>
      <xdr:rowOff>107950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124460</xdr:rowOff>
    </xdr:from>
    <xdr:ext cx="466725"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350" y="6296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4445</xdr:rowOff>
    </xdr:from>
    <xdr:to>
      <xdr:col>107</xdr:col>
      <xdr:colOff>101600</xdr:colOff>
      <xdr:row>38</xdr:row>
      <xdr:rowOff>106045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122555</xdr:rowOff>
    </xdr:from>
    <xdr:ext cx="466725" cy="25590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350" y="62947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109220</xdr:rowOff>
    </xdr:from>
    <xdr:ext cx="466725" cy="25590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350" y="62814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35</xdr:row>
      <xdr:rowOff>169545</xdr:rowOff>
    </xdr:from>
    <xdr:to>
      <xdr:col>98</xdr:col>
      <xdr:colOff>38100</xdr:colOff>
      <xdr:row>36</xdr:row>
      <xdr:rowOff>99695</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17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116205</xdr:rowOff>
    </xdr:from>
    <xdr:ext cx="466725"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350" y="59455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133985</xdr:rowOff>
    </xdr:from>
    <xdr:to>
      <xdr:col>116</xdr:col>
      <xdr:colOff>114300</xdr:colOff>
      <xdr:row>39</xdr:row>
      <xdr:rowOff>64135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48895</xdr:rowOff>
    </xdr:from>
    <xdr:ext cx="378460" cy="259080"/>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63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6380" cy="25590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6380" cy="25590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6380" cy="25590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6380" cy="25590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5745" cy="25590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590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9484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590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9027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590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569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90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113030</xdr:rowOff>
    </xdr:from>
    <xdr:to>
      <xdr:col>116</xdr:col>
      <xdr:colOff>62865</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144145</xdr:rowOff>
    </xdr:from>
    <xdr:ext cx="249555" cy="25590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245"/>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59690</xdr:rowOff>
    </xdr:from>
    <xdr:ext cx="534670" cy="259080"/>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113030</xdr:rowOff>
    </xdr:from>
    <xdr:to>
      <xdr:col>116</xdr:col>
      <xdr:colOff>152400</xdr:colOff>
      <xdr:row>51</xdr:row>
      <xdr:rowOff>113030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137160</xdr:rowOff>
    </xdr:from>
    <xdr:to>
      <xdr:col>116</xdr:col>
      <xdr:colOff>63500</xdr:colOff>
      <xdr:row>58</xdr:row>
      <xdr:rowOff>137160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12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61595</xdr:rowOff>
    </xdr:from>
    <xdr:ext cx="469900" cy="259080"/>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38735</xdr:rowOff>
    </xdr:from>
    <xdr:to>
      <xdr:col>116</xdr:col>
      <xdr:colOff>114300</xdr:colOff>
      <xdr:row>58</xdr:row>
      <xdr:rowOff>140335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137160</xdr:rowOff>
    </xdr:from>
    <xdr:to>
      <xdr:col>111</xdr:col>
      <xdr:colOff>177800</xdr:colOff>
      <xdr:row>58</xdr:row>
      <xdr:rowOff>137160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1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40640</xdr:rowOff>
    </xdr:from>
    <xdr:to>
      <xdr:col>112</xdr:col>
      <xdr:colOff>38100</xdr:colOff>
      <xdr:row>58</xdr:row>
      <xdr:rowOff>141605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158115</xdr:rowOff>
    </xdr:from>
    <xdr:ext cx="466725" cy="25590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350" y="97593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137160</xdr:rowOff>
    </xdr:from>
    <xdr:to>
      <xdr:col>107</xdr:col>
      <xdr:colOff>50800</xdr:colOff>
      <xdr:row>58</xdr:row>
      <xdr:rowOff>137160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1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41275</xdr:rowOff>
    </xdr:from>
    <xdr:to>
      <xdr:col>107</xdr:col>
      <xdr:colOff>101600</xdr:colOff>
      <xdr:row>58</xdr:row>
      <xdr:rowOff>143510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159385</xdr:rowOff>
    </xdr:from>
    <xdr:ext cx="466725" cy="2584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350" y="97605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137160</xdr:rowOff>
    </xdr:from>
    <xdr:to>
      <xdr:col>102</xdr:col>
      <xdr:colOff>114300</xdr:colOff>
      <xdr:row>58</xdr:row>
      <xdr:rowOff>137160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1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36830</xdr:rowOff>
    </xdr:from>
    <xdr:to>
      <xdr:col>102</xdr:col>
      <xdr:colOff>165100</xdr:colOff>
      <xdr:row>58</xdr:row>
      <xdr:rowOff>138430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154940</xdr:rowOff>
    </xdr:from>
    <xdr:ext cx="466725" cy="25590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350" y="97561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133350</xdr:rowOff>
    </xdr:from>
    <xdr:to>
      <xdr:col>98</xdr:col>
      <xdr:colOff>38100</xdr:colOff>
      <xdr:row>58</xdr:row>
      <xdr:rowOff>63500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80010</xdr:rowOff>
    </xdr:from>
    <xdr:ext cx="466725"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350" y="9681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86360</xdr:rowOff>
    </xdr:from>
    <xdr:to>
      <xdr:col>116</xdr:col>
      <xdr:colOff>114300</xdr:colOff>
      <xdr:row>59</xdr:row>
      <xdr:rowOff>16510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17780</xdr:rowOff>
    </xdr:from>
    <xdr:ext cx="378460" cy="25590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88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86360</xdr:rowOff>
    </xdr:from>
    <xdr:to>
      <xdr:col>112</xdr:col>
      <xdr:colOff>38100</xdr:colOff>
      <xdr:row>59</xdr:row>
      <xdr:rowOff>16510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59</xdr:row>
      <xdr:rowOff>7620</xdr:rowOff>
    </xdr:from>
    <xdr:ext cx="378460" cy="25590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70" y="1012317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86360</xdr:rowOff>
    </xdr:from>
    <xdr:to>
      <xdr:col>107</xdr:col>
      <xdr:colOff>101600</xdr:colOff>
      <xdr:row>59</xdr:row>
      <xdr:rowOff>16510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7620</xdr:rowOff>
    </xdr:from>
    <xdr:ext cx="378460" cy="25590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70" y="1012317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86360</xdr:rowOff>
    </xdr:from>
    <xdr:to>
      <xdr:col>102</xdr:col>
      <xdr:colOff>165100</xdr:colOff>
      <xdr:row>59</xdr:row>
      <xdr:rowOff>16510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7620</xdr:rowOff>
    </xdr:from>
    <xdr:ext cx="378460" cy="25590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70" y="1012317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86360</xdr:rowOff>
    </xdr:from>
    <xdr:to>
      <xdr:col>98</xdr:col>
      <xdr:colOff>38100</xdr:colOff>
      <xdr:row>59</xdr:row>
      <xdr:rowOff>16510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59</xdr:row>
      <xdr:rowOff>7620</xdr:rowOff>
    </xdr:from>
    <xdr:ext cx="378460" cy="25590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70" y="1012317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42,350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710" cy="22225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590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827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590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590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120650</xdr:rowOff>
    </xdr:from>
    <xdr:to>
      <xdr:col>116</xdr:col>
      <xdr:colOff>62865</xdr:colOff>
      <xdr:row>79</xdr:row>
      <xdr:rowOff>83820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87630</xdr:rowOff>
    </xdr:from>
    <xdr:ext cx="534670" cy="25590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1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83820</xdr:rowOff>
    </xdr:from>
    <xdr:to>
      <xdr:col>116</xdr:col>
      <xdr:colOff>152400</xdr:colOff>
      <xdr:row>79</xdr:row>
      <xdr:rowOff>83820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66675</xdr:rowOff>
    </xdr:from>
    <xdr:ext cx="534670" cy="25590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67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120650</xdr:rowOff>
    </xdr:from>
    <xdr:to>
      <xdr:col>116</xdr:col>
      <xdr:colOff>152400</xdr:colOff>
      <xdr:row>70</xdr:row>
      <xdr:rowOff>120650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3810</xdr:rowOff>
    </xdr:from>
    <xdr:to>
      <xdr:col>116</xdr:col>
      <xdr:colOff>63500</xdr:colOff>
      <xdr:row>74</xdr:row>
      <xdr:rowOff>35560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519660"/>
          <a:ext cx="8382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91440</xdr:rowOff>
    </xdr:from>
    <xdr:ext cx="534670" cy="259080"/>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113030</xdr:rowOff>
    </xdr:from>
    <xdr:to>
      <xdr:col>116</xdr:col>
      <xdr:colOff>114300</xdr:colOff>
      <xdr:row>75</xdr:row>
      <xdr:rowOff>43180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35560</xdr:rowOff>
    </xdr:from>
    <xdr:to>
      <xdr:col>111</xdr:col>
      <xdr:colOff>177800</xdr:colOff>
      <xdr:row>75</xdr:row>
      <xdr:rowOff>6350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72286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138430</xdr:rowOff>
    </xdr:from>
    <xdr:to>
      <xdr:col>112</xdr:col>
      <xdr:colOff>38100</xdr:colOff>
      <xdr:row>75</xdr:row>
      <xdr:rowOff>68580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59690</xdr:rowOff>
    </xdr:from>
    <xdr:ext cx="531495"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5965" y="129184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142240</xdr:rowOff>
    </xdr:from>
    <xdr:to>
      <xdr:col>107</xdr:col>
      <xdr:colOff>50800</xdr:colOff>
      <xdr:row>75</xdr:row>
      <xdr:rowOff>6350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8295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46355</xdr:rowOff>
    </xdr:from>
    <xdr:to>
      <xdr:col>107</xdr:col>
      <xdr:colOff>101600</xdr:colOff>
      <xdr:row>75</xdr:row>
      <xdr:rowOff>147955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139065</xdr:rowOff>
    </xdr:from>
    <xdr:ext cx="53149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6965" y="129978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74</xdr:row>
      <xdr:rowOff>142240</xdr:rowOff>
    </xdr:from>
    <xdr:to>
      <xdr:col>102</xdr:col>
      <xdr:colOff>114300</xdr:colOff>
      <xdr:row>75</xdr:row>
      <xdr:rowOff>68580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82954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80010</xdr:rowOff>
    </xdr:from>
    <xdr:to>
      <xdr:col>102</xdr:col>
      <xdr:colOff>165100</xdr:colOff>
      <xdr:row>76</xdr:row>
      <xdr:rowOff>10160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1270</xdr:rowOff>
    </xdr:from>
    <xdr:ext cx="53149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7965" y="13031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158750</xdr:rowOff>
    </xdr:from>
    <xdr:to>
      <xdr:col>98</xdr:col>
      <xdr:colOff>38100</xdr:colOff>
      <xdr:row>74</xdr:row>
      <xdr:rowOff>88900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67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105410</xdr:rowOff>
    </xdr:from>
    <xdr:ext cx="531495"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8965" y="12449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124460</xdr:rowOff>
    </xdr:from>
    <xdr:to>
      <xdr:col>116</xdr:col>
      <xdr:colOff>114300</xdr:colOff>
      <xdr:row>73</xdr:row>
      <xdr:rowOff>54610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46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147320</xdr:rowOff>
    </xdr:from>
    <xdr:ext cx="534670" cy="259080"/>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320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48,064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156210</xdr:rowOff>
    </xdr:from>
    <xdr:to>
      <xdr:col>112</xdr:col>
      <xdr:colOff>38100</xdr:colOff>
      <xdr:row>74</xdr:row>
      <xdr:rowOff>86360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102870</xdr:rowOff>
    </xdr:from>
    <xdr:ext cx="53149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5965" y="124472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42,733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126365</xdr:rowOff>
    </xdr:from>
    <xdr:to>
      <xdr:col>107</xdr:col>
      <xdr:colOff>101600</xdr:colOff>
      <xdr:row>75</xdr:row>
      <xdr:rowOff>56515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81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73025</xdr:rowOff>
    </xdr:from>
    <xdr:ext cx="531495"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6965" y="125888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39,015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91440</xdr:rowOff>
    </xdr:from>
    <xdr:to>
      <xdr:col>102</xdr:col>
      <xdr:colOff>165100</xdr:colOff>
      <xdr:row>75</xdr:row>
      <xdr:rowOff>21590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38100</xdr:rowOff>
    </xdr:from>
    <xdr:ext cx="531495" cy="25908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7965" y="12553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39,936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17780</xdr:rowOff>
    </xdr:from>
    <xdr:to>
      <xdr:col>98</xdr:col>
      <xdr:colOff>38100</xdr:colOff>
      <xdr:row>75</xdr:row>
      <xdr:rowOff>119380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7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110490</xdr:rowOff>
    </xdr:from>
    <xdr:ext cx="531495" cy="25590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8965" y="129692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710" cy="22225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90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080" y="16113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745" cy="25590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080" y="14970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638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638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638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6380"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ほとんどの費目について住民一人当たりのコストが類似団体平均値と比較してかなり高い水準で推移している。特に、扶助費については、類似団体内順位が前年度以前に引き続き１位となっており、扶助費の増加抑制に努める必要があるものの、重点施策である子育て環境の充実化を図る取組みなどにより、今後も増加傾向が続くと見込まれるため、他の経費について見直しを図るなど、負担の増大に備える必要がある。
　また、普通建設事業についても、類似団体内順位が１位となっており、新設廃棄物処理施設整備事業や学校給食施設整備事業等の大型公共施設の建設事業が重なったことが要因と考えられる。
　積立金については、前年度より増となっているが、要因として前年度実質収支額の増加に伴い財政調整基金の積立額が増加したことが挙げられる。
　公債費については、全国平均よりも低い数値となっているが、沖縄県平均及び類似団体平均値よりは少し高くなっている。今後は、これまでに発行した大型建設事業に伴う一般補助事業債などの償還が始まることから、公債費の増加が見込まれる。市債の新規発行に際しては、事業の重要性や緊急性等を十分に検討し、市債残高の増加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沖縄県名護市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64,734
63,721
210.80
55,838,683
53,675,077
1,708,001
19,009,900
27,860,741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35.0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4185" cy="25590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4185" cy="25590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4185" cy="25590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4185" cy="25590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64185" cy="25590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4185" cy="25590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102870</xdr:rowOff>
    </xdr:from>
    <xdr:to>
      <xdr:col>24</xdr:col>
      <xdr:colOff>62865</xdr:colOff>
      <xdr:row>38</xdr:row>
      <xdr:rowOff>10160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49530</xdr:rowOff>
    </xdr:from>
    <xdr:ext cx="469900" cy="25908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23</xdr:col>
      <xdr:colOff>165100</xdr:colOff>
      <xdr:row>30</xdr:row>
      <xdr:rowOff>102870</xdr:rowOff>
    </xdr:from>
    <xdr:to>
      <xdr:col>24</xdr:col>
      <xdr:colOff>152400</xdr:colOff>
      <xdr:row>30</xdr:row>
      <xdr:rowOff>102870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106045</xdr:rowOff>
    </xdr:from>
    <xdr:to>
      <xdr:col>24</xdr:col>
      <xdr:colOff>63500</xdr:colOff>
      <xdr:row>32</xdr:row>
      <xdr:rowOff>90170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420995"/>
          <a:ext cx="8382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140970</xdr:rowOff>
    </xdr:from>
    <xdr:ext cx="469900" cy="25908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106045</xdr:rowOff>
    </xdr:from>
    <xdr:to>
      <xdr:col>19</xdr:col>
      <xdr:colOff>177800</xdr:colOff>
      <xdr:row>32</xdr:row>
      <xdr:rowOff>107315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420995"/>
          <a:ext cx="8890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3810</xdr:rowOff>
    </xdr:from>
    <xdr:to>
      <xdr:col>20</xdr:col>
      <xdr:colOff>38100</xdr:colOff>
      <xdr:row>35</xdr:row>
      <xdr:rowOff>105410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96520</xdr:rowOff>
    </xdr:from>
    <xdr:ext cx="466725" cy="25908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097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85090</xdr:rowOff>
    </xdr:from>
    <xdr:to>
      <xdr:col>15</xdr:col>
      <xdr:colOff>50800</xdr:colOff>
      <xdr:row>32</xdr:row>
      <xdr:rowOff>107315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57149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29210</xdr:rowOff>
    </xdr:from>
    <xdr:to>
      <xdr:col>15</xdr:col>
      <xdr:colOff>101600</xdr:colOff>
      <xdr:row>35</xdr:row>
      <xdr:rowOff>130810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121920</xdr:rowOff>
    </xdr:from>
    <xdr:ext cx="466725" cy="25590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1226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31</xdr:row>
      <xdr:rowOff>165100</xdr:rowOff>
    </xdr:from>
    <xdr:to>
      <xdr:col>10</xdr:col>
      <xdr:colOff>114300</xdr:colOff>
      <xdr:row>32</xdr:row>
      <xdr:rowOff>85090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48005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xdr:rowOff>
    </xdr:from>
    <xdr:to>
      <xdr:col>10</xdr:col>
      <xdr:colOff>165100</xdr:colOff>
      <xdr:row>35</xdr:row>
      <xdr:rowOff>118110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109220</xdr:rowOff>
    </xdr:from>
    <xdr:ext cx="466725" cy="25590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109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34</xdr:row>
      <xdr:rowOff>141605</xdr:rowOff>
    </xdr:from>
    <xdr:to>
      <xdr:col>6</xdr:col>
      <xdr:colOff>38100</xdr:colOff>
      <xdr:row>35</xdr:row>
      <xdr:rowOff>71755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63500</xdr:rowOff>
    </xdr:from>
    <xdr:ext cx="466725" cy="25590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0642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39370</xdr:rowOff>
    </xdr:from>
    <xdr:to>
      <xdr:col>24</xdr:col>
      <xdr:colOff>114300</xdr:colOff>
      <xdr:row>32</xdr:row>
      <xdr:rowOff>140970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62230</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77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31</xdr:row>
      <xdr:rowOff>55245</xdr:rowOff>
    </xdr:from>
    <xdr:to>
      <xdr:col>20</xdr:col>
      <xdr:colOff>38100</xdr:colOff>
      <xdr:row>31</xdr:row>
      <xdr:rowOff>156845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7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30</xdr:row>
      <xdr:rowOff>1905</xdr:rowOff>
    </xdr:from>
    <xdr:ext cx="466725"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145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56515</xdr:rowOff>
    </xdr:from>
    <xdr:to>
      <xdr:col>15</xdr:col>
      <xdr:colOff>101600</xdr:colOff>
      <xdr:row>32</xdr:row>
      <xdr:rowOff>158115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31</xdr:row>
      <xdr:rowOff>3175</xdr:rowOff>
    </xdr:from>
    <xdr:ext cx="46672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3181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34290</xdr:rowOff>
    </xdr:from>
    <xdr:to>
      <xdr:col>10</xdr:col>
      <xdr:colOff>165100</xdr:colOff>
      <xdr:row>32</xdr:row>
      <xdr:rowOff>135890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2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30</xdr:row>
      <xdr:rowOff>152400</xdr:rowOff>
    </xdr:from>
    <xdr:ext cx="46672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295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31</xdr:row>
      <xdr:rowOff>114300</xdr:rowOff>
    </xdr:from>
    <xdr:to>
      <xdr:col>6</xdr:col>
      <xdr:colOff>38100</xdr:colOff>
      <xdr:row>32</xdr:row>
      <xdr:rowOff>44450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4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30</xdr:row>
      <xdr:rowOff>60960</xdr:rowOff>
    </xdr:from>
    <xdr:ext cx="46672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2044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100,056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5745" cy="25590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2455" cy="25590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2455" cy="25590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2455" cy="25590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12065</xdr:rowOff>
    </xdr:from>
    <xdr:to>
      <xdr:col>24</xdr:col>
      <xdr:colOff>62865</xdr:colOff>
      <xdr:row>57</xdr:row>
      <xdr:rowOff>167005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9098915"/>
          <a:ext cx="1270" cy="840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171450</xdr:rowOff>
    </xdr:from>
    <xdr:ext cx="534670" cy="259080"/>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944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167005</xdr:rowOff>
    </xdr:from>
    <xdr:to>
      <xdr:col>24</xdr:col>
      <xdr:colOff>152400</xdr:colOff>
      <xdr:row>57</xdr:row>
      <xdr:rowOff>167005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939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130175</xdr:rowOff>
    </xdr:from>
    <xdr:ext cx="598805" cy="259080"/>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874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dr:col>23</xdr:col>
      <xdr:colOff>165100</xdr:colOff>
      <xdr:row>53</xdr:row>
      <xdr:rowOff>12065</xdr:rowOff>
    </xdr:from>
    <xdr:to>
      <xdr:col>24</xdr:col>
      <xdr:colOff>152400</xdr:colOff>
      <xdr:row>53</xdr:row>
      <xdr:rowOff>12065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098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50165</xdr:rowOff>
    </xdr:from>
    <xdr:to>
      <xdr:col>24</xdr:col>
      <xdr:colOff>63500</xdr:colOff>
      <xdr:row>53</xdr:row>
      <xdr:rowOff>153035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137015"/>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90170</xdr:rowOff>
    </xdr:from>
    <xdr:ext cx="534670" cy="259080"/>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6913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111760</xdr:rowOff>
    </xdr:from>
    <xdr:to>
      <xdr:col>24</xdr:col>
      <xdr:colOff>114300</xdr:colOff>
      <xdr:row>57</xdr:row>
      <xdr:rowOff>41910</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71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138430</xdr:rowOff>
    </xdr:from>
    <xdr:to>
      <xdr:col>19</xdr:col>
      <xdr:colOff>177800</xdr:colOff>
      <xdr:row>53</xdr:row>
      <xdr:rowOff>153035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22528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141605</xdr:rowOff>
    </xdr:from>
    <xdr:to>
      <xdr:col>20</xdr:col>
      <xdr:colOff>38100</xdr:colOff>
      <xdr:row>57</xdr:row>
      <xdr:rowOff>71755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74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63500</xdr:rowOff>
    </xdr:from>
    <xdr:ext cx="531495" cy="25590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29965" y="98361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53</xdr:row>
      <xdr:rowOff>138430</xdr:rowOff>
    </xdr:from>
    <xdr:to>
      <xdr:col>15</xdr:col>
      <xdr:colOff>50800</xdr:colOff>
      <xdr:row>54</xdr:row>
      <xdr:rowOff>52070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22528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126365</xdr:rowOff>
    </xdr:from>
    <xdr:to>
      <xdr:col>15</xdr:col>
      <xdr:colOff>101600</xdr:colOff>
      <xdr:row>57</xdr:row>
      <xdr:rowOff>56515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47625</xdr:rowOff>
    </xdr:from>
    <xdr:ext cx="531495" cy="259080"/>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0965" y="9820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15240</xdr:rowOff>
    </xdr:from>
    <xdr:to>
      <xdr:col>10</xdr:col>
      <xdr:colOff>114300</xdr:colOff>
      <xdr:row>54</xdr:row>
      <xdr:rowOff>52070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8930640"/>
          <a:ext cx="889000" cy="379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123190</xdr:rowOff>
    </xdr:from>
    <xdr:to>
      <xdr:col>10</xdr:col>
      <xdr:colOff>165100</xdr:colOff>
      <xdr:row>57</xdr:row>
      <xdr:rowOff>53340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72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44450</xdr:rowOff>
    </xdr:from>
    <xdr:ext cx="531495" cy="25908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1965" y="98171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147320</xdr:rowOff>
    </xdr:from>
    <xdr:to>
      <xdr:col>6</xdr:col>
      <xdr:colOff>38100</xdr:colOff>
      <xdr:row>54</xdr:row>
      <xdr:rowOff>77470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23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68580</xdr:rowOff>
    </xdr:from>
    <xdr:ext cx="59563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580" y="93268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52</xdr:row>
      <xdr:rowOff>170815</xdr:rowOff>
    </xdr:from>
    <xdr:to>
      <xdr:col>24</xdr:col>
      <xdr:colOff>114300</xdr:colOff>
      <xdr:row>53</xdr:row>
      <xdr:rowOff>100965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08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86360</xdr:rowOff>
    </xdr:from>
    <xdr:ext cx="598805" cy="25590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00176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207,125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53</xdr:row>
      <xdr:rowOff>102235</xdr:rowOff>
    </xdr:from>
    <xdr:to>
      <xdr:col>20</xdr:col>
      <xdr:colOff>38100</xdr:colOff>
      <xdr:row>54</xdr:row>
      <xdr:rowOff>32385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18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52</xdr:row>
      <xdr:rowOff>48895</xdr:rowOff>
    </xdr:from>
    <xdr:ext cx="59563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97580" y="89642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184,587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53</xdr:row>
      <xdr:rowOff>87630</xdr:rowOff>
    </xdr:from>
    <xdr:to>
      <xdr:col>15</xdr:col>
      <xdr:colOff>101600</xdr:colOff>
      <xdr:row>54</xdr:row>
      <xdr:rowOff>17780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17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52</xdr:row>
      <xdr:rowOff>34290</xdr:rowOff>
    </xdr:from>
    <xdr:ext cx="59563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580" y="89496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187,835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1270</xdr:rowOff>
    </xdr:from>
    <xdr:to>
      <xdr:col>10</xdr:col>
      <xdr:colOff>165100</xdr:colOff>
      <xdr:row>54</xdr:row>
      <xdr:rowOff>102870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25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52</xdr:row>
      <xdr:rowOff>119380</xdr:rowOff>
    </xdr:from>
    <xdr:ext cx="59563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580" y="90347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169,108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135890</xdr:rowOff>
    </xdr:from>
    <xdr:to>
      <xdr:col>6</xdr:col>
      <xdr:colOff>38100</xdr:colOff>
      <xdr:row>52</xdr:row>
      <xdr:rowOff>66040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887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82550</xdr:rowOff>
    </xdr:from>
    <xdr:ext cx="59563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580" y="86550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252,195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288,338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2455" cy="25590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370" y="13827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2455" cy="25590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3705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2455" cy="25590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2913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2455" cy="25590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456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2455" cy="25590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199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109855</xdr:rowOff>
    </xdr:from>
    <xdr:to>
      <xdr:col>24</xdr:col>
      <xdr:colOff>62865</xdr:colOff>
      <xdr:row>78</xdr:row>
      <xdr:rowOff>135890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11135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139700</xdr:rowOff>
    </xdr:from>
    <xdr:ext cx="598805" cy="259080"/>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512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135890</xdr:rowOff>
    </xdr:from>
    <xdr:to>
      <xdr:col>24</xdr:col>
      <xdr:colOff>152400</xdr:colOff>
      <xdr:row>78</xdr:row>
      <xdr:rowOff>135890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50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56515</xdr:rowOff>
    </xdr:from>
    <xdr:ext cx="598805" cy="2584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865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dr:col>23</xdr:col>
      <xdr:colOff>165100</xdr:colOff>
      <xdr:row>70</xdr:row>
      <xdr:rowOff>109855</xdr:rowOff>
    </xdr:from>
    <xdr:to>
      <xdr:col>24</xdr:col>
      <xdr:colOff>152400</xdr:colOff>
      <xdr:row>70</xdr:row>
      <xdr:rowOff>109855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11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109855</xdr:rowOff>
    </xdr:from>
    <xdr:to>
      <xdr:col>24</xdr:col>
      <xdr:colOff>63500</xdr:colOff>
      <xdr:row>71</xdr:row>
      <xdr:rowOff>133350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2111355"/>
          <a:ext cx="8382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99060</xdr:rowOff>
    </xdr:from>
    <xdr:ext cx="598805" cy="25590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95781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120650</xdr:rowOff>
    </xdr:from>
    <xdr:to>
      <xdr:col>24</xdr:col>
      <xdr:colOff>114300</xdr:colOff>
      <xdr:row>76</xdr:row>
      <xdr:rowOff>50800</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133350</xdr:rowOff>
    </xdr:from>
    <xdr:to>
      <xdr:col>19</xdr:col>
      <xdr:colOff>177800</xdr:colOff>
      <xdr:row>71</xdr:row>
      <xdr:rowOff>149860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23063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69850</xdr:rowOff>
    </xdr:from>
    <xdr:to>
      <xdr:col>20</xdr:col>
      <xdr:colOff>38100</xdr:colOff>
      <xdr:row>76</xdr:row>
      <xdr:rowOff>171450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162560</xdr:rowOff>
    </xdr:from>
    <xdr:ext cx="595630" cy="259080"/>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580" y="1319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71</xdr:row>
      <xdr:rowOff>66040</xdr:rowOff>
    </xdr:from>
    <xdr:to>
      <xdr:col>15</xdr:col>
      <xdr:colOff>50800</xdr:colOff>
      <xdr:row>71</xdr:row>
      <xdr:rowOff>149860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019300" y="1223899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163195</xdr:rowOff>
    </xdr:from>
    <xdr:to>
      <xdr:col>15</xdr:col>
      <xdr:colOff>101600</xdr:colOff>
      <xdr:row>77</xdr:row>
      <xdr:rowOff>93345</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84455</xdr:rowOff>
    </xdr:from>
    <xdr:ext cx="595630" cy="259080"/>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580" y="132861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71</xdr:row>
      <xdr:rowOff>66040</xdr:rowOff>
    </xdr:from>
    <xdr:to>
      <xdr:col>10</xdr:col>
      <xdr:colOff>114300</xdr:colOff>
      <xdr:row>73</xdr:row>
      <xdr:rowOff>122555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2238990"/>
          <a:ext cx="889000" cy="399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86360</xdr:rowOff>
    </xdr:from>
    <xdr:to>
      <xdr:col>10</xdr:col>
      <xdr:colOff>165100</xdr:colOff>
      <xdr:row>77</xdr:row>
      <xdr:rowOff>15875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6985</xdr:rowOff>
    </xdr:from>
    <xdr:ext cx="595630" cy="25590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580" y="132086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26035</xdr:rowOff>
    </xdr:from>
    <xdr:to>
      <xdr:col>6</xdr:col>
      <xdr:colOff>38100</xdr:colOff>
      <xdr:row>77</xdr:row>
      <xdr:rowOff>127635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22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119380</xdr:rowOff>
    </xdr:from>
    <xdr:ext cx="59563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580" y="133210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70</xdr:row>
      <xdr:rowOff>59055</xdr:rowOff>
    </xdr:from>
    <xdr:to>
      <xdr:col>24</xdr:col>
      <xdr:colOff>114300</xdr:colOff>
      <xdr:row>70</xdr:row>
      <xdr:rowOff>160655</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06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12065</xdr:rowOff>
    </xdr:from>
    <xdr:ext cx="598805" cy="259080"/>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013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303,239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71</xdr:row>
      <xdr:rowOff>82550</xdr:rowOff>
    </xdr:from>
    <xdr:to>
      <xdr:col>20</xdr:col>
      <xdr:colOff>38100</xdr:colOff>
      <xdr:row>72</xdr:row>
      <xdr:rowOff>12700</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25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70</xdr:row>
      <xdr:rowOff>29210</xdr:rowOff>
    </xdr:from>
    <xdr:ext cx="595630" cy="25590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580" y="120307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281,943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71</xdr:row>
      <xdr:rowOff>99060</xdr:rowOff>
    </xdr:from>
    <xdr:to>
      <xdr:col>15</xdr:col>
      <xdr:colOff>101600</xdr:colOff>
      <xdr:row>72</xdr:row>
      <xdr:rowOff>29210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27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70</xdr:row>
      <xdr:rowOff>45720</xdr:rowOff>
    </xdr:from>
    <xdr:ext cx="59563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580" y="120472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280,162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71</xdr:row>
      <xdr:rowOff>15240</xdr:rowOff>
    </xdr:from>
    <xdr:to>
      <xdr:col>10</xdr:col>
      <xdr:colOff>165100</xdr:colOff>
      <xdr:row>71</xdr:row>
      <xdr:rowOff>116840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218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69</xdr:row>
      <xdr:rowOff>133350</xdr:rowOff>
    </xdr:from>
    <xdr:ext cx="595630" cy="25590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580" y="119634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289,293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73</xdr:row>
      <xdr:rowOff>71755</xdr:rowOff>
    </xdr:from>
    <xdr:to>
      <xdr:col>6</xdr:col>
      <xdr:colOff>38100</xdr:colOff>
      <xdr:row>74</xdr:row>
      <xdr:rowOff>1905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258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72</xdr:row>
      <xdr:rowOff>18415</xdr:rowOff>
    </xdr:from>
    <xdr:ext cx="595630" cy="25590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580" y="123628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245,613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5745" cy="259080"/>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2455" cy="259080"/>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166370" y="1649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2455" cy="25590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2455"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245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144780</xdr:rowOff>
    </xdr:from>
    <xdr:to>
      <xdr:col>24</xdr:col>
      <xdr:colOff>62865</xdr:colOff>
      <xdr:row>98</xdr:row>
      <xdr:rowOff>127635</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132080</xdr:rowOff>
    </xdr:from>
    <xdr:ext cx="534670" cy="25590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9341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127635</xdr:rowOff>
    </xdr:from>
    <xdr:to>
      <xdr:col>24</xdr:col>
      <xdr:colOff>152400</xdr:colOff>
      <xdr:row>98</xdr:row>
      <xdr:rowOff>127635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91440</xdr:rowOff>
    </xdr:from>
    <xdr:ext cx="598805" cy="259080"/>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dr:col>23</xdr:col>
      <xdr:colOff>165100</xdr:colOff>
      <xdr:row>89</xdr:row>
      <xdr:rowOff>144780</xdr:rowOff>
    </xdr:from>
    <xdr:to>
      <xdr:col>24</xdr:col>
      <xdr:colOff>152400</xdr:colOff>
      <xdr:row>89</xdr:row>
      <xdr:rowOff>144780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4445</xdr:rowOff>
    </xdr:from>
    <xdr:to>
      <xdr:col>24</xdr:col>
      <xdr:colOff>63500</xdr:colOff>
      <xdr:row>97</xdr:row>
      <xdr:rowOff>55880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63509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142240</xdr:rowOff>
    </xdr:from>
    <xdr:ext cx="534670" cy="259080"/>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772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163830</xdr:rowOff>
    </xdr:from>
    <xdr:to>
      <xdr:col>24</xdr:col>
      <xdr:colOff>114300</xdr:colOff>
      <xdr:row>98</xdr:row>
      <xdr:rowOff>93980</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55880</xdr:rowOff>
    </xdr:from>
    <xdr:to>
      <xdr:col>19</xdr:col>
      <xdr:colOff>177800</xdr:colOff>
      <xdr:row>98</xdr:row>
      <xdr:rowOff>22860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686530"/>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xdr:rowOff>
    </xdr:from>
    <xdr:to>
      <xdr:col>20</xdr:col>
      <xdr:colOff>38100</xdr:colOff>
      <xdr:row>98</xdr:row>
      <xdr:rowOff>102235</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93345</xdr:rowOff>
    </xdr:from>
    <xdr:ext cx="531495" cy="259080"/>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29965" y="168954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15875</xdr:rowOff>
    </xdr:from>
    <xdr:to>
      <xdr:col>15</xdr:col>
      <xdr:colOff>50800</xdr:colOff>
      <xdr:row>98</xdr:row>
      <xdr:rowOff>22860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019300" y="168179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166370</xdr:rowOff>
    </xdr:from>
    <xdr:to>
      <xdr:col>15</xdr:col>
      <xdr:colOff>101600</xdr:colOff>
      <xdr:row>98</xdr:row>
      <xdr:rowOff>95885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86995</xdr:rowOff>
    </xdr:from>
    <xdr:ext cx="531495" cy="25590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0965" y="168890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15875</xdr:rowOff>
    </xdr:from>
    <xdr:to>
      <xdr:col>10</xdr:col>
      <xdr:colOff>114300</xdr:colOff>
      <xdr:row>98</xdr:row>
      <xdr:rowOff>107950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81797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170815</xdr:rowOff>
    </xdr:from>
    <xdr:to>
      <xdr:col>10</xdr:col>
      <xdr:colOff>165100</xdr:colOff>
      <xdr:row>98</xdr:row>
      <xdr:rowOff>100965</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92075</xdr:rowOff>
    </xdr:from>
    <xdr:ext cx="531495" cy="259080"/>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1965" y="16894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160655</xdr:rowOff>
    </xdr:from>
    <xdr:to>
      <xdr:col>6</xdr:col>
      <xdr:colOff>38100</xdr:colOff>
      <xdr:row>98</xdr:row>
      <xdr:rowOff>90805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107315</xdr:rowOff>
    </xdr:from>
    <xdr:ext cx="53149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2965" y="165665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125095</xdr:rowOff>
    </xdr:from>
    <xdr:to>
      <xdr:col>24</xdr:col>
      <xdr:colOff>114300</xdr:colOff>
      <xdr:row>97</xdr:row>
      <xdr:rowOff>55245</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58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147955</xdr:rowOff>
    </xdr:from>
    <xdr:ext cx="598805" cy="2584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4357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100,531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5080</xdr:rowOff>
    </xdr:from>
    <xdr:to>
      <xdr:col>20</xdr:col>
      <xdr:colOff>38100</xdr:colOff>
      <xdr:row>97</xdr:row>
      <xdr:rowOff>106680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63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123190</xdr:rowOff>
    </xdr:from>
    <xdr:ext cx="531495" cy="25590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29965" y="164109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143510</xdr:rowOff>
    </xdr:from>
    <xdr:to>
      <xdr:col>15</xdr:col>
      <xdr:colOff>101600</xdr:colOff>
      <xdr:row>98</xdr:row>
      <xdr:rowOff>73660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7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90170</xdr:rowOff>
    </xdr:from>
    <xdr:ext cx="531495"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0965" y="16549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136525</xdr:rowOff>
    </xdr:from>
    <xdr:to>
      <xdr:col>10</xdr:col>
      <xdr:colOff>165100</xdr:colOff>
      <xdr:row>98</xdr:row>
      <xdr:rowOff>66675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76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83185</xdr:rowOff>
    </xdr:from>
    <xdr:ext cx="53149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1965" y="165423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52,471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57150</xdr:rowOff>
    </xdr:from>
    <xdr:to>
      <xdr:col>6</xdr:col>
      <xdr:colOff>38100</xdr:colOff>
      <xdr:row>98</xdr:row>
      <xdr:rowOff>158750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85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149860</xdr:rowOff>
    </xdr:from>
    <xdr:ext cx="53149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2965" y="16951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745" cy="259080"/>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4185" cy="25908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6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4185" cy="25590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640" y="582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4185" cy="25908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544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1495"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590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153670</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29717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100330</xdr:rowOff>
    </xdr:from>
    <xdr:ext cx="534670" cy="25590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0723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dr:col>54</xdr:col>
      <xdr:colOff>101600</xdr:colOff>
      <xdr:row>30</xdr:row>
      <xdr:rowOff>153670</xdr:rowOff>
    </xdr:from>
    <xdr:to>
      <xdr:col>55</xdr:col>
      <xdr:colOff>88900</xdr:colOff>
      <xdr:row>30</xdr:row>
      <xdr:rowOff>153670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34290</xdr:rowOff>
    </xdr:from>
    <xdr:to>
      <xdr:col>55</xdr:col>
      <xdr:colOff>0</xdr:colOff>
      <xdr:row>39</xdr:row>
      <xdr:rowOff>36195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639300" y="672084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103505</xdr:rowOff>
    </xdr:from>
    <xdr:ext cx="378460" cy="259080"/>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447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80645</xdr:rowOff>
    </xdr:from>
    <xdr:to>
      <xdr:col>55</xdr:col>
      <xdr:colOff>50800</xdr:colOff>
      <xdr:row>39</xdr:row>
      <xdr:rowOff>10795</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34290</xdr:rowOff>
    </xdr:from>
    <xdr:to>
      <xdr:col>50</xdr:col>
      <xdr:colOff>114300</xdr:colOff>
      <xdr:row>39</xdr:row>
      <xdr:rowOff>34290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8750300" y="6720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91440</xdr:rowOff>
    </xdr:from>
    <xdr:to>
      <xdr:col>50</xdr:col>
      <xdr:colOff>165100</xdr:colOff>
      <xdr:row>39</xdr:row>
      <xdr:rowOff>21590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38100</xdr:rowOff>
    </xdr:from>
    <xdr:ext cx="378460" cy="259080"/>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70" y="63817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31750</xdr:rowOff>
    </xdr:from>
    <xdr:to>
      <xdr:col>45</xdr:col>
      <xdr:colOff>177800</xdr:colOff>
      <xdr:row>39</xdr:row>
      <xdr:rowOff>34290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7861300" y="67183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92710</xdr:rowOff>
    </xdr:from>
    <xdr:to>
      <xdr:col>46</xdr:col>
      <xdr:colOff>38100</xdr:colOff>
      <xdr:row>39</xdr:row>
      <xdr:rowOff>22860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39370</xdr:rowOff>
    </xdr:from>
    <xdr:ext cx="378460" cy="259080"/>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70" y="6383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31750</xdr:rowOff>
    </xdr:from>
    <xdr:to>
      <xdr:col>41</xdr:col>
      <xdr:colOff>50800</xdr:colOff>
      <xdr:row>39</xdr:row>
      <xdr:rowOff>36195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6972300" y="67183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36830</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70" y="6380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167005</xdr:rowOff>
    </xdr:from>
    <xdr:ext cx="378460" cy="25590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83070" y="633920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156845</xdr:rowOff>
    </xdr:from>
    <xdr:to>
      <xdr:col>55</xdr:col>
      <xdr:colOff>50800</xdr:colOff>
      <xdr:row>39</xdr:row>
      <xdr:rowOff>86995</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71755</xdr:rowOff>
    </xdr:from>
    <xdr:ext cx="313690" cy="259080"/>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5868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154940</xdr:rowOff>
    </xdr:from>
    <xdr:to>
      <xdr:col>50</xdr:col>
      <xdr:colOff>165100</xdr:colOff>
      <xdr:row>39</xdr:row>
      <xdr:rowOff>85090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39</xdr:row>
      <xdr:rowOff>76200</xdr:rowOff>
    </xdr:from>
    <xdr:ext cx="313690" cy="25590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82455" y="6762750"/>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154940</xdr:rowOff>
    </xdr:from>
    <xdr:to>
      <xdr:col>46</xdr:col>
      <xdr:colOff>38100</xdr:colOff>
      <xdr:row>39</xdr:row>
      <xdr:rowOff>85090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39</xdr:row>
      <xdr:rowOff>76200</xdr:rowOff>
    </xdr:from>
    <xdr:ext cx="313690" cy="25590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93455" y="6762750"/>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152400</xdr:rowOff>
    </xdr:from>
    <xdr:to>
      <xdr:col>41</xdr:col>
      <xdr:colOff>101600</xdr:colOff>
      <xdr:row>39</xdr:row>
      <xdr:rowOff>82550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73660</xdr:rowOff>
    </xdr:from>
    <xdr:ext cx="37846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2070" y="6760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156845</xdr:rowOff>
    </xdr:from>
    <xdr:to>
      <xdr:col>36</xdr:col>
      <xdr:colOff>165100</xdr:colOff>
      <xdr:row>39</xdr:row>
      <xdr:rowOff>86995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147955</xdr:colOff>
      <xdr:row>39</xdr:row>
      <xdr:rowOff>78105</xdr:rowOff>
    </xdr:from>
    <xdr:ext cx="313690" cy="25590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815455" y="6764655"/>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745" cy="259080"/>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590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590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136525</xdr:rowOff>
    </xdr:from>
    <xdr:to>
      <xdr:col>54</xdr:col>
      <xdr:colOff>189865</xdr:colOff>
      <xdr:row>59</xdr:row>
      <xdr:rowOff>40640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09025"/>
          <a:ext cx="127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43815</xdr:rowOff>
    </xdr:from>
    <xdr:ext cx="378460" cy="25590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15936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40640</xdr:rowOff>
    </xdr:from>
    <xdr:to>
      <xdr:col>55</xdr:col>
      <xdr:colOff>88900</xdr:colOff>
      <xdr:row>59</xdr:row>
      <xdr:rowOff>40640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83185</xdr:rowOff>
    </xdr:from>
    <xdr:ext cx="534670" cy="259080"/>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dr:col>54</xdr:col>
      <xdr:colOff>101600</xdr:colOff>
      <xdr:row>50</xdr:row>
      <xdr:rowOff>136525</xdr:rowOff>
    </xdr:from>
    <xdr:to>
      <xdr:col>55</xdr:col>
      <xdr:colOff>88900</xdr:colOff>
      <xdr:row>50</xdr:row>
      <xdr:rowOff>136525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133985</xdr:rowOff>
    </xdr:from>
    <xdr:to>
      <xdr:col>55</xdr:col>
      <xdr:colOff>0</xdr:colOff>
      <xdr:row>53</xdr:row>
      <xdr:rowOff>14605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04938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84455</xdr:rowOff>
    </xdr:from>
    <xdr:ext cx="469900" cy="259080"/>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857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106045</xdr:rowOff>
    </xdr:from>
    <xdr:to>
      <xdr:col>55</xdr:col>
      <xdr:colOff>50800</xdr:colOff>
      <xdr:row>58</xdr:row>
      <xdr:rowOff>36195</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14605</xdr:rowOff>
    </xdr:from>
    <xdr:to>
      <xdr:col>50</xdr:col>
      <xdr:colOff>114300</xdr:colOff>
      <xdr:row>53</xdr:row>
      <xdr:rowOff>124460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10145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96520</xdr:rowOff>
    </xdr:from>
    <xdr:to>
      <xdr:col>50</xdr:col>
      <xdr:colOff>165100</xdr:colOff>
      <xdr:row>58</xdr:row>
      <xdr:rowOff>26670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17780</xdr:rowOff>
    </xdr:from>
    <xdr:ext cx="466725" cy="25590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404350" y="99618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53</xdr:row>
      <xdr:rowOff>124460</xdr:rowOff>
    </xdr:from>
    <xdr:to>
      <xdr:col>45</xdr:col>
      <xdr:colOff>177800</xdr:colOff>
      <xdr:row>54</xdr:row>
      <xdr:rowOff>121920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7861300" y="9211310"/>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98425</xdr:rowOff>
    </xdr:from>
    <xdr:to>
      <xdr:col>46</xdr:col>
      <xdr:colOff>38100</xdr:colOff>
      <xdr:row>58</xdr:row>
      <xdr:rowOff>29210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871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19685</xdr:rowOff>
    </xdr:from>
    <xdr:ext cx="466725" cy="25590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515350" y="99637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53</xdr:row>
      <xdr:rowOff>130810</xdr:rowOff>
    </xdr:from>
    <xdr:to>
      <xdr:col>41</xdr:col>
      <xdr:colOff>50800</xdr:colOff>
      <xdr:row>54</xdr:row>
      <xdr:rowOff>121920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6972300" y="9217660"/>
          <a:ext cx="88900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90805</xdr:rowOff>
    </xdr:from>
    <xdr:to>
      <xdr:col>41</xdr:col>
      <xdr:colOff>101600</xdr:colOff>
      <xdr:row>58</xdr:row>
      <xdr:rowOff>20955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12065</xdr:rowOff>
    </xdr:from>
    <xdr:ext cx="466725" cy="25908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626350" y="99561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53</xdr:row>
      <xdr:rowOff>98425</xdr:rowOff>
    </xdr:from>
    <xdr:to>
      <xdr:col>36</xdr:col>
      <xdr:colOff>165100</xdr:colOff>
      <xdr:row>54</xdr:row>
      <xdr:rowOff>29210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1852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19685</xdr:rowOff>
    </xdr:from>
    <xdr:ext cx="531495" cy="25590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4965" y="92779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52</xdr:row>
      <xdr:rowOff>83185</xdr:rowOff>
    </xdr:from>
    <xdr:to>
      <xdr:col>55</xdr:col>
      <xdr:colOff>50800</xdr:colOff>
      <xdr:row>53</xdr:row>
      <xdr:rowOff>13335</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899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106045</xdr:rowOff>
    </xdr:from>
    <xdr:ext cx="534670" cy="259080"/>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884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29,144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135255</xdr:rowOff>
    </xdr:from>
    <xdr:to>
      <xdr:col>50</xdr:col>
      <xdr:colOff>165100</xdr:colOff>
      <xdr:row>53</xdr:row>
      <xdr:rowOff>65405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05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81915</xdr:rowOff>
    </xdr:from>
    <xdr:ext cx="531495"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1965" y="88258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53</xdr:row>
      <xdr:rowOff>73660</xdr:rowOff>
    </xdr:from>
    <xdr:to>
      <xdr:col>46</xdr:col>
      <xdr:colOff>38100</xdr:colOff>
      <xdr:row>54</xdr:row>
      <xdr:rowOff>3810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16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20320</xdr:rowOff>
    </xdr:from>
    <xdr:ext cx="531495" cy="25590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2965" y="8935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24,898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71120</xdr:rowOff>
    </xdr:from>
    <xdr:to>
      <xdr:col>41</xdr:col>
      <xdr:colOff>101600</xdr:colOff>
      <xdr:row>55</xdr:row>
      <xdr:rowOff>1270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32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17780</xdr:rowOff>
    </xdr:from>
    <xdr:ext cx="531495" cy="25590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3965" y="91046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53</xdr:row>
      <xdr:rowOff>80010</xdr:rowOff>
    </xdr:from>
    <xdr:to>
      <xdr:col>36</xdr:col>
      <xdr:colOff>165100</xdr:colOff>
      <xdr:row>54</xdr:row>
      <xdr:rowOff>10160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16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26670</xdr:rowOff>
    </xdr:from>
    <xdr:ext cx="53149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4965" y="89420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745" cy="259080"/>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90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590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8890</xdr:rowOff>
    </xdr:from>
    <xdr:to>
      <xdr:col>54</xdr:col>
      <xdr:colOff>189865</xdr:colOff>
      <xdr:row>79</xdr:row>
      <xdr:rowOff>15240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01039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19050</xdr:rowOff>
    </xdr:from>
    <xdr:ext cx="378460" cy="25590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6360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15240</xdr:rowOff>
    </xdr:from>
    <xdr:to>
      <xdr:col>55</xdr:col>
      <xdr:colOff>88900</xdr:colOff>
      <xdr:row>79</xdr:row>
      <xdr:rowOff>15240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127000</xdr:rowOff>
    </xdr:from>
    <xdr:ext cx="534670" cy="259080"/>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dr:col>54</xdr:col>
      <xdr:colOff>101600</xdr:colOff>
      <xdr:row>70</xdr:row>
      <xdr:rowOff>8890</xdr:rowOff>
    </xdr:from>
    <xdr:to>
      <xdr:col>55</xdr:col>
      <xdr:colOff>88900</xdr:colOff>
      <xdr:row>70</xdr:row>
      <xdr:rowOff>8890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86360</xdr:rowOff>
    </xdr:from>
    <xdr:to>
      <xdr:col>55</xdr:col>
      <xdr:colOff>0</xdr:colOff>
      <xdr:row>76</xdr:row>
      <xdr:rowOff>36195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2945110"/>
          <a:ext cx="8382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13970</xdr:rowOff>
    </xdr:from>
    <xdr:ext cx="469900" cy="259080"/>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15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35560</xdr:rowOff>
    </xdr:from>
    <xdr:to>
      <xdr:col>55</xdr:col>
      <xdr:colOff>50800</xdr:colOff>
      <xdr:row>77</xdr:row>
      <xdr:rowOff>137160</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158750</xdr:rowOff>
    </xdr:from>
    <xdr:to>
      <xdr:col>50</xdr:col>
      <xdr:colOff>114300</xdr:colOff>
      <xdr:row>76</xdr:row>
      <xdr:rowOff>36195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8750300" y="1301750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29210</xdr:rowOff>
    </xdr:from>
    <xdr:to>
      <xdr:col>50</xdr:col>
      <xdr:colOff>165100</xdr:colOff>
      <xdr:row>77</xdr:row>
      <xdr:rowOff>130175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121285</xdr:rowOff>
    </xdr:from>
    <xdr:ext cx="466725" cy="25590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404350" y="133229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158750</xdr:rowOff>
    </xdr:from>
    <xdr:to>
      <xdr:col>45</xdr:col>
      <xdr:colOff>177800</xdr:colOff>
      <xdr:row>76</xdr:row>
      <xdr:rowOff>59690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01750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128270</xdr:rowOff>
    </xdr:from>
    <xdr:to>
      <xdr:col>46</xdr:col>
      <xdr:colOff>38100</xdr:colOff>
      <xdr:row>77</xdr:row>
      <xdr:rowOff>58420</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49530</xdr:rowOff>
    </xdr:from>
    <xdr:ext cx="466725" cy="259080"/>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515350" y="132511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74</xdr:row>
      <xdr:rowOff>153035</xdr:rowOff>
    </xdr:from>
    <xdr:to>
      <xdr:col>41</xdr:col>
      <xdr:colOff>50800</xdr:colOff>
      <xdr:row>76</xdr:row>
      <xdr:rowOff>59690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2840335"/>
          <a:ext cx="889000" cy="249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129540</xdr:rowOff>
    </xdr:from>
    <xdr:to>
      <xdr:col>41</xdr:col>
      <xdr:colOff>101600</xdr:colOff>
      <xdr:row>77</xdr:row>
      <xdr:rowOff>59690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50800</xdr:rowOff>
    </xdr:from>
    <xdr:ext cx="466725" cy="25908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626350" y="13252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8255</xdr:rowOff>
    </xdr:from>
    <xdr:to>
      <xdr:col>36</xdr:col>
      <xdr:colOff>165100</xdr:colOff>
      <xdr:row>74</xdr:row>
      <xdr:rowOff>109855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269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72</xdr:row>
      <xdr:rowOff>126365</xdr:rowOff>
    </xdr:from>
    <xdr:ext cx="531495"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4965" y="124707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75</xdr:row>
      <xdr:rowOff>34925</xdr:rowOff>
    </xdr:from>
    <xdr:to>
      <xdr:col>55</xdr:col>
      <xdr:colOff>50800</xdr:colOff>
      <xdr:row>75</xdr:row>
      <xdr:rowOff>136525</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289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57785</xdr:rowOff>
    </xdr:from>
    <xdr:ext cx="534670" cy="259080"/>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2745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156845</xdr:rowOff>
    </xdr:from>
    <xdr:to>
      <xdr:col>50</xdr:col>
      <xdr:colOff>165100</xdr:colOff>
      <xdr:row>76</xdr:row>
      <xdr:rowOff>86995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0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103505</xdr:rowOff>
    </xdr:from>
    <xdr:ext cx="53149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1965" y="127908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107950</xdr:rowOff>
    </xdr:from>
    <xdr:to>
      <xdr:col>46</xdr:col>
      <xdr:colOff>38100</xdr:colOff>
      <xdr:row>76</xdr:row>
      <xdr:rowOff>38100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296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54610</xdr:rowOff>
    </xdr:from>
    <xdr:ext cx="531495" cy="25590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2965" y="127419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14,999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8890</xdr:rowOff>
    </xdr:from>
    <xdr:to>
      <xdr:col>41</xdr:col>
      <xdr:colOff>101600</xdr:colOff>
      <xdr:row>76</xdr:row>
      <xdr:rowOff>110490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03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127000</xdr:rowOff>
    </xdr:from>
    <xdr:ext cx="531495"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3965" y="128143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13,104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74</xdr:row>
      <xdr:rowOff>102235</xdr:rowOff>
    </xdr:from>
    <xdr:to>
      <xdr:col>36</xdr:col>
      <xdr:colOff>165100</xdr:colOff>
      <xdr:row>75</xdr:row>
      <xdr:rowOff>32385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27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23495</xdr:rowOff>
    </xdr:from>
    <xdr:ext cx="53149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4965" y="12882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745" cy="25590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355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90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505" y="1611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138430</xdr:rowOff>
    </xdr:from>
    <xdr:to>
      <xdr:col>54</xdr:col>
      <xdr:colOff>189865</xdr:colOff>
      <xdr:row>99</xdr:row>
      <xdr:rowOff>104775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56893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34670" cy="25590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70827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104775</xdr:rowOff>
    </xdr:from>
    <xdr:to>
      <xdr:col>55</xdr:col>
      <xdr:colOff>88900</xdr:colOff>
      <xdr:row>99</xdr:row>
      <xdr:rowOff>104775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85090</xdr:rowOff>
    </xdr:from>
    <xdr:ext cx="534670" cy="259080"/>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dr:col>54</xdr:col>
      <xdr:colOff>101600</xdr:colOff>
      <xdr:row>90</xdr:row>
      <xdr:rowOff>138430</xdr:rowOff>
    </xdr:from>
    <xdr:to>
      <xdr:col>55</xdr:col>
      <xdr:colOff>88900</xdr:colOff>
      <xdr:row>90</xdr:row>
      <xdr:rowOff>138430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76835</xdr:rowOff>
    </xdr:from>
    <xdr:to>
      <xdr:col>55</xdr:col>
      <xdr:colOff>0</xdr:colOff>
      <xdr:row>97</xdr:row>
      <xdr:rowOff>8255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9639300" y="16536035"/>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66675</xdr:rowOff>
    </xdr:from>
    <xdr:ext cx="534670" cy="25590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52587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88265</xdr:rowOff>
    </xdr:from>
    <xdr:to>
      <xdr:col>55</xdr:col>
      <xdr:colOff>50800</xdr:colOff>
      <xdr:row>97</xdr:row>
      <xdr:rowOff>18415</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158115</xdr:rowOff>
    </xdr:from>
    <xdr:to>
      <xdr:col>50</xdr:col>
      <xdr:colOff>114300</xdr:colOff>
      <xdr:row>97</xdr:row>
      <xdr:rowOff>8255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8750300" y="1661731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113030</xdr:rowOff>
    </xdr:from>
    <xdr:to>
      <xdr:col>50</xdr:col>
      <xdr:colOff>165100</xdr:colOff>
      <xdr:row>97</xdr:row>
      <xdr:rowOff>43180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59690</xdr:rowOff>
    </xdr:from>
    <xdr:ext cx="531495" cy="259080"/>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71965" y="163474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158115</xdr:rowOff>
    </xdr:from>
    <xdr:to>
      <xdr:col>45</xdr:col>
      <xdr:colOff>177800</xdr:colOff>
      <xdr:row>97</xdr:row>
      <xdr:rowOff>65405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7861300" y="16617315"/>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110490</xdr:rowOff>
    </xdr:from>
    <xdr:to>
      <xdr:col>46</xdr:col>
      <xdr:colOff>38100</xdr:colOff>
      <xdr:row>97</xdr:row>
      <xdr:rowOff>40640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31750</xdr:rowOff>
    </xdr:from>
    <xdr:ext cx="531495" cy="25590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2965" y="166624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77470</xdr:rowOff>
    </xdr:from>
    <xdr:to>
      <xdr:col>41</xdr:col>
      <xdr:colOff>50800</xdr:colOff>
      <xdr:row>97</xdr:row>
      <xdr:rowOff>65405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6972300" y="16365220"/>
          <a:ext cx="889000" cy="330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50165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66675</xdr:rowOff>
    </xdr:from>
    <xdr:ext cx="531495" cy="25590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3965" y="163544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84455</xdr:rowOff>
    </xdr:from>
    <xdr:to>
      <xdr:col>36</xdr:col>
      <xdr:colOff>165100</xdr:colOff>
      <xdr:row>96</xdr:row>
      <xdr:rowOff>14605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6350</xdr:rowOff>
    </xdr:from>
    <xdr:ext cx="531495" cy="25590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4965" y="164655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26035</xdr:rowOff>
    </xdr:from>
    <xdr:to>
      <xdr:col>55</xdr:col>
      <xdr:colOff>50800</xdr:colOff>
      <xdr:row>96</xdr:row>
      <xdr:rowOff>127635</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4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48895</xdr:rowOff>
    </xdr:from>
    <xdr:ext cx="534670" cy="259080"/>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336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128905</xdr:rowOff>
    </xdr:from>
    <xdr:to>
      <xdr:col>50</xdr:col>
      <xdr:colOff>165100</xdr:colOff>
      <xdr:row>97</xdr:row>
      <xdr:rowOff>59055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58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50165</xdr:rowOff>
    </xdr:from>
    <xdr:ext cx="531495"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1965" y="166808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39,913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107315</xdr:rowOff>
    </xdr:from>
    <xdr:to>
      <xdr:col>46</xdr:col>
      <xdr:colOff>38100</xdr:colOff>
      <xdr:row>97</xdr:row>
      <xdr:rowOff>37465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56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53975</xdr:rowOff>
    </xdr:from>
    <xdr:ext cx="531495" cy="25590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2965" y="163417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41,049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14605</xdr:rowOff>
    </xdr:from>
    <xdr:to>
      <xdr:col>41</xdr:col>
      <xdr:colOff>101600</xdr:colOff>
      <xdr:row>97</xdr:row>
      <xdr:rowOff>116205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107315</xdr:rowOff>
    </xdr:from>
    <xdr:ext cx="531495"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93965" y="16737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26670</xdr:rowOff>
    </xdr:from>
    <xdr:to>
      <xdr:col>36</xdr:col>
      <xdr:colOff>165100</xdr:colOff>
      <xdr:row>95</xdr:row>
      <xdr:rowOff>128270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31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144780</xdr:rowOff>
    </xdr:from>
    <xdr:ext cx="531495" cy="25590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4965" y="160896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54,252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5745" cy="259080"/>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197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90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2455" cy="25590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80010</xdr:rowOff>
    </xdr:from>
    <xdr:to>
      <xdr:col>85</xdr:col>
      <xdr:colOff>126365</xdr:colOff>
      <xdr:row>38</xdr:row>
      <xdr:rowOff>24130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27940</xdr:rowOff>
    </xdr:from>
    <xdr:ext cx="534670" cy="259080"/>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24130</xdr:rowOff>
    </xdr:from>
    <xdr:to>
      <xdr:col>86</xdr:col>
      <xdr:colOff>25400</xdr:colOff>
      <xdr:row>38</xdr:row>
      <xdr:rowOff>24130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26670</xdr:rowOff>
    </xdr:from>
    <xdr:ext cx="534670" cy="259080"/>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dr:col>85</xdr:col>
      <xdr:colOff>38100</xdr:colOff>
      <xdr:row>31</xdr:row>
      <xdr:rowOff>80010</xdr:rowOff>
    </xdr:from>
    <xdr:to>
      <xdr:col>86</xdr:col>
      <xdr:colOff>25400</xdr:colOff>
      <xdr:row>31</xdr:row>
      <xdr:rowOff>80010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153035</xdr:rowOff>
    </xdr:from>
    <xdr:to>
      <xdr:col>85</xdr:col>
      <xdr:colOff>127000</xdr:colOff>
      <xdr:row>37</xdr:row>
      <xdr:rowOff>160020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5481300" y="649668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14605</xdr:rowOff>
    </xdr:from>
    <xdr:ext cx="534670" cy="259080"/>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186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163195</xdr:rowOff>
    </xdr:from>
    <xdr:to>
      <xdr:col>85</xdr:col>
      <xdr:colOff>177800</xdr:colOff>
      <xdr:row>37</xdr:row>
      <xdr:rowOff>93345</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153035</xdr:rowOff>
    </xdr:from>
    <xdr:to>
      <xdr:col>81</xdr:col>
      <xdr:colOff>50800</xdr:colOff>
      <xdr:row>37</xdr:row>
      <xdr:rowOff>166370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4966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32385</xdr:rowOff>
    </xdr:from>
    <xdr:to>
      <xdr:col>81</xdr:col>
      <xdr:colOff>101600</xdr:colOff>
      <xdr:row>37</xdr:row>
      <xdr:rowOff>133985</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150495</xdr:rowOff>
    </xdr:from>
    <xdr:ext cx="531495" cy="25908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3965" y="6151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152400</xdr:rowOff>
    </xdr:from>
    <xdr:to>
      <xdr:col>76</xdr:col>
      <xdr:colOff>114300</xdr:colOff>
      <xdr:row>37</xdr:row>
      <xdr:rowOff>166370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4960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49530</xdr:rowOff>
    </xdr:from>
    <xdr:to>
      <xdr:col>76</xdr:col>
      <xdr:colOff>165100</xdr:colOff>
      <xdr:row>37</xdr:row>
      <xdr:rowOff>151130</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167640</xdr:rowOff>
    </xdr:from>
    <xdr:ext cx="531495" cy="25590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4965" y="61683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152400</xdr:rowOff>
    </xdr:from>
    <xdr:to>
      <xdr:col>71</xdr:col>
      <xdr:colOff>177800</xdr:colOff>
      <xdr:row>38</xdr:row>
      <xdr:rowOff>13335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4960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53340</xdr:rowOff>
    </xdr:from>
    <xdr:to>
      <xdr:col>72</xdr:col>
      <xdr:colOff>38100</xdr:colOff>
      <xdr:row>37</xdr:row>
      <xdr:rowOff>154940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171450</xdr:rowOff>
    </xdr:from>
    <xdr:ext cx="531495" cy="259080"/>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5965" y="61722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104775</xdr:rowOff>
    </xdr:from>
    <xdr:to>
      <xdr:col>67</xdr:col>
      <xdr:colOff>101600</xdr:colOff>
      <xdr:row>37</xdr:row>
      <xdr:rowOff>34925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52070</xdr:rowOff>
    </xdr:from>
    <xdr:ext cx="531495" cy="25590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6965" y="60528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24130</xdr:rowOff>
    </xdr:from>
    <xdr:ext cx="534670" cy="259080"/>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67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102235</xdr:rowOff>
    </xdr:from>
    <xdr:to>
      <xdr:col>81</xdr:col>
      <xdr:colOff>101600</xdr:colOff>
      <xdr:row>38</xdr:row>
      <xdr:rowOff>32385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4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23495</xdr:rowOff>
    </xdr:from>
    <xdr:ext cx="531495"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3965" y="65385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12,290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114935</xdr:rowOff>
    </xdr:from>
    <xdr:to>
      <xdr:col>76</xdr:col>
      <xdr:colOff>165100</xdr:colOff>
      <xdr:row>38</xdr:row>
      <xdr:rowOff>45085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36195</xdr:rowOff>
    </xdr:from>
    <xdr:ext cx="531495"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4965" y="65512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101600</xdr:rowOff>
    </xdr:from>
    <xdr:to>
      <xdr:col>72</xdr:col>
      <xdr:colOff>38100</xdr:colOff>
      <xdr:row>38</xdr:row>
      <xdr:rowOff>31750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22860</xdr:rowOff>
    </xdr:from>
    <xdr:ext cx="531495"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5965" y="6537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133985</xdr:rowOff>
    </xdr:from>
    <xdr:to>
      <xdr:col>67</xdr:col>
      <xdr:colOff>101600</xdr:colOff>
      <xdr:row>38</xdr:row>
      <xdr:rowOff>64135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55245</xdr:rowOff>
    </xdr:from>
    <xdr:ext cx="531495" cy="25590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6965" y="6570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5745" cy="25590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080" y="10398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590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2455" cy="2590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2455" cy="2590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2455" cy="25590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48895</xdr:rowOff>
    </xdr:from>
    <xdr:to>
      <xdr:col>85</xdr:col>
      <xdr:colOff>126365</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48260</xdr:rowOff>
    </xdr:from>
    <xdr:ext cx="534670" cy="259080"/>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167005</xdr:rowOff>
    </xdr:from>
    <xdr:ext cx="598805" cy="25590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56805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dr:col>85</xdr:col>
      <xdr:colOff>38100</xdr:colOff>
      <xdr:row>51</xdr:row>
      <xdr:rowOff>48895</xdr:rowOff>
    </xdr:from>
    <xdr:to>
      <xdr:col>86</xdr:col>
      <xdr:colOff>25400</xdr:colOff>
      <xdr:row>51</xdr:row>
      <xdr:rowOff>48895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11430</xdr:rowOff>
    </xdr:from>
    <xdr:to>
      <xdr:col>85</xdr:col>
      <xdr:colOff>127000</xdr:colOff>
      <xdr:row>56</xdr:row>
      <xdr:rowOff>36195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61263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159385</xdr:rowOff>
    </xdr:from>
    <xdr:ext cx="534670" cy="2584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7605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9525</xdr:rowOff>
    </xdr:from>
    <xdr:to>
      <xdr:col>85</xdr:col>
      <xdr:colOff>177800</xdr:colOff>
      <xdr:row>57</xdr:row>
      <xdr:rowOff>111125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134620</xdr:rowOff>
    </xdr:from>
    <xdr:to>
      <xdr:col>81</xdr:col>
      <xdr:colOff>50800</xdr:colOff>
      <xdr:row>56</xdr:row>
      <xdr:rowOff>11430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56437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58420</xdr:rowOff>
    </xdr:from>
    <xdr:to>
      <xdr:col>81</xdr:col>
      <xdr:colOff>101600</xdr:colOff>
      <xdr:row>57</xdr:row>
      <xdr:rowOff>160020</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151130</xdr:rowOff>
    </xdr:from>
    <xdr:ext cx="531495" cy="25908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3965" y="9923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134620</xdr:rowOff>
    </xdr:from>
    <xdr:to>
      <xdr:col>76</xdr:col>
      <xdr:colOff>114300</xdr:colOff>
      <xdr:row>57</xdr:row>
      <xdr:rowOff>42545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564370"/>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103505</xdr:rowOff>
    </xdr:from>
    <xdr:to>
      <xdr:col>76</xdr:col>
      <xdr:colOff>165100</xdr:colOff>
      <xdr:row>58</xdr:row>
      <xdr:rowOff>33655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24765</xdr:rowOff>
    </xdr:from>
    <xdr:ext cx="531495" cy="25908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4965" y="99688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73660</xdr:rowOff>
    </xdr:from>
    <xdr:to>
      <xdr:col>71</xdr:col>
      <xdr:colOff>177800</xdr:colOff>
      <xdr:row>57</xdr:row>
      <xdr:rowOff>42545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674860"/>
          <a:ext cx="8890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118745</xdr:rowOff>
    </xdr:from>
    <xdr:to>
      <xdr:col>72</xdr:col>
      <xdr:colOff>38100</xdr:colOff>
      <xdr:row>58</xdr:row>
      <xdr:rowOff>48895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40640</xdr:rowOff>
    </xdr:from>
    <xdr:ext cx="531495" cy="25590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5965" y="99847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159385</xdr:rowOff>
    </xdr:from>
    <xdr:to>
      <xdr:col>67</xdr:col>
      <xdr:colOff>101600</xdr:colOff>
      <xdr:row>57</xdr:row>
      <xdr:rowOff>89535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76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80645</xdr:rowOff>
    </xdr:from>
    <xdr:ext cx="531495" cy="25908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6965" y="98532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156845</xdr:rowOff>
    </xdr:from>
    <xdr:to>
      <xdr:col>85</xdr:col>
      <xdr:colOff>177800</xdr:colOff>
      <xdr:row>56</xdr:row>
      <xdr:rowOff>86995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8255</xdr:rowOff>
    </xdr:from>
    <xdr:ext cx="534670" cy="25590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4380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132080</xdr:rowOff>
    </xdr:from>
    <xdr:to>
      <xdr:col>81</xdr:col>
      <xdr:colOff>101600</xdr:colOff>
      <xdr:row>56</xdr:row>
      <xdr:rowOff>62230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78740</xdr:rowOff>
    </xdr:from>
    <xdr:ext cx="531495"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3965" y="9337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83820</xdr:rowOff>
    </xdr:from>
    <xdr:to>
      <xdr:col>76</xdr:col>
      <xdr:colOff>165100</xdr:colOff>
      <xdr:row>56</xdr:row>
      <xdr:rowOff>13970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51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30480</xdr:rowOff>
    </xdr:from>
    <xdr:ext cx="531495" cy="25590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4965" y="92887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76,893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163195</xdr:rowOff>
    </xdr:from>
    <xdr:to>
      <xdr:col>72</xdr:col>
      <xdr:colOff>38100</xdr:colOff>
      <xdr:row>57</xdr:row>
      <xdr:rowOff>93345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7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109855</xdr:rowOff>
    </xdr:from>
    <xdr:ext cx="531495" cy="25590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5965" y="95396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57,150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22860</xdr:rowOff>
    </xdr:from>
    <xdr:to>
      <xdr:col>67</xdr:col>
      <xdr:colOff>101600</xdr:colOff>
      <xdr:row>56</xdr:row>
      <xdr:rowOff>124460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140970</xdr:rowOff>
    </xdr:from>
    <xdr:ext cx="53149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6965" y="93992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574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590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590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2455" cy="2584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2455" cy="25908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31115</xdr:rowOff>
    </xdr:from>
    <xdr:to>
      <xdr:col>85</xdr:col>
      <xdr:colOff>126365</xdr:colOff>
      <xdr:row>79</xdr:row>
      <xdr:rowOff>99060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135890</xdr:rowOff>
    </xdr:from>
    <xdr:ext cx="249555" cy="259080"/>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149225</xdr:rowOff>
    </xdr:from>
    <xdr:ext cx="598805" cy="259080"/>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dr:col>85</xdr:col>
      <xdr:colOff>38100</xdr:colOff>
      <xdr:row>71</xdr:row>
      <xdr:rowOff>31115</xdr:rowOff>
    </xdr:from>
    <xdr:to>
      <xdr:col>86</xdr:col>
      <xdr:colOff>25400</xdr:colOff>
      <xdr:row>71</xdr:row>
      <xdr:rowOff>31115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85090</xdr:rowOff>
    </xdr:from>
    <xdr:to>
      <xdr:col>85</xdr:col>
      <xdr:colOff>127000</xdr:colOff>
      <xdr:row>79</xdr:row>
      <xdr:rowOff>89535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62964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53340</xdr:rowOff>
    </xdr:from>
    <xdr:ext cx="469900" cy="25590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42644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30480</xdr:rowOff>
    </xdr:from>
    <xdr:to>
      <xdr:col>85</xdr:col>
      <xdr:colOff>177800</xdr:colOff>
      <xdr:row>79</xdr:row>
      <xdr:rowOff>132080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85090</xdr:rowOff>
    </xdr:from>
    <xdr:to>
      <xdr:col>81</xdr:col>
      <xdr:colOff>50800</xdr:colOff>
      <xdr:row>79</xdr:row>
      <xdr:rowOff>93980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592300" y="136296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37465</xdr:rowOff>
    </xdr:from>
    <xdr:to>
      <xdr:col>81</xdr:col>
      <xdr:colOff>101600</xdr:colOff>
      <xdr:row>79</xdr:row>
      <xdr:rowOff>139065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130175</xdr:rowOff>
    </xdr:from>
    <xdr:ext cx="378460" cy="259080"/>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92070" y="13674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90170</xdr:rowOff>
    </xdr:from>
    <xdr:to>
      <xdr:col>76</xdr:col>
      <xdr:colOff>114300</xdr:colOff>
      <xdr:row>79</xdr:row>
      <xdr:rowOff>93980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6347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36830</xdr:rowOff>
    </xdr:from>
    <xdr:to>
      <xdr:col>76</xdr:col>
      <xdr:colOff>165100</xdr:colOff>
      <xdr:row>79</xdr:row>
      <xdr:rowOff>138430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154940</xdr:rowOff>
    </xdr:from>
    <xdr:ext cx="466725" cy="25590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350" y="133565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88900</xdr:rowOff>
    </xdr:from>
    <xdr:to>
      <xdr:col>71</xdr:col>
      <xdr:colOff>177800</xdr:colOff>
      <xdr:row>79</xdr:row>
      <xdr:rowOff>90170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6334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36195</xdr:rowOff>
    </xdr:from>
    <xdr:to>
      <xdr:col>72</xdr:col>
      <xdr:colOff>38100</xdr:colOff>
      <xdr:row>79</xdr:row>
      <xdr:rowOff>137795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154940</xdr:rowOff>
    </xdr:from>
    <xdr:ext cx="466725" cy="25590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350" y="133565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134620</xdr:rowOff>
    </xdr:from>
    <xdr:to>
      <xdr:col>67</xdr:col>
      <xdr:colOff>101600</xdr:colOff>
      <xdr:row>79</xdr:row>
      <xdr:rowOff>64770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5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81280</xdr:rowOff>
    </xdr:from>
    <xdr:ext cx="466725"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350" y="132829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38735</xdr:rowOff>
    </xdr:from>
    <xdr:to>
      <xdr:col>85</xdr:col>
      <xdr:colOff>177800</xdr:colOff>
      <xdr:row>79</xdr:row>
      <xdr:rowOff>140335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58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8890</xdr:rowOff>
    </xdr:from>
    <xdr:ext cx="378460" cy="25590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55344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34290</xdr:rowOff>
    </xdr:from>
    <xdr:to>
      <xdr:col>81</xdr:col>
      <xdr:colOff>101600</xdr:colOff>
      <xdr:row>79</xdr:row>
      <xdr:rowOff>135890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57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152400</xdr:rowOff>
    </xdr:from>
    <xdr:ext cx="466725"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350" y="133540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43180</xdr:rowOff>
    </xdr:from>
    <xdr:to>
      <xdr:col>76</xdr:col>
      <xdr:colOff>165100</xdr:colOff>
      <xdr:row>79</xdr:row>
      <xdr:rowOff>144780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5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135890</xdr:rowOff>
    </xdr:from>
    <xdr:ext cx="37846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70" y="13680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39370</xdr:rowOff>
    </xdr:from>
    <xdr:to>
      <xdr:col>72</xdr:col>
      <xdr:colOff>38100</xdr:colOff>
      <xdr:row>79</xdr:row>
      <xdr:rowOff>140970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58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132080</xdr:rowOff>
    </xdr:from>
    <xdr:ext cx="378460" cy="25590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4070" y="1367663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38100</xdr:rowOff>
    </xdr:from>
    <xdr:to>
      <xdr:col>67</xdr:col>
      <xdr:colOff>101600</xdr:colOff>
      <xdr:row>79</xdr:row>
      <xdr:rowOff>139700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5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130810</xdr:rowOff>
    </xdr:from>
    <xdr:ext cx="37846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5070" y="136753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38,163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745"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590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505" y="1611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2455" cy="25908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90805</xdr:rowOff>
    </xdr:from>
    <xdr:to>
      <xdr:col>85</xdr:col>
      <xdr:colOff>126365</xdr:colOff>
      <xdr:row>98</xdr:row>
      <xdr:rowOff>83185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86995</xdr:rowOff>
    </xdr:from>
    <xdr:ext cx="534670" cy="25590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909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37465</xdr:rowOff>
    </xdr:from>
    <xdr:ext cx="598805" cy="259080"/>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dr:col>85</xdr:col>
      <xdr:colOff>38100</xdr:colOff>
      <xdr:row>90</xdr:row>
      <xdr:rowOff>90805</xdr:rowOff>
    </xdr:from>
    <xdr:to>
      <xdr:col>86</xdr:col>
      <xdr:colOff>25400</xdr:colOff>
      <xdr:row>90</xdr:row>
      <xdr:rowOff>90805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69215</xdr:rowOff>
    </xdr:from>
    <xdr:to>
      <xdr:col>85</xdr:col>
      <xdr:colOff>127000</xdr:colOff>
      <xdr:row>96</xdr:row>
      <xdr:rowOff>71755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52841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38735</xdr:rowOff>
    </xdr:from>
    <xdr:ext cx="534670" cy="259080"/>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97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60325</xdr:rowOff>
    </xdr:from>
    <xdr:to>
      <xdr:col>85</xdr:col>
      <xdr:colOff>177800</xdr:colOff>
      <xdr:row>96</xdr:row>
      <xdr:rowOff>161925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71755</xdr:rowOff>
    </xdr:from>
    <xdr:to>
      <xdr:col>81</xdr:col>
      <xdr:colOff>50800</xdr:colOff>
      <xdr:row>96</xdr:row>
      <xdr:rowOff>76200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5309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55880</xdr:rowOff>
    </xdr:from>
    <xdr:to>
      <xdr:col>81</xdr:col>
      <xdr:colOff>101600</xdr:colOff>
      <xdr:row>96</xdr:row>
      <xdr:rowOff>157480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148590</xdr:rowOff>
    </xdr:from>
    <xdr:ext cx="531495"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3965" y="16607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76200</xdr:rowOff>
    </xdr:from>
    <xdr:to>
      <xdr:col>76</xdr:col>
      <xdr:colOff>114300</xdr:colOff>
      <xdr:row>96</xdr:row>
      <xdr:rowOff>86360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5354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48895</xdr:rowOff>
    </xdr:from>
    <xdr:to>
      <xdr:col>76</xdr:col>
      <xdr:colOff>165100</xdr:colOff>
      <xdr:row>96</xdr:row>
      <xdr:rowOff>150495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141605</xdr:rowOff>
    </xdr:from>
    <xdr:ext cx="531495"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4965" y="166008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86360</xdr:rowOff>
    </xdr:from>
    <xdr:to>
      <xdr:col>71</xdr:col>
      <xdr:colOff>177800</xdr:colOff>
      <xdr:row>96</xdr:row>
      <xdr:rowOff>89535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455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52705</xdr:rowOff>
    </xdr:from>
    <xdr:to>
      <xdr:col>72</xdr:col>
      <xdr:colOff>38100</xdr:colOff>
      <xdr:row>96</xdr:row>
      <xdr:rowOff>154940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145415</xdr:rowOff>
    </xdr:from>
    <xdr:ext cx="531495" cy="25590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5965" y="166046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94</xdr:row>
      <xdr:rowOff>154940</xdr:rowOff>
    </xdr:from>
    <xdr:to>
      <xdr:col>67</xdr:col>
      <xdr:colOff>101600</xdr:colOff>
      <xdr:row>95</xdr:row>
      <xdr:rowOff>84455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271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100965</xdr:rowOff>
    </xdr:from>
    <xdr:ext cx="531495" cy="25590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6965" y="160458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18415</xdr:rowOff>
    </xdr:from>
    <xdr:to>
      <xdr:col>85</xdr:col>
      <xdr:colOff>177800</xdr:colOff>
      <xdr:row>96</xdr:row>
      <xdr:rowOff>120650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77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41275</xdr:rowOff>
    </xdr:from>
    <xdr:ext cx="534670" cy="25590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290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38,564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20955</xdr:rowOff>
    </xdr:from>
    <xdr:to>
      <xdr:col>81</xdr:col>
      <xdr:colOff>101600</xdr:colOff>
      <xdr:row>96</xdr:row>
      <xdr:rowOff>122555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8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139065</xdr:rowOff>
    </xdr:from>
    <xdr:ext cx="53149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3965" y="162553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25400</xdr:rowOff>
    </xdr:from>
    <xdr:to>
      <xdr:col>76</xdr:col>
      <xdr:colOff>165100</xdr:colOff>
      <xdr:row>96</xdr:row>
      <xdr:rowOff>127000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143510</xdr:rowOff>
    </xdr:from>
    <xdr:ext cx="531495" cy="25590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4965" y="162598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37,982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35560</xdr:rowOff>
    </xdr:from>
    <xdr:to>
      <xdr:col>72</xdr:col>
      <xdr:colOff>38100</xdr:colOff>
      <xdr:row>96</xdr:row>
      <xdr:rowOff>137160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9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153670</xdr:rowOff>
    </xdr:from>
    <xdr:ext cx="53149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2699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37,177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38735</xdr:rowOff>
    </xdr:from>
    <xdr:to>
      <xdr:col>67</xdr:col>
      <xdr:colOff>101600</xdr:colOff>
      <xdr:row>96</xdr:row>
      <xdr:rowOff>140335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9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132080</xdr:rowOff>
    </xdr:from>
    <xdr:ext cx="531495" cy="25590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5912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36,946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745" cy="25590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90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590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590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104140</xdr:rowOff>
    </xdr:from>
    <xdr:to>
      <xdr:col>116</xdr:col>
      <xdr:colOff>62865</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9525</xdr:rowOff>
    </xdr:from>
    <xdr:ext cx="249555" cy="25590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696075"/>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50800</xdr:rowOff>
    </xdr:from>
    <xdr:ext cx="534670" cy="259080"/>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dr:col>115</xdr:col>
      <xdr:colOff>165100</xdr:colOff>
      <xdr:row>32</xdr:row>
      <xdr:rowOff>104140</xdr:rowOff>
    </xdr:from>
    <xdr:to>
      <xdr:col>116</xdr:col>
      <xdr:colOff>152400</xdr:colOff>
      <xdr:row>32</xdr:row>
      <xdr:rowOff>104140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98425</xdr:rowOff>
    </xdr:from>
    <xdr:ext cx="378460" cy="25590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42075"/>
          <a:ext cx="37846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75565</xdr:rowOff>
    </xdr:from>
    <xdr:to>
      <xdr:col>116</xdr:col>
      <xdr:colOff>114300</xdr:colOff>
      <xdr:row>39</xdr:row>
      <xdr:rowOff>6350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86360</xdr:rowOff>
    </xdr:from>
    <xdr:to>
      <xdr:col>112</xdr:col>
      <xdr:colOff>38100</xdr:colOff>
      <xdr:row>39</xdr:row>
      <xdr:rowOff>15875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32385</xdr:rowOff>
    </xdr:from>
    <xdr:ext cx="313690" cy="25590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455" y="6376035"/>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86995</xdr:rowOff>
    </xdr:from>
    <xdr:to>
      <xdr:col>107</xdr:col>
      <xdr:colOff>101600</xdr:colOff>
      <xdr:row>39</xdr:row>
      <xdr:rowOff>17780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33655</xdr:rowOff>
    </xdr:from>
    <xdr:ext cx="313690" cy="2584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45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81280</xdr:rowOff>
    </xdr:from>
    <xdr:to>
      <xdr:col>102</xdr:col>
      <xdr:colOff>165100</xdr:colOff>
      <xdr:row>39</xdr:row>
      <xdr:rowOff>11430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27940</xdr:rowOff>
    </xdr:from>
    <xdr:ext cx="378460"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79375</xdr:rowOff>
    </xdr:from>
    <xdr:to>
      <xdr:col>98</xdr:col>
      <xdr:colOff>38100</xdr:colOff>
      <xdr:row>39</xdr:row>
      <xdr:rowOff>9525</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26035</xdr:rowOff>
    </xdr:from>
    <xdr:ext cx="37846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70" y="63696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53975</xdr:rowOff>
    </xdr:from>
    <xdr:ext cx="249555" cy="25590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69075"/>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638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638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638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638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745" cy="25590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745" cy="25590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6380"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6380"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638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638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638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638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民生費、総務費、議会費、農林水産費及び教育費に係る住民一人当たりのコストが類似団体平均値と比較してかなり高い水準で推移している。特に民生費は、前年度以前より続いて類似団体内順位が１位となっているが、本市が子ども・子育て支援を重点施策に据え、重点的に取り組んできたことなどによるもので、増加抑制に努める必要があるものの、今後も子育て環境の充実化を図る取組みなどにより同水準で推移することが見込まれるため、他の経費について見直しを図るなど、負担の増大に備える必要がある。また、特にR3年度以降が高くなっているのは、新型コロナ感染症や物価高騰に係る子育て世帯や住民税非課税世帯への特別給付金等が要因である。
　前年度に比べて増加した衛生費と農林水産業費については、それぞれ主に新設廃棄物処理施設整備事業（衛生費）、名護市農水産物供給強化拠点施設整備事業（農林水産業費）によるものである。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沖縄県名護市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実質収支額及び実質単年度収支の標準財政規模比は、前年度と比べてそれぞれ、0.19％、10.11％増加した。標準財政規模は、普通交付税の増により前年度比7.70％増となっており、実質収支も増加（+156,306千円）となった。
　財政調整基金については、積立額が取崩額を上回ったことにより、現在高は前年度に比べ10.90％増となり、標準財政規模比でも3.0％増となった。今後も市税徴収率向上を中心とする歳入確保に取り組む。</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沖縄県名護市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連結実質赤字比率の黒字額については、水道事業会計及び一般会計が大部分を占めている。一方国民健康保険事業においては、継続して赤字となっている。これは医療費の増加により厳しい財政状況が続いているためであるが、今後は、医療費の適正化と収納率向上に向けた取り組みの強化、税率改正等により、赤字額の縮減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沖縄県名護市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分子の構造のうち、算入公債費等は前年度比0.3％の減となった一方で、公営企業債の元利償還金に対する繰入金の前年度比0.2％減、債務負担行為に基づく支出額の皆減により、実質公債費率は前年度より減少している。
　現在整備中の学校教育施設等に加え、市庁舎の建て替えについても検討を始めており、今後も大型公共事業が予定されていることから、地方債発行額が増加すると考えられ、今後も事業を厳選し、地方債発行を計画的かつ効果的に行うことで、実質公債費比率の上昇を抑制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沖縄県名護市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将来負担額については、公営企業債等繰入見込額以外は前年度より減となっており、主に一般会計に係る地方債現在高の減（210百円減、0.7％減）により、将来負担額全体として0.4％の減となっている。一方、充当可能財源等については、特に基準財政需要額算入見込額が4.2％減となっており、将来負担比率（分子）が前年度より増加した要因である。
　地方債の現在高の減少は、R6年度の地方債発行額より償還額が多かったことが要因だが、今後、葬祭場、武道場の建設や、市庁舎の建て替え等大型公共事業が予定されていることから等公共施設の建設に係る地方債の発行により、現在高は増加するものと見込まれる。
　今後も引き続き起債事業の厳選及び交付税措置のない地方債の発行抑制を図るとともに、充当可能財源の増加を図り、将来負担比率の上昇抑制に努める。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沖縄県名護市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基金全体としては、前年度比2.1％減となった。主な要因として、名護市金融・情報通信産業施設運営費及び真喜屋小学校長寿命化改良事業等の財源に充てるための公共施設整備基金の取崩しが挙げられる。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それぞれの基金の目的に沿って適切に管理することとしており、各基金の方針は下記のとおりである。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・再編交付金基金：名護市再編交付金基金条例施行規則で定める事業を実施するための基金（久辺三区地域コミュニティ事業など）
・公共施設整備基金：市庁舎、市民会館、公園及び教育施設等市が行う公共施設の整備を実施するための基金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再編交付金基金については、後年度の事業に充てるための財源として1,315百万円を積み立てた一方で、幼保助成事業や学校給食事業等の財源に充てるため1,333百万円を取り崩したことにより、取崩額が積立額を上回り、前年度比0.5％減となった。
　公共施設整備基金については、11百万円を積み立てた一方で、名護市金融・情報通信産業施設運営費や真喜屋小学校長寿命化改良事業の財源に充てるため427百万円を取り崩したことにより、前年度比22.6％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・再編交付金基金：名護市再編交付金基金条例施行規則で定める事業を実施するために積み立てた基金について、後年度において取崩しを行い、当該事業の財源とすることとしている。
・公共施設整備基金：前年度において歳入歳出の決算上剰余金が生じた場合に、財政調整基金へ積み立てるが、その残額の一部を積み立てることとしている。また、企業誘致関連施設の使用料等の一部も積み立て、これらの施設の整備等の財源とすることとしている。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は前年度比10.9％増となった。主な理由としては、こども子育て費の新設による基準財政需要額の増等で普通交付税が増額したことに伴い実質収支額が増加したことで、積立額が取崩額を上回ったことが挙げられ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財政調整基金は、前年度において歳入歳出の決算上剰余金が生じた場合に、その剰余金の50％以上を積み立てるものとしている。
　また、取り崩しについては、歳入歳出予算の財源が不足した場合や緊急に実施することとなった事業の財源に充てるときなどに取り崩すものとしている。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減債基金は前年度比23.2％減となった。臨時財政対策債の償還に充当したことによる。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現在は、基金から発生する利子のほか、普通交付税の再算定において臨時財政対策債償還基金費が措置された場合、当該金額を積み立てることとしている。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15662921-EBC9-4A06-9B11-4369590A72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981F375C-7435-49F4-8639-0CE1239B1F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27AD9781-A016-4A34-9F9D-FB4517E65691}"/>
            </a:ext>
          </a:extLst>
        </xdr:cNvPr>
        <xdr:cNvSpPr/>
      </xdr:nvSpPr>
      <xdr:spPr>
        <a:xfrm>
          <a:off x="355600" y="64135"/>
          <a:ext cx="1268412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92512CDC-07B1-459D-9912-F5D789F6ED22}"/>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9D57F36A-3A89-43C8-BBC2-52DE1F279674}"/>
            </a:ext>
          </a:extLst>
        </xdr:cNvPr>
        <xdr:cNvSpPr/>
      </xdr:nvSpPr>
      <xdr:spPr>
        <a:xfrm>
          <a:off x="17040225" y="215265"/>
          <a:ext cx="3902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9E07B0F1-6B20-4567-B104-26DF0ABD4EE8}"/>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沖縄県名護市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82A25A42-B2C1-41E0-B475-1ABCEA20E468}"/>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66BFF28D-8106-4E1C-B15D-A30CC49CA34C}"/>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3006A4C2-25E8-49FE-8438-04283F44DDB9}"/>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A808A8B2-3A44-411A-B670-9DAC441CDA4D}"/>
            </a:ext>
          </a:extLst>
        </xdr:cNvPr>
        <xdr:cNvSpPr/>
      </xdr:nvSpPr>
      <xdr:spPr>
        <a:xfrm>
          <a:off x="436880" y="889635"/>
          <a:ext cx="10126345" cy="17754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13EC3D63-3D39-4BB7-898A-65E11B69D23B}"/>
            </a:ext>
          </a:extLst>
        </xdr:cNvPr>
        <xdr:cNvSpPr/>
      </xdr:nvSpPr>
      <xdr:spPr>
        <a:xfrm>
          <a:off x="609600" y="921385"/>
          <a:ext cx="1381125" cy="17125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F1B19136-F920-4747-9946-A464A59560D5}"/>
            </a:ext>
          </a:extLst>
        </xdr:cNvPr>
        <xdr:cNvSpPr/>
      </xdr:nvSpPr>
      <xdr:spPr>
        <a:xfrm>
          <a:off x="1943100" y="921385"/>
          <a:ext cx="1333500" cy="17125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64,734
63,721
210.80
55,838,683
53,675,077
1,708,001
19,009,900
27,860,741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A93A1F24-E4D6-4B7E-A631-D7CFF6994144}"/>
            </a:ext>
          </a:extLst>
        </xdr:cNvPr>
        <xdr:cNvSpPr/>
      </xdr:nvSpPr>
      <xdr:spPr>
        <a:xfrm>
          <a:off x="3276600" y="921385"/>
          <a:ext cx="1524000" cy="17125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BCBA9AF-BC3B-40EC-9201-0B4550C6ADBE}"/>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17BBD584-84FF-4D06-8C5D-9EE9370A6AF5}"/>
            </a:ext>
          </a:extLst>
        </xdr:cNvPr>
        <xdr:cNvSpPr/>
      </xdr:nvSpPr>
      <xdr:spPr>
        <a:xfrm>
          <a:off x="6832600" y="940435"/>
          <a:ext cx="125412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35.0</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21EA031-139F-4F13-A5DA-A1B3DB2E3C57}"/>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14D77304-245A-4ED7-9E12-35349C4EFC23}"/>
            </a:ext>
          </a:extLst>
        </xdr:cNvPr>
        <xdr:cNvSpPr/>
      </xdr:nvSpPr>
      <xdr:spPr>
        <a:xfrm>
          <a:off x="4800600" y="1713865"/>
          <a:ext cx="2032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5C13D91F-17CD-41A9-BDA3-C227E3AF5E90}"/>
            </a:ext>
          </a:extLst>
        </xdr:cNvPr>
        <xdr:cNvSpPr/>
      </xdr:nvSpPr>
      <xdr:spPr>
        <a:xfrm>
          <a:off x="6896100" y="1713865"/>
          <a:ext cx="36671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95D91345-7175-4B39-81E1-B3821D4A7460}"/>
            </a:ext>
          </a:extLst>
        </xdr:cNvPr>
        <xdr:cNvSpPr/>
      </xdr:nvSpPr>
      <xdr:spPr>
        <a:xfrm>
          <a:off x="11074400" y="889635"/>
          <a:ext cx="1524000" cy="12668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A7EDA951-48B2-46A1-A654-F4AEDD92C7E1}"/>
            </a:ext>
          </a:extLst>
        </xdr:cNvPr>
        <xdr:cNvSpPr/>
      </xdr:nvSpPr>
      <xdr:spPr>
        <a:xfrm>
          <a:off x="11325225"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F0AE6814-952F-4434-BA1E-2B0AA32D13AE}"/>
            </a:ext>
          </a:extLst>
        </xdr:cNvPr>
        <xdr:cNvSpPr/>
      </xdr:nvSpPr>
      <xdr:spPr>
        <a:xfrm>
          <a:off x="11325225" y="1219200"/>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1C0845E0-A367-4303-8C36-63E4E35E3DA7}"/>
            </a:ext>
          </a:extLst>
        </xdr:cNvPr>
        <xdr:cNvSpPr/>
      </xdr:nvSpPr>
      <xdr:spPr>
        <a:xfrm>
          <a:off x="11325225" y="1562100"/>
          <a:ext cx="1470025" cy="644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1513B55D-DF13-4E6D-BB40-1AA404D9AC0B}"/>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CBF4808E-5DAC-4FC7-8F0E-DC4E9A4F22D1}"/>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7EE68EAE-E394-44E4-822A-3BBAF1492A28}"/>
            </a:ext>
          </a:extLst>
        </xdr:cNvPr>
        <xdr:cNvSpPr/>
      </xdr:nvSpPr>
      <xdr:spPr>
        <a:xfrm>
          <a:off x="11210925" y="13055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15F059B6-7AC1-4D5A-9933-B664A8C24895}"/>
            </a:ext>
          </a:extLst>
        </xdr:cNvPr>
        <xdr:cNvCxnSpPr/>
      </xdr:nvCxnSpPr>
      <xdr:spPr>
        <a:xfrm>
          <a:off x="11255375" y="15621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4326DA2-D2F3-4A7C-8F6F-632CDF05D348}"/>
            </a:ext>
          </a:extLst>
        </xdr:cNvPr>
        <xdr:cNvCxnSpPr/>
      </xdr:nvCxnSpPr>
      <xdr:spPr>
        <a:xfrm>
          <a:off x="11176000" y="1562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4180AF93-EA0A-4417-A3DB-F4CCE50F9328}"/>
            </a:ext>
          </a:extLst>
        </xdr:cNvPr>
        <xdr:cNvCxnSpPr/>
      </xdr:nvCxnSpPr>
      <xdr:spPr>
        <a:xfrm flipV="1">
          <a:off x="11255375" y="179832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AC93ECC-E9D8-46BB-BB4C-BF8D7FFC8BFF}"/>
            </a:ext>
          </a:extLst>
        </xdr:cNvPr>
        <xdr:cNvCxnSpPr/>
      </xdr:nvCxnSpPr>
      <xdr:spPr>
        <a:xfrm>
          <a:off x="11176000" y="194119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31" name="テキスト ボックス 30">
          <a:extLst>
            <a:ext uri="{FF2B5EF4-FFF2-40B4-BE49-F238E27FC236}">
              <a16:creationId xmlns:a16="http://schemas.microsoft.com/office/drawing/2014/main" id="{B6A44913-3F49-43EB-94AF-C47483772AF3}"/>
            </a:ext>
          </a:extLst>
        </xdr:cNvPr>
        <xdr:cNvSpPr txBox="1"/>
      </xdr:nvSpPr>
      <xdr:spPr>
        <a:xfrm>
          <a:off x="419100" y="276796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32" name="テキスト ボックス 31">
          <a:extLst>
            <a:ext uri="{FF2B5EF4-FFF2-40B4-BE49-F238E27FC236}">
              <a16:creationId xmlns:a16="http://schemas.microsoft.com/office/drawing/2014/main" id="{498F6AF1-1873-4FB7-B763-D0EE55811B04}"/>
            </a:ext>
          </a:extLst>
        </xdr:cNvPr>
        <xdr:cNvSpPr txBox="1"/>
      </xdr:nvSpPr>
      <xdr:spPr>
        <a:xfrm>
          <a:off x="419100" y="30079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33" name="テキスト ボックス 32">
          <a:extLst>
            <a:ext uri="{FF2B5EF4-FFF2-40B4-BE49-F238E27FC236}">
              <a16:creationId xmlns:a16="http://schemas.microsoft.com/office/drawing/2014/main" id="{AE6BFE33-4AA0-435F-90B6-D73973141B5B}"/>
            </a:ext>
          </a:extLst>
        </xdr:cNvPr>
        <xdr:cNvSpPr txBox="1"/>
      </xdr:nvSpPr>
      <xdr:spPr>
        <a:xfrm>
          <a:off x="419100" y="325120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34" name="テキスト ボックス 33">
          <a:extLst>
            <a:ext uri="{FF2B5EF4-FFF2-40B4-BE49-F238E27FC236}">
              <a16:creationId xmlns:a16="http://schemas.microsoft.com/office/drawing/2014/main" id="{86691211-9CA3-42FA-A498-C45468389190}"/>
            </a:ext>
          </a:extLst>
        </xdr:cNvPr>
        <xdr:cNvSpPr txBox="1"/>
      </xdr:nvSpPr>
      <xdr:spPr>
        <a:xfrm>
          <a:off x="419100" y="349123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2095"/>
    <xdr:sp macro="" textlink="">
      <xdr:nvSpPr>
        <xdr:cNvPr id="35" name="テキスト ボックス 34">
          <a:extLst>
            <a:ext uri="{FF2B5EF4-FFF2-40B4-BE49-F238E27FC236}">
              <a16:creationId xmlns:a16="http://schemas.microsoft.com/office/drawing/2014/main" id="{E4833A49-904C-4E4D-98D0-F40444B17181}"/>
            </a:ext>
          </a:extLst>
        </xdr:cNvPr>
        <xdr:cNvSpPr txBox="1"/>
      </xdr:nvSpPr>
      <xdr:spPr>
        <a:xfrm>
          <a:off x="419100" y="373126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EF9F48E-F9FA-4B2A-A348-F2BB5B23650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F60031C5-D5C4-4D5C-87E2-F32FBF7A57B9}"/>
            </a:ext>
          </a:extLst>
        </xdr:cNvPr>
        <xdr:cNvSpPr/>
      </xdr:nvSpPr>
      <xdr:spPr>
        <a:xfrm>
          <a:off x="1986280" y="4622800"/>
          <a:ext cx="1742440"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D383826D-A690-41FE-9B0E-57EF79B2884F}"/>
            </a:ext>
          </a:extLst>
        </xdr:cNvPr>
        <xdr:cNvSpPr/>
      </xdr:nvSpPr>
      <xdr:spPr>
        <a:xfrm>
          <a:off x="3827145" y="4606290"/>
          <a:ext cx="854710" cy="3098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[ 50.8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81B97E18-B4B0-450F-BFA0-EAB281DA9074}"/>
            </a:ext>
          </a:extLst>
        </xdr:cNvPr>
        <xdr:cNvSpPr/>
      </xdr:nvSpPr>
      <xdr:spPr>
        <a:xfrm>
          <a:off x="5461000" y="438213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29AF188F-95A6-423C-9627-E53244B97A1F}"/>
            </a:ext>
          </a:extLst>
        </xdr:cNvPr>
        <xdr:cNvSpPr/>
      </xdr:nvSpPr>
      <xdr:spPr>
        <a:xfrm>
          <a:off x="5461000" y="4572000"/>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6F3DBB30-3A42-40DE-A0DA-2129654158AD}"/>
            </a:ext>
          </a:extLst>
        </xdr:cNvPr>
        <xdr:cNvSpPr/>
      </xdr:nvSpPr>
      <xdr:spPr>
        <a:xfrm>
          <a:off x="6985000" y="438213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C41C0E09-B71C-4497-B3DF-84745DF21024}"/>
            </a:ext>
          </a:extLst>
        </xdr:cNvPr>
        <xdr:cNvSpPr/>
      </xdr:nvSpPr>
      <xdr:spPr>
        <a:xfrm>
          <a:off x="6985000" y="4572000"/>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854D0EFE-514B-484D-8B5B-B828B9D30D6F}"/>
            </a:ext>
          </a:extLst>
        </xdr:cNvPr>
        <xdr:cNvSpPr/>
      </xdr:nvSpPr>
      <xdr:spPr>
        <a:xfrm>
          <a:off x="8636000" y="438213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7D12FE56-894E-498E-9B59-FD39A324D13F}"/>
            </a:ext>
          </a:extLst>
        </xdr:cNvPr>
        <xdr:cNvSpPr/>
      </xdr:nvSpPr>
      <xdr:spPr>
        <a:xfrm>
          <a:off x="8636000" y="4572000"/>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D1E2AEF-5C59-400C-8F52-2C44B05F0FFC}"/>
            </a:ext>
          </a:extLst>
        </xdr:cNvPr>
        <xdr:cNvSpPr/>
      </xdr:nvSpPr>
      <xdr:spPr>
        <a:xfrm>
          <a:off x="1270000" y="4951095"/>
          <a:ext cx="4241800" cy="2157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22868720-7D48-4E6A-A140-6D890FBDBEA7}"/>
            </a:ext>
          </a:extLst>
        </xdr:cNvPr>
        <xdr:cNvSpPr/>
      </xdr:nvSpPr>
      <xdr:spPr>
        <a:xfrm>
          <a:off x="5778500" y="4951095"/>
          <a:ext cx="4762500" cy="2157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C0833F4D-411E-428D-A95E-87A1C13BEA6C}"/>
            </a:ext>
          </a:extLst>
        </xdr:cNvPr>
        <xdr:cNvSpPr/>
      </xdr:nvSpPr>
      <xdr:spPr>
        <a:xfrm>
          <a:off x="5778500" y="5013960"/>
          <a:ext cx="4572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EA3E1DBE-EB8A-4F78-A2AA-F4B52AFBFE7F}"/>
            </a:ext>
          </a:extLst>
        </xdr:cNvPr>
        <xdr:cNvSpPr txBox="1"/>
      </xdr:nvSpPr>
      <xdr:spPr>
        <a:xfrm>
          <a:off x="5854700" y="5245100"/>
          <a:ext cx="4559300" cy="17760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a:solidFill>
                <a:schemeClr val="dk1"/>
              </a:solidFill>
              <a:effectLst/>
              <a:latin typeface="+mn-lt"/>
              <a:ea typeface="+mn-ea"/>
              <a:cs typeface="+mn-cs"/>
            </a:rPr>
            <a:t>当市の有形固定資産減価償却率は、類似団体よりやや高めの水準となっていたが、固定資産台帳の精査及び修正を行った（主に道路単価等）ことにより、令和３年度から、類似団体を下回っている。</a:t>
          </a:r>
          <a:r>
            <a:rPr kumimoji="1" lang="ja-JP" altLang="en-US" sz="1050">
              <a:solidFill>
                <a:schemeClr val="dk1"/>
              </a:solidFill>
              <a:effectLst/>
              <a:latin typeface="+mn-lt"/>
              <a:ea typeface="+mn-ea"/>
              <a:cs typeface="+mn-cs"/>
            </a:rPr>
            <a:t>また令和６年度には当指標が改善しており、名護市一般廃棄物処理施設の完成等が要因として挙げられる。引き続き</a:t>
          </a:r>
          <a:r>
            <a:rPr kumimoji="1" lang="ja-JP" altLang="ja-JP" sz="1100">
              <a:solidFill>
                <a:schemeClr val="dk1"/>
              </a:solidFill>
              <a:effectLst/>
              <a:latin typeface="+mn-lt"/>
              <a:ea typeface="+mn-ea"/>
              <a:cs typeface="+mn-cs"/>
            </a:rPr>
            <a:t>名護市公共施設等総合管理計画</a:t>
          </a:r>
          <a:r>
            <a:rPr kumimoji="1" lang="ja-JP" altLang="en-US" sz="1100">
              <a:solidFill>
                <a:schemeClr val="dk1"/>
              </a:solidFill>
              <a:effectLst/>
              <a:latin typeface="+mn-lt"/>
              <a:ea typeface="+mn-ea"/>
              <a:cs typeface="+mn-cs"/>
            </a:rPr>
            <a:t>及び</a:t>
          </a:r>
          <a:r>
            <a:rPr kumimoji="1" lang="ja-JP" altLang="en-US" sz="1050">
              <a:solidFill>
                <a:schemeClr val="dk1"/>
              </a:solidFill>
              <a:effectLst/>
              <a:latin typeface="+mn-lt"/>
              <a:ea typeface="+mn-ea"/>
              <a:cs typeface="+mn-cs"/>
            </a:rPr>
            <a:t>各種</a:t>
          </a:r>
          <a:r>
            <a:rPr kumimoji="1" lang="ja-JP" altLang="ja-JP" sz="1050">
              <a:solidFill>
                <a:schemeClr val="dk1"/>
              </a:solidFill>
              <a:effectLst/>
              <a:latin typeface="+mn-lt"/>
              <a:ea typeface="+mn-ea"/>
              <a:cs typeface="+mn-cs"/>
            </a:rPr>
            <a:t>個別</a:t>
          </a:r>
          <a:r>
            <a:rPr kumimoji="1" lang="ja-JP" altLang="en-US" sz="1050">
              <a:solidFill>
                <a:schemeClr val="dk1"/>
              </a:solidFill>
              <a:effectLst/>
              <a:latin typeface="+mn-lt"/>
              <a:ea typeface="+mn-ea"/>
              <a:cs typeface="+mn-cs"/>
            </a:rPr>
            <a:t>施設</a:t>
          </a:r>
          <a:r>
            <a:rPr kumimoji="1" lang="ja-JP" altLang="ja-JP" sz="1050">
              <a:solidFill>
                <a:schemeClr val="dk1"/>
              </a:solidFill>
              <a:effectLst/>
              <a:latin typeface="+mn-lt"/>
              <a:ea typeface="+mn-ea"/>
              <a:cs typeface="+mn-cs"/>
            </a:rPr>
            <a:t>計画</a:t>
          </a:r>
          <a:r>
            <a:rPr kumimoji="1" lang="ja-JP" altLang="en-US" sz="1050">
              <a:solidFill>
                <a:schemeClr val="dk1"/>
              </a:solidFill>
              <a:effectLst/>
              <a:latin typeface="+mn-lt"/>
              <a:ea typeface="+mn-ea"/>
              <a:cs typeface="+mn-cs"/>
            </a:rPr>
            <a:t>等</a:t>
          </a:r>
          <a:r>
            <a:rPr kumimoji="1" lang="ja-JP" altLang="ja-JP" sz="1050">
              <a:solidFill>
                <a:schemeClr val="dk1"/>
              </a:solidFill>
              <a:effectLst/>
              <a:latin typeface="+mn-lt"/>
              <a:ea typeface="+mn-ea"/>
              <a:cs typeface="+mn-cs"/>
            </a:rPr>
            <a:t>に基づいた施設の維持管理を適切に進めていく</a:t>
          </a:r>
          <a:r>
            <a:rPr kumimoji="1" lang="ja-JP" altLang="en-US" sz="1050">
              <a:solidFill>
                <a:schemeClr val="dk1"/>
              </a:solidFill>
              <a:effectLst/>
              <a:latin typeface="+mn-lt"/>
              <a:ea typeface="+mn-ea"/>
              <a:cs typeface="+mn-cs"/>
            </a:rPr>
            <a:t>。</a:t>
          </a:r>
          <a:endParaRPr kumimoji="1" lang="ja-JP" altLang="en-US" sz="1050">
            <a:latin typeface="ＭＳ Ｐゴシック"/>
            <a:ea typeface="ＭＳ Ｐゴシック"/>
          </a:endParaRPr>
        </a:p>
      </xdr:txBody>
    </xdr:sp>
    <xdr:clientData/>
  </xdr:twoCellAnchor>
  <xdr:oneCellAnchor>
    <xdr:from>
      <xdr:col>4</xdr:col>
      <xdr:colOff>171450</xdr:colOff>
      <xdr:row>23</xdr:row>
      <xdr:rowOff>46990</xdr:rowOff>
    </xdr:from>
    <xdr:ext cx="349885" cy="219075"/>
    <xdr:sp macro="" textlink="">
      <xdr:nvSpPr>
        <xdr:cNvPr id="49" name="テキスト ボックス 48">
          <a:extLst>
            <a:ext uri="{FF2B5EF4-FFF2-40B4-BE49-F238E27FC236}">
              <a16:creationId xmlns:a16="http://schemas.microsoft.com/office/drawing/2014/main" id="{38D4AEFB-D6D6-4D73-8DE9-A0657A487748}"/>
            </a:ext>
          </a:extLst>
        </xdr:cNvPr>
        <xdr:cNvSpPr txBox="1"/>
      </xdr:nvSpPr>
      <xdr:spPr>
        <a:xfrm>
          <a:off x="1228725" y="476186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FECE94BD-5AE2-41EE-91E7-762BD9915E96}"/>
            </a:ext>
          </a:extLst>
        </xdr:cNvPr>
        <xdr:cNvCxnSpPr/>
      </xdr:nvCxnSpPr>
      <xdr:spPr>
        <a:xfrm>
          <a:off x="1270000" y="71081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73025</xdr:rowOff>
    </xdr:from>
    <xdr:ext cx="358140" cy="219710"/>
    <xdr:sp macro="" textlink="">
      <xdr:nvSpPr>
        <xdr:cNvPr id="51" name="テキスト ボックス 50">
          <a:extLst>
            <a:ext uri="{FF2B5EF4-FFF2-40B4-BE49-F238E27FC236}">
              <a16:creationId xmlns:a16="http://schemas.microsoft.com/office/drawing/2014/main" id="{187C3CE8-117F-4D91-9131-9F7E080F0D87}"/>
            </a:ext>
          </a:extLst>
        </xdr:cNvPr>
        <xdr:cNvSpPr txBox="1"/>
      </xdr:nvSpPr>
      <xdr:spPr>
        <a:xfrm>
          <a:off x="847090" y="7016750"/>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52" name="直線コネクタ 51">
          <a:extLst>
            <a:ext uri="{FF2B5EF4-FFF2-40B4-BE49-F238E27FC236}">
              <a16:creationId xmlns:a16="http://schemas.microsoft.com/office/drawing/2014/main" id="{E3C5BECF-ECD3-4E5E-AADA-F642A956687F}"/>
            </a:ext>
          </a:extLst>
        </xdr:cNvPr>
        <xdr:cNvCxnSpPr/>
      </xdr:nvCxnSpPr>
      <xdr:spPr>
        <a:xfrm>
          <a:off x="1270000" y="674878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56515</xdr:rowOff>
    </xdr:from>
    <xdr:ext cx="358140" cy="220345"/>
    <xdr:sp macro="" textlink="">
      <xdr:nvSpPr>
        <xdr:cNvPr id="53" name="テキスト ボックス 52">
          <a:extLst>
            <a:ext uri="{FF2B5EF4-FFF2-40B4-BE49-F238E27FC236}">
              <a16:creationId xmlns:a16="http://schemas.microsoft.com/office/drawing/2014/main" id="{EF46367D-F173-4B48-B6B7-8688C816455B}"/>
            </a:ext>
          </a:extLst>
        </xdr:cNvPr>
        <xdr:cNvSpPr txBox="1"/>
      </xdr:nvSpPr>
      <xdr:spPr>
        <a:xfrm>
          <a:off x="847090" y="665734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54" name="直線コネクタ 53">
          <a:extLst>
            <a:ext uri="{FF2B5EF4-FFF2-40B4-BE49-F238E27FC236}">
              <a16:creationId xmlns:a16="http://schemas.microsoft.com/office/drawing/2014/main" id="{0B602BAB-3D9E-43FF-8E51-CE207A736D1E}"/>
            </a:ext>
          </a:extLst>
        </xdr:cNvPr>
        <xdr:cNvCxnSpPr/>
      </xdr:nvCxnSpPr>
      <xdr:spPr>
        <a:xfrm>
          <a:off x="1270000" y="638937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8140" cy="220345"/>
    <xdr:sp macro="" textlink="">
      <xdr:nvSpPr>
        <xdr:cNvPr id="55" name="テキスト ボックス 54">
          <a:extLst>
            <a:ext uri="{FF2B5EF4-FFF2-40B4-BE49-F238E27FC236}">
              <a16:creationId xmlns:a16="http://schemas.microsoft.com/office/drawing/2014/main" id="{EAD3DAFA-8036-4333-A139-F2838E0768D7}"/>
            </a:ext>
          </a:extLst>
        </xdr:cNvPr>
        <xdr:cNvSpPr txBox="1"/>
      </xdr:nvSpPr>
      <xdr:spPr>
        <a:xfrm>
          <a:off x="847090" y="629729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56" name="直線コネクタ 55">
          <a:extLst>
            <a:ext uri="{FF2B5EF4-FFF2-40B4-BE49-F238E27FC236}">
              <a16:creationId xmlns:a16="http://schemas.microsoft.com/office/drawing/2014/main" id="{142E7898-CC96-42C8-9584-B8180E160DFE}"/>
            </a:ext>
          </a:extLst>
        </xdr:cNvPr>
        <xdr:cNvCxnSpPr/>
      </xdr:nvCxnSpPr>
      <xdr:spPr>
        <a:xfrm>
          <a:off x="1270000" y="602996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8140" cy="220345"/>
    <xdr:sp macro="" textlink="">
      <xdr:nvSpPr>
        <xdr:cNvPr id="57" name="テキスト ボックス 56">
          <a:extLst>
            <a:ext uri="{FF2B5EF4-FFF2-40B4-BE49-F238E27FC236}">
              <a16:creationId xmlns:a16="http://schemas.microsoft.com/office/drawing/2014/main" id="{95620988-F73A-434D-B811-08BB7EEFCDD0}"/>
            </a:ext>
          </a:extLst>
        </xdr:cNvPr>
        <xdr:cNvSpPr txBox="1"/>
      </xdr:nvSpPr>
      <xdr:spPr>
        <a:xfrm>
          <a:off x="847090" y="593788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58" name="直線コネクタ 57">
          <a:extLst>
            <a:ext uri="{FF2B5EF4-FFF2-40B4-BE49-F238E27FC236}">
              <a16:creationId xmlns:a16="http://schemas.microsoft.com/office/drawing/2014/main" id="{20527292-EB4D-4595-A62D-31676DE1FD46}"/>
            </a:ext>
          </a:extLst>
        </xdr:cNvPr>
        <xdr:cNvCxnSpPr/>
      </xdr:nvCxnSpPr>
      <xdr:spPr>
        <a:xfrm>
          <a:off x="1270000" y="56699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8140" cy="220345"/>
    <xdr:sp macro="" textlink="">
      <xdr:nvSpPr>
        <xdr:cNvPr id="59" name="テキスト ボックス 58">
          <a:extLst>
            <a:ext uri="{FF2B5EF4-FFF2-40B4-BE49-F238E27FC236}">
              <a16:creationId xmlns:a16="http://schemas.microsoft.com/office/drawing/2014/main" id="{EF3F9306-1DE3-4012-9A46-C2167C5DB07F}"/>
            </a:ext>
          </a:extLst>
        </xdr:cNvPr>
        <xdr:cNvSpPr txBox="1"/>
      </xdr:nvSpPr>
      <xdr:spPr>
        <a:xfrm>
          <a:off x="847090" y="557847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0" name="直線コネクタ 59">
          <a:extLst>
            <a:ext uri="{FF2B5EF4-FFF2-40B4-BE49-F238E27FC236}">
              <a16:creationId xmlns:a16="http://schemas.microsoft.com/office/drawing/2014/main" id="{DC0F74C0-A489-4DFD-B31F-D0E1D3CC6963}"/>
            </a:ext>
          </a:extLst>
        </xdr:cNvPr>
        <xdr:cNvCxnSpPr/>
      </xdr:nvCxnSpPr>
      <xdr:spPr>
        <a:xfrm>
          <a:off x="1270000" y="531114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8140" cy="220345"/>
    <xdr:sp macro="" textlink="">
      <xdr:nvSpPr>
        <xdr:cNvPr id="61" name="テキスト ボックス 60">
          <a:extLst>
            <a:ext uri="{FF2B5EF4-FFF2-40B4-BE49-F238E27FC236}">
              <a16:creationId xmlns:a16="http://schemas.microsoft.com/office/drawing/2014/main" id="{99C3DB27-CBC7-447A-B48D-3968F8481DBE}"/>
            </a:ext>
          </a:extLst>
        </xdr:cNvPr>
        <xdr:cNvSpPr txBox="1"/>
      </xdr:nvSpPr>
      <xdr:spPr>
        <a:xfrm>
          <a:off x="847090" y="521525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2" name="直線コネクタ 61">
          <a:extLst>
            <a:ext uri="{FF2B5EF4-FFF2-40B4-BE49-F238E27FC236}">
              <a16:creationId xmlns:a16="http://schemas.microsoft.com/office/drawing/2014/main" id="{42FF26AD-1E1F-4DDB-9D10-3C26D7230B82}"/>
            </a:ext>
          </a:extLst>
        </xdr:cNvPr>
        <xdr:cNvCxnSpPr/>
      </xdr:nvCxnSpPr>
      <xdr:spPr>
        <a:xfrm>
          <a:off x="1270000" y="49510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140" cy="219075"/>
    <xdr:sp macro="" textlink="">
      <xdr:nvSpPr>
        <xdr:cNvPr id="63" name="テキスト ボックス 62">
          <a:extLst>
            <a:ext uri="{FF2B5EF4-FFF2-40B4-BE49-F238E27FC236}">
              <a16:creationId xmlns:a16="http://schemas.microsoft.com/office/drawing/2014/main" id="{6D2A26D2-9E65-4EE9-AB05-212054CBF8D2}"/>
            </a:ext>
          </a:extLst>
        </xdr:cNvPr>
        <xdr:cNvSpPr txBox="1"/>
      </xdr:nvSpPr>
      <xdr:spPr>
        <a:xfrm>
          <a:off x="847090" y="4855845"/>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4" name="有形固定資産減価償却率グラフ枠">
          <a:extLst>
            <a:ext uri="{FF2B5EF4-FFF2-40B4-BE49-F238E27FC236}">
              <a16:creationId xmlns:a16="http://schemas.microsoft.com/office/drawing/2014/main" id="{EE12A1EE-5FBF-41E2-B67A-F60A5C87D581}"/>
            </a:ext>
          </a:extLst>
        </xdr:cNvPr>
        <xdr:cNvSpPr/>
      </xdr:nvSpPr>
      <xdr:spPr>
        <a:xfrm>
          <a:off x="1270000" y="4951095"/>
          <a:ext cx="4241800" cy="2157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50800</xdr:rowOff>
    </xdr:from>
    <xdr:to>
      <xdr:col>23</xdr:col>
      <xdr:colOff>85090</xdr:colOff>
      <xdr:row>34</xdr:row>
      <xdr:rowOff>137160</xdr:rowOff>
    </xdr:to>
    <xdr:cxnSp macro="">
      <xdr:nvCxnSpPr>
        <xdr:cNvPr id="65" name="直線コネクタ 64">
          <a:extLst>
            <a:ext uri="{FF2B5EF4-FFF2-40B4-BE49-F238E27FC236}">
              <a16:creationId xmlns:a16="http://schemas.microsoft.com/office/drawing/2014/main" id="{3906F603-9080-4028-9355-CA7295FE184E}"/>
            </a:ext>
          </a:extLst>
        </xdr:cNvPr>
        <xdr:cNvCxnSpPr/>
      </xdr:nvCxnSpPr>
      <xdr:spPr>
        <a:xfrm flipV="1">
          <a:off x="4760595" y="528002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140970</xdr:rowOff>
    </xdr:from>
    <xdr:ext cx="405130" cy="252095"/>
    <xdr:sp macro="" textlink="">
      <xdr:nvSpPr>
        <xdr:cNvPr id="66" name="有形固定資産減価償却率最小値テキスト">
          <a:extLst>
            <a:ext uri="{FF2B5EF4-FFF2-40B4-BE49-F238E27FC236}">
              <a16:creationId xmlns:a16="http://schemas.microsoft.com/office/drawing/2014/main" id="{1B8494CF-DAFF-4981-9A53-196417D1D0A0}"/>
            </a:ext>
          </a:extLst>
        </xdr:cNvPr>
        <xdr:cNvSpPr txBox="1"/>
      </xdr:nvSpPr>
      <xdr:spPr>
        <a:xfrm>
          <a:off x="4813300" y="674179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137160</xdr:rowOff>
    </xdr:from>
    <xdr:to>
      <xdr:col>23</xdr:col>
      <xdr:colOff>171450</xdr:colOff>
      <xdr:row>34</xdr:row>
      <xdr:rowOff>137160</xdr:rowOff>
    </xdr:to>
    <xdr:cxnSp macro="">
      <xdr:nvCxnSpPr>
        <xdr:cNvPr id="67" name="直線コネクタ 66">
          <a:extLst>
            <a:ext uri="{FF2B5EF4-FFF2-40B4-BE49-F238E27FC236}">
              <a16:creationId xmlns:a16="http://schemas.microsoft.com/office/drawing/2014/main" id="{83C7ADFF-F2FC-42A6-A5E5-2B9C9317601A}"/>
            </a:ext>
          </a:extLst>
        </xdr:cNvPr>
        <xdr:cNvCxnSpPr/>
      </xdr:nvCxnSpPr>
      <xdr:spPr>
        <a:xfrm>
          <a:off x="4657725" y="6737985"/>
          <a:ext cx="1905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165735</xdr:rowOff>
    </xdr:from>
    <xdr:ext cx="405130" cy="252095"/>
    <xdr:sp macro="" textlink="">
      <xdr:nvSpPr>
        <xdr:cNvPr id="68" name="有形固定資産減価償却率最大値テキスト">
          <a:extLst>
            <a:ext uri="{FF2B5EF4-FFF2-40B4-BE49-F238E27FC236}">
              <a16:creationId xmlns:a16="http://schemas.microsoft.com/office/drawing/2014/main" id="{E7F5D856-7A32-42B4-91AF-6496839F700B}"/>
            </a:ext>
          </a:extLst>
        </xdr:cNvPr>
        <xdr:cNvSpPr txBox="1"/>
      </xdr:nvSpPr>
      <xdr:spPr>
        <a:xfrm>
          <a:off x="4813300" y="50520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50800</xdr:rowOff>
    </xdr:from>
    <xdr:to>
      <xdr:col>23</xdr:col>
      <xdr:colOff>171450</xdr:colOff>
      <xdr:row>26</xdr:row>
      <xdr:rowOff>50800</xdr:rowOff>
    </xdr:to>
    <xdr:cxnSp macro="">
      <xdr:nvCxnSpPr>
        <xdr:cNvPr id="69" name="直線コネクタ 68">
          <a:extLst>
            <a:ext uri="{FF2B5EF4-FFF2-40B4-BE49-F238E27FC236}">
              <a16:creationId xmlns:a16="http://schemas.microsoft.com/office/drawing/2014/main" id="{8CC440D7-42F5-42DD-8D0C-FAE7D91322B5}"/>
            </a:ext>
          </a:extLst>
        </xdr:cNvPr>
        <xdr:cNvCxnSpPr/>
      </xdr:nvCxnSpPr>
      <xdr:spPr>
        <a:xfrm>
          <a:off x="4657725" y="5280025"/>
          <a:ext cx="1905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91440</xdr:rowOff>
    </xdr:from>
    <xdr:ext cx="405130" cy="252095"/>
    <xdr:sp macro="" textlink="">
      <xdr:nvSpPr>
        <xdr:cNvPr id="70" name="有形固定資産減価償却率平均値テキスト">
          <a:extLst>
            <a:ext uri="{FF2B5EF4-FFF2-40B4-BE49-F238E27FC236}">
              <a16:creationId xmlns:a16="http://schemas.microsoft.com/office/drawing/2014/main" id="{81BFAD7F-644A-40A5-BC29-8A96C507A004}"/>
            </a:ext>
          </a:extLst>
        </xdr:cNvPr>
        <xdr:cNvSpPr txBox="1"/>
      </xdr:nvSpPr>
      <xdr:spPr>
        <a:xfrm>
          <a:off x="4813300" y="6177915"/>
          <a:ext cx="4051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112395</xdr:rowOff>
    </xdr:from>
    <xdr:to>
      <xdr:col>23</xdr:col>
      <xdr:colOff>136525</xdr:colOff>
      <xdr:row>32</xdr:row>
      <xdr:rowOff>43815</xdr:rowOff>
    </xdr:to>
    <xdr:sp macro="" textlink="">
      <xdr:nvSpPr>
        <xdr:cNvPr id="71" name="フローチャート: 判断 70">
          <a:extLst>
            <a:ext uri="{FF2B5EF4-FFF2-40B4-BE49-F238E27FC236}">
              <a16:creationId xmlns:a16="http://schemas.microsoft.com/office/drawing/2014/main" id="{1E0237F3-3CDA-4D6B-8ED5-D817677525EE}"/>
            </a:ext>
          </a:extLst>
        </xdr:cNvPr>
        <xdr:cNvSpPr/>
      </xdr:nvSpPr>
      <xdr:spPr>
        <a:xfrm>
          <a:off x="4711700" y="61988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73025</xdr:rowOff>
    </xdr:from>
    <xdr:to>
      <xdr:col>19</xdr:col>
      <xdr:colOff>171450</xdr:colOff>
      <xdr:row>32</xdr:row>
      <xdr:rowOff>5080</xdr:rowOff>
    </xdr:to>
    <xdr:sp macro="" textlink="">
      <xdr:nvSpPr>
        <xdr:cNvPr id="72" name="フローチャート: 判断 71">
          <a:extLst>
            <a:ext uri="{FF2B5EF4-FFF2-40B4-BE49-F238E27FC236}">
              <a16:creationId xmlns:a16="http://schemas.microsoft.com/office/drawing/2014/main" id="{4C4341BE-647B-4966-ACFF-23FC71DB1E9B}"/>
            </a:ext>
          </a:extLst>
        </xdr:cNvPr>
        <xdr:cNvSpPr/>
      </xdr:nvSpPr>
      <xdr:spPr>
        <a:xfrm>
          <a:off x="4000500" y="6159500"/>
          <a:ext cx="8572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45085</xdr:rowOff>
    </xdr:from>
    <xdr:to>
      <xdr:col>15</xdr:col>
      <xdr:colOff>171450</xdr:colOff>
      <xdr:row>31</xdr:row>
      <xdr:rowOff>144780</xdr:rowOff>
    </xdr:to>
    <xdr:sp macro="" textlink="">
      <xdr:nvSpPr>
        <xdr:cNvPr id="73" name="フローチャート: 判断 72">
          <a:extLst>
            <a:ext uri="{FF2B5EF4-FFF2-40B4-BE49-F238E27FC236}">
              <a16:creationId xmlns:a16="http://schemas.microsoft.com/office/drawing/2014/main" id="{6C648D1C-2308-4EC6-82AD-8C6CCFAED8DE}"/>
            </a:ext>
          </a:extLst>
        </xdr:cNvPr>
        <xdr:cNvSpPr/>
      </xdr:nvSpPr>
      <xdr:spPr>
        <a:xfrm>
          <a:off x="3238500" y="613156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28575</xdr:rowOff>
    </xdr:from>
    <xdr:to>
      <xdr:col>11</xdr:col>
      <xdr:colOff>171450</xdr:colOff>
      <xdr:row>31</xdr:row>
      <xdr:rowOff>127635</xdr:rowOff>
    </xdr:to>
    <xdr:sp macro="" textlink="">
      <xdr:nvSpPr>
        <xdr:cNvPr id="74" name="フローチャート: 判断 73">
          <a:extLst>
            <a:ext uri="{FF2B5EF4-FFF2-40B4-BE49-F238E27FC236}">
              <a16:creationId xmlns:a16="http://schemas.microsoft.com/office/drawing/2014/main" id="{75F70CF8-8DCB-4908-A0BB-D52903AF46B2}"/>
            </a:ext>
          </a:extLst>
        </xdr:cNvPr>
        <xdr:cNvSpPr/>
      </xdr:nvSpPr>
      <xdr:spPr>
        <a:xfrm>
          <a:off x="2476500" y="611505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135255</xdr:rowOff>
    </xdr:from>
    <xdr:to>
      <xdr:col>7</xdr:col>
      <xdr:colOff>171450</xdr:colOff>
      <xdr:row>31</xdr:row>
      <xdr:rowOff>67310</xdr:rowOff>
    </xdr:to>
    <xdr:sp macro="" textlink="">
      <xdr:nvSpPr>
        <xdr:cNvPr id="75" name="フローチャート: 判断 74">
          <a:extLst>
            <a:ext uri="{FF2B5EF4-FFF2-40B4-BE49-F238E27FC236}">
              <a16:creationId xmlns:a16="http://schemas.microsoft.com/office/drawing/2014/main" id="{64F179B1-0A10-44C5-B0A1-3DA8CAB1DE48}"/>
            </a:ext>
          </a:extLst>
        </xdr:cNvPr>
        <xdr:cNvSpPr/>
      </xdr:nvSpPr>
      <xdr:spPr>
        <a:xfrm>
          <a:off x="1714500" y="6050280"/>
          <a:ext cx="8572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20345"/>
    <xdr:sp macro="" textlink="">
      <xdr:nvSpPr>
        <xdr:cNvPr id="76" name="テキスト ボックス 75">
          <a:extLst>
            <a:ext uri="{FF2B5EF4-FFF2-40B4-BE49-F238E27FC236}">
              <a16:creationId xmlns:a16="http://schemas.microsoft.com/office/drawing/2014/main" id="{B280923D-00F4-4B40-81B2-1E31EC49F9B8}"/>
            </a:ext>
          </a:extLst>
        </xdr:cNvPr>
        <xdr:cNvSpPr txBox="1"/>
      </xdr:nvSpPr>
      <xdr:spPr>
        <a:xfrm>
          <a:off x="4584700" y="715645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730" cy="220345"/>
    <xdr:sp macro="" textlink="">
      <xdr:nvSpPr>
        <xdr:cNvPr id="77" name="テキスト ボックス 76">
          <a:extLst>
            <a:ext uri="{FF2B5EF4-FFF2-40B4-BE49-F238E27FC236}">
              <a16:creationId xmlns:a16="http://schemas.microsoft.com/office/drawing/2014/main" id="{8D8B7DBA-9891-45A6-A945-8C13BF954B7A}"/>
            </a:ext>
          </a:extLst>
        </xdr:cNvPr>
        <xdr:cNvSpPr txBox="1"/>
      </xdr:nvSpPr>
      <xdr:spPr>
        <a:xfrm>
          <a:off x="3873500" y="715645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730" cy="220345"/>
    <xdr:sp macro="" textlink="">
      <xdr:nvSpPr>
        <xdr:cNvPr id="78" name="テキスト ボックス 77">
          <a:extLst>
            <a:ext uri="{FF2B5EF4-FFF2-40B4-BE49-F238E27FC236}">
              <a16:creationId xmlns:a16="http://schemas.microsoft.com/office/drawing/2014/main" id="{9E783786-3B4E-45BC-B8AA-CA4733F28F1E}"/>
            </a:ext>
          </a:extLst>
        </xdr:cNvPr>
        <xdr:cNvSpPr txBox="1"/>
      </xdr:nvSpPr>
      <xdr:spPr>
        <a:xfrm>
          <a:off x="3111500" y="715645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730" cy="220345"/>
    <xdr:sp macro="" textlink="">
      <xdr:nvSpPr>
        <xdr:cNvPr id="79" name="テキスト ボックス 78">
          <a:extLst>
            <a:ext uri="{FF2B5EF4-FFF2-40B4-BE49-F238E27FC236}">
              <a16:creationId xmlns:a16="http://schemas.microsoft.com/office/drawing/2014/main" id="{59467945-81AD-40AE-917A-CE98A218463B}"/>
            </a:ext>
          </a:extLst>
        </xdr:cNvPr>
        <xdr:cNvSpPr txBox="1"/>
      </xdr:nvSpPr>
      <xdr:spPr>
        <a:xfrm>
          <a:off x="2349500" y="715645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730" cy="220345"/>
    <xdr:sp macro="" textlink="">
      <xdr:nvSpPr>
        <xdr:cNvPr id="80" name="テキスト ボックス 79">
          <a:extLst>
            <a:ext uri="{FF2B5EF4-FFF2-40B4-BE49-F238E27FC236}">
              <a16:creationId xmlns:a16="http://schemas.microsoft.com/office/drawing/2014/main" id="{2F31EAE3-8848-43BF-9027-B2A24FE49648}"/>
            </a:ext>
          </a:extLst>
        </xdr:cNvPr>
        <xdr:cNvSpPr txBox="1"/>
      </xdr:nvSpPr>
      <xdr:spPr>
        <a:xfrm>
          <a:off x="1587500" y="715645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28</xdr:row>
      <xdr:rowOff>76835</xdr:rowOff>
    </xdr:from>
    <xdr:to>
      <xdr:col>23</xdr:col>
      <xdr:colOff>136525</xdr:colOff>
      <xdr:row>29</xdr:row>
      <xdr:rowOff>8255</xdr:rowOff>
    </xdr:to>
    <xdr:sp macro="" textlink="">
      <xdr:nvSpPr>
        <xdr:cNvPr id="81" name="楕円 80">
          <a:extLst>
            <a:ext uri="{FF2B5EF4-FFF2-40B4-BE49-F238E27FC236}">
              <a16:creationId xmlns:a16="http://schemas.microsoft.com/office/drawing/2014/main" id="{87C85593-C9E4-4CF8-B5C7-EE76612A9C9C}"/>
            </a:ext>
          </a:extLst>
        </xdr:cNvPr>
        <xdr:cNvSpPr/>
      </xdr:nvSpPr>
      <xdr:spPr>
        <a:xfrm>
          <a:off x="4711700" y="56489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99060</xdr:rowOff>
    </xdr:from>
    <xdr:ext cx="405130" cy="253365"/>
    <xdr:sp macro="" textlink="">
      <xdr:nvSpPr>
        <xdr:cNvPr id="82" name="有形固定資産減価償却率該当値テキスト">
          <a:extLst>
            <a:ext uri="{FF2B5EF4-FFF2-40B4-BE49-F238E27FC236}">
              <a16:creationId xmlns:a16="http://schemas.microsoft.com/office/drawing/2014/main" id="{91BE66B8-377B-4625-B984-9FCE2643CC1C}"/>
            </a:ext>
          </a:extLst>
        </xdr:cNvPr>
        <xdr:cNvSpPr txBox="1"/>
      </xdr:nvSpPr>
      <xdr:spPr>
        <a:xfrm>
          <a:off x="4813300" y="54997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153670</xdr:rowOff>
    </xdr:from>
    <xdr:to>
      <xdr:col>19</xdr:col>
      <xdr:colOff>171450</xdr:colOff>
      <xdr:row>29</xdr:row>
      <xdr:rowOff>85725</xdr:rowOff>
    </xdr:to>
    <xdr:sp macro="" textlink="">
      <xdr:nvSpPr>
        <xdr:cNvPr id="83" name="楕円 82">
          <a:extLst>
            <a:ext uri="{FF2B5EF4-FFF2-40B4-BE49-F238E27FC236}">
              <a16:creationId xmlns:a16="http://schemas.microsoft.com/office/drawing/2014/main" id="{BEB948F8-3B4F-4B0D-AAE5-A6B50870EF2D}"/>
            </a:ext>
          </a:extLst>
        </xdr:cNvPr>
        <xdr:cNvSpPr/>
      </xdr:nvSpPr>
      <xdr:spPr>
        <a:xfrm>
          <a:off x="4000500" y="5725795"/>
          <a:ext cx="8572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127000</xdr:rowOff>
    </xdr:from>
    <xdr:to>
      <xdr:col>23</xdr:col>
      <xdr:colOff>85725</xdr:colOff>
      <xdr:row>29</xdr:row>
      <xdr:rowOff>36195</xdr:rowOff>
    </xdr:to>
    <xdr:cxnSp macro="">
      <xdr:nvCxnSpPr>
        <xdr:cNvPr id="84" name="直線コネクタ 83">
          <a:extLst>
            <a:ext uri="{FF2B5EF4-FFF2-40B4-BE49-F238E27FC236}">
              <a16:creationId xmlns:a16="http://schemas.microsoft.com/office/drawing/2014/main" id="{8B57699A-5E7F-4189-9DDB-F86A2A228505}"/>
            </a:ext>
          </a:extLst>
        </xdr:cNvPr>
        <xdr:cNvCxnSpPr/>
      </xdr:nvCxnSpPr>
      <xdr:spPr>
        <a:xfrm flipV="1">
          <a:off x="4051300" y="5699125"/>
          <a:ext cx="711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100965</xdr:rowOff>
    </xdr:from>
    <xdr:to>
      <xdr:col>15</xdr:col>
      <xdr:colOff>171450</xdr:colOff>
      <xdr:row>29</xdr:row>
      <xdr:rowOff>33020</xdr:rowOff>
    </xdr:to>
    <xdr:sp macro="" textlink="">
      <xdr:nvSpPr>
        <xdr:cNvPr id="85" name="楕円 84">
          <a:extLst>
            <a:ext uri="{FF2B5EF4-FFF2-40B4-BE49-F238E27FC236}">
              <a16:creationId xmlns:a16="http://schemas.microsoft.com/office/drawing/2014/main" id="{B8344949-5657-4388-A4BB-F8FE71DB238C}"/>
            </a:ext>
          </a:extLst>
        </xdr:cNvPr>
        <xdr:cNvSpPr/>
      </xdr:nvSpPr>
      <xdr:spPr>
        <a:xfrm>
          <a:off x="3238500" y="5673090"/>
          <a:ext cx="8572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151130</xdr:rowOff>
    </xdr:from>
    <xdr:to>
      <xdr:col>19</xdr:col>
      <xdr:colOff>136525</xdr:colOff>
      <xdr:row>29</xdr:row>
      <xdr:rowOff>36195</xdr:rowOff>
    </xdr:to>
    <xdr:cxnSp macro="">
      <xdr:nvCxnSpPr>
        <xdr:cNvPr id="86" name="直線コネクタ 85">
          <a:extLst>
            <a:ext uri="{FF2B5EF4-FFF2-40B4-BE49-F238E27FC236}">
              <a16:creationId xmlns:a16="http://schemas.microsoft.com/office/drawing/2014/main" id="{DDED006B-98EC-4106-9875-6A13FFB6A62F}"/>
            </a:ext>
          </a:extLst>
        </xdr:cNvPr>
        <xdr:cNvCxnSpPr/>
      </xdr:nvCxnSpPr>
      <xdr:spPr>
        <a:xfrm>
          <a:off x="3289300" y="5723255"/>
          <a:ext cx="762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80010</xdr:rowOff>
    </xdr:from>
    <xdr:to>
      <xdr:col>11</xdr:col>
      <xdr:colOff>171450</xdr:colOff>
      <xdr:row>29</xdr:row>
      <xdr:rowOff>12065</xdr:rowOff>
    </xdr:to>
    <xdr:sp macro="" textlink="">
      <xdr:nvSpPr>
        <xdr:cNvPr id="87" name="楕円 86">
          <a:extLst>
            <a:ext uri="{FF2B5EF4-FFF2-40B4-BE49-F238E27FC236}">
              <a16:creationId xmlns:a16="http://schemas.microsoft.com/office/drawing/2014/main" id="{D7C64726-75C9-477B-8991-A1F4C18A072B}"/>
            </a:ext>
          </a:extLst>
        </xdr:cNvPr>
        <xdr:cNvSpPr/>
      </xdr:nvSpPr>
      <xdr:spPr>
        <a:xfrm>
          <a:off x="2476500" y="5652135"/>
          <a:ext cx="8572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129540</xdr:rowOff>
    </xdr:from>
    <xdr:to>
      <xdr:col>15</xdr:col>
      <xdr:colOff>136525</xdr:colOff>
      <xdr:row>28</xdr:row>
      <xdr:rowOff>151130</xdr:rowOff>
    </xdr:to>
    <xdr:cxnSp macro="">
      <xdr:nvCxnSpPr>
        <xdr:cNvPr id="88" name="直線コネクタ 87">
          <a:extLst>
            <a:ext uri="{FF2B5EF4-FFF2-40B4-BE49-F238E27FC236}">
              <a16:creationId xmlns:a16="http://schemas.microsoft.com/office/drawing/2014/main" id="{41A7678B-62ED-4503-96CC-3742233575B6}"/>
            </a:ext>
          </a:extLst>
        </xdr:cNvPr>
        <xdr:cNvCxnSpPr/>
      </xdr:nvCxnSpPr>
      <xdr:spPr>
        <a:xfrm>
          <a:off x="2527300" y="570166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71755</xdr:rowOff>
    </xdr:from>
    <xdr:to>
      <xdr:col>7</xdr:col>
      <xdr:colOff>171450</xdr:colOff>
      <xdr:row>33</xdr:row>
      <xdr:rowOff>3175</xdr:rowOff>
    </xdr:to>
    <xdr:sp macro="" textlink="">
      <xdr:nvSpPr>
        <xdr:cNvPr id="89" name="楕円 88">
          <a:extLst>
            <a:ext uri="{FF2B5EF4-FFF2-40B4-BE49-F238E27FC236}">
              <a16:creationId xmlns:a16="http://schemas.microsoft.com/office/drawing/2014/main" id="{14A43CE2-A794-4DFC-BD9F-C74180E957F3}"/>
            </a:ext>
          </a:extLst>
        </xdr:cNvPr>
        <xdr:cNvSpPr/>
      </xdr:nvSpPr>
      <xdr:spPr>
        <a:xfrm>
          <a:off x="1714500" y="6329680"/>
          <a:ext cx="8572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129540</xdr:rowOff>
    </xdr:from>
    <xdr:to>
      <xdr:col>11</xdr:col>
      <xdr:colOff>136525</xdr:colOff>
      <xdr:row>32</xdr:row>
      <xdr:rowOff>120650</xdr:rowOff>
    </xdr:to>
    <xdr:cxnSp macro="">
      <xdr:nvCxnSpPr>
        <xdr:cNvPr id="90" name="直線コネクタ 89">
          <a:extLst>
            <a:ext uri="{FF2B5EF4-FFF2-40B4-BE49-F238E27FC236}">
              <a16:creationId xmlns:a16="http://schemas.microsoft.com/office/drawing/2014/main" id="{FA221D0C-D0FE-4F4D-9EAF-3639B0CFF2C3}"/>
            </a:ext>
          </a:extLst>
        </xdr:cNvPr>
        <xdr:cNvCxnSpPr/>
      </xdr:nvCxnSpPr>
      <xdr:spPr>
        <a:xfrm flipV="1">
          <a:off x="1765300" y="5701665"/>
          <a:ext cx="762000" cy="676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163830</xdr:rowOff>
    </xdr:from>
    <xdr:ext cx="405130" cy="252095"/>
    <xdr:sp macro="" textlink="">
      <xdr:nvSpPr>
        <xdr:cNvPr id="91" name="n_1aveValue有形固定資産減価償却率">
          <a:extLst>
            <a:ext uri="{FF2B5EF4-FFF2-40B4-BE49-F238E27FC236}">
              <a16:creationId xmlns:a16="http://schemas.microsoft.com/office/drawing/2014/main" id="{419800FC-AB36-4CAA-B2AF-2482139C6F27}"/>
            </a:ext>
          </a:extLst>
        </xdr:cNvPr>
        <xdr:cNvSpPr txBox="1"/>
      </xdr:nvSpPr>
      <xdr:spPr>
        <a:xfrm>
          <a:off x="3836035" y="62503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135890</xdr:rowOff>
    </xdr:from>
    <xdr:ext cx="405130" cy="253365"/>
    <xdr:sp macro="" textlink="">
      <xdr:nvSpPr>
        <xdr:cNvPr id="92" name="n_2aveValue有形固定資産減価償却率">
          <a:extLst>
            <a:ext uri="{FF2B5EF4-FFF2-40B4-BE49-F238E27FC236}">
              <a16:creationId xmlns:a16="http://schemas.microsoft.com/office/drawing/2014/main" id="{15B3818D-B63D-48AE-B910-DEAC10CB7975}"/>
            </a:ext>
          </a:extLst>
        </xdr:cNvPr>
        <xdr:cNvSpPr txBox="1"/>
      </xdr:nvSpPr>
      <xdr:spPr>
        <a:xfrm>
          <a:off x="3086735" y="62223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118110</xdr:rowOff>
    </xdr:from>
    <xdr:ext cx="405130" cy="253365"/>
    <xdr:sp macro="" textlink="">
      <xdr:nvSpPr>
        <xdr:cNvPr id="93" name="n_3aveValue有形固定資産減価償却率">
          <a:extLst>
            <a:ext uri="{FF2B5EF4-FFF2-40B4-BE49-F238E27FC236}">
              <a16:creationId xmlns:a16="http://schemas.microsoft.com/office/drawing/2014/main" id="{88178242-D1B4-4C6C-9192-B81DAE3158C3}"/>
            </a:ext>
          </a:extLst>
        </xdr:cNvPr>
        <xdr:cNvSpPr txBox="1"/>
      </xdr:nvSpPr>
      <xdr:spPr>
        <a:xfrm>
          <a:off x="2324735" y="62045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83185</xdr:rowOff>
    </xdr:from>
    <xdr:ext cx="405130" cy="253365"/>
    <xdr:sp macro="" textlink="">
      <xdr:nvSpPr>
        <xdr:cNvPr id="94" name="n_4aveValue有形固定資産減価償却率">
          <a:extLst>
            <a:ext uri="{FF2B5EF4-FFF2-40B4-BE49-F238E27FC236}">
              <a16:creationId xmlns:a16="http://schemas.microsoft.com/office/drawing/2014/main" id="{F5864355-122F-4E0D-A2FA-FB31678A7697}"/>
            </a:ext>
          </a:extLst>
        </xdr:cNvPr>
        <xdr:cNvSpPr txBox="1"/>
      </xdr:nvSpPr>
      <xdr:spPr>
        <a:xfrm>
          <a:off x="1562735" y="58267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101600</xdr:rowOff>
    </xdr:from>
    <xdr:ext cx="405130" cy="253365"/>
    <xdr:sp macro="" textlink="">
      <xdr:nvSpPr>
        <xdr:cNvPr id="95" name="n_1mainValue有形固定資産減価償却率">
          <a:extLst>
            <a:ext uri="{FF2B5EF4-FFF2-40B4-BE49-F238E27FC236}">
              <a16:creationId xmlns:a16="http://schemas.microsoft.com/office/drawing/2014/main" id="{C789F772-E525-4714-BBC3-F652A99E47BE}"/>
            </a:ext>
          </a:extLst>
        </xdr:cNvPr>
        <xdr:cNvSpPr txBox="1"/>
      </xdr:nvSpPr>
      <xdr:spPr>
        <a:xfrm>
          <a:off x="3836035" y="55022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49530</xdr:rowOff>
    </xdr:from>
    <xdr:ext cx="405130" cy="252095"/>
    <xdr:sp macro="" textlink="">
      <xdr:nvSpPr>
        <xdr:cNvPr id="96" name="n_2mainValue有形固定資産減価償却率">
          <a:extLst>
            <a:ext uri="{FF2B5EF4-FFF2-40B4-BE49-F238E27FC236}">
              <a16:creationId xmlns:a16="http://schemas.microsoft.com/office/drawing/2014/main" id="{E50FFF34-B96C-483E-9BCE-4D43D765A49A}"/>
            </a:ext>
          </a:extLst>
        </xdr:cNvPr>
        <xdr:cNvSpPr txBox="1"/>
      </xdr:nvSpPr>
      <xdr:spPr>
        <a:xfrm>
          <a:off x="3086735" y="54502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28575</xdr:rowOff>
    </xdr:from>
    <xdr:ext cx="405130" cy="252095"/>
    <xdr:sp macro="" textlink="">
      <xdr:nvSpPr>
        <xdr:cNvPr id="97" name="n_3mainValue有形固定資産減価償却率">
          <a:extLst>
            <a:ext uri="{FF2B5EF4-FFF2-40B4-BE49-F238E27FC236}">
              <a16:creationId xmlns:a16="http://schemas.microsoft.com/office/drawing/2014/main" id="{2F2928F6-101F-44A8-A4E6-7381CE53F379}"/>
            </a:ext>
          </a:extLst>
        </xdr:cNvPr>
        <xdr:cNvSpPr txBox="1"/>
      </xdr:nvSpPr>
      <xdr:spPr>
        <a:xfrm>
          <a:off x="2324735" y="54292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162560</xdr:rowOff>
    </xdr:from>
    <xdr:ext cx="405130" cy="252095"/>
    <xdr:sp macro="" textlink="">
      <xdr:nvSpPr>
        <xdr:cNvPr id="98" name="n_4mainValue有形固定資産減価償却率">
          <a:extLst>
            <a:ext uri="{FF2B5EF4-FFF2-40B4-BE49-F238E27FC236}">
              <a16:creationId xmlns:a16="http://schemas.microsoft.com/office/drawing/2014/main" id="{14BE43DF-B51C-43C5-B385-1663453529E6}"/>
            </a:ext>
          </a:extLst>
        </xdr:cNvPr>
        <xdr:cNvSpPr txBox="1"/>
      </xdr:nvSpPr>
      <xdr:spPr>
        <a:xfrm>
          <a:off x="1562735" y="642048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19EF36B-0A19-4EF2-95EB-1C3BA3C7580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4A137B7F-A3E4-4337-8DAA-94E7090F8CF6}"/>
            </a:ext>
          </a:extLst>
        </xdr:cNvPr>
        <xdr:cNvSpPr/>
      </xdr:nvSpPr>
      <xdr:spPr>
        <a:xfrm>
          <a:off x="12372975" y="4622800"/>
          <a:ext cx="1035050"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1" name="正方形/長方形 100">
          <a:extLst>
            <a:ext uri="{FF2B5EF4-FFF2-40B4-BE49-F238E27FC236}">
              <a16:creationId xmlns:a16="http://schemas.microsoft.com/office/drawing/2014/main" id="{6BC00745-1C5A-442A-8339-3E37A8EFB292}"/>
            </a:ext>
          </a:extLst>
        </xdr:cNvPr>
        <xdr:cNvSpPr/>
      </xdr:nvSpPr>
      <xdr:spPr>
        <a:xfrm>
          <a:off x="13801725" y="4606290"/>
          <a:ext cx="952500" cy="3098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[ 689.2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2" name="正方形/長方形 101">
          <a:extLst>
            <a:ext uri="{FF2B5EF4-FFF2-40B4-BE49-F238E27FC236}">
              <a16:creationId xmlns:a16="http://schemas.microsoft.com/office/drawing/2014/main" id="{F82AF77C-6C95-49BB-8A32-5B14C5801BD4}"/>
            </a:ext>
          </a:extLst>
        </xdr:cNvPr>
        <xdr:cNvSpPr/>
      </xdr:nvSpPr>
      <xdr:spPr>
        <a:xfrm>
          <a:off x="15494000" y="438213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3" name="正方形/長方形 102">
          <a:extLst>
            <a:ext uri="{FF2B5EF4-FFF2-40B4-BE49-F238E27FC236}">
              <a16:creationId xmlns:a16="http://schemas.microsoft.com/office/drawing/2014/main" id="{D93D7878-511C-4E3F-85CB-5272B2B3E2AF}"/>
            </a:ext>
          </a:extLst>
        </xdr:cNvPr>
        <xdr:cNvSpPr/>
      </xdr:nvSpPr>
      <xdr:spPr>
        <a:xfrm>
          <a:off x="15494000" y="4572000"/>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4" name="正方形/長方形 103">
          <a:extLst>
            <a:ext uri="{FF2B5EF4-FFF2-40B4-BE49-F238E27FC236}">
              <a16:creationId xmlns:a16="http://schemas.microsoft.com/office/drawing/2014/main" id="{8E837C2E-CC27-4A0D-BCA6-D1CB56A9EEC2}"/>
            </a:ext>
          </a:extLst>
        </xdr:cNvPr>
        <xdr:cNvSpPr/>
      </xdr:nvSpPr>
      <xdr:spPr>
        <a:xfrm>
          <a:off x="17018000" y="438213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5" name="正方形/長方形 104">
          <a:extLst>
            <a:ext uri="{FF2B5EF4-FFF2-40B4-BE49-F238E27FC236}">
              <a16:creationId xmlns:a16="http://schemas.microsoft.com/office/drawing/2014/main" id="{6395CE57-5B17-4621-8E29-E102E4106C16}"/>
            </a:ext>
          </a:extLst>
        </xdr:cNvPr>
        <xdr:cNvSpPr/>
      </xdr:nvSpPr>
      <xdr:spPr>
        <a:xfrm>
          <a:off x="17018000" y="4572000"/>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6" name="正方形/長方形 105">
          <a:extLst>
            <a:ext uri="{FF2B5EF4-FFF2-40B4-BE49-F238E27FC236}">
              <a16:creationId xmlns:a16="http://schemas.microsoft.com/office/drawing/2014/main" id="{0031FCBF-764E-4D01-B48F-3B3AE7040E17}"/>
            </a:ext>
          </a:extLst>
        </xdr:cNvPr>
        <xdr:cNvSpPr/>
      </xdr:nvSpPr>
      <xdr:spPr>
        <a:xfrm>
          <a:off x="18669000" y="438213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7" name="正方形/長方形 106">
          <a:extLst>
            <a:ext uri="{FF2B5EF4-FFF2-40B4-BE49-F238E27FC236}">
              <a16:creationId xmlns:a16="http://schemas.microsoft.com/office/drawing/2014/main" id="{F9CEE1BC-78BA-4B07-BBF8-ABA2B8256650}"/>
            </a:ext>
          </a:extLst>
        </xdr:cNvPr>
        <xdr:cNvSpPr/>
      </xdr:nvSpPr>
      <xdr:spPr>
        <a:xfrm>
          <a:off x="18669000" y="4572000"/>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08" name="正方形/長方形 107">
          <a:extLst>
            <a:ext uri="{FF2B5EF4-FFF2-40B4-BE49-F238E27FC236}">
              <a16:creationId xmlns:a16="http://schemas.microsoft.com/office/drawing/2014/main" id="{03847A17-D04B-4C90-99DF-2D5EF51D2454}"/>
            </a:ext>
          </a:extLst>
        </xdr:cNvPr>
        <xdr:cNvSpPr/>
      </xdr:nvSpPr>
      <xdr:spPr>
        <a:xfrm>
          <a:off x="11303000" y="4951095"/>
          <a:ext cx="4241800" cy="2157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09" name="正方形/長方形 108">
          <a:extLst>
            <a:ext uri="{FF2B5EF4-FFF2-40B4-BE49-F238E27FC236}">
              <a16:creationId xmlns:a16="http://schemas.microsoft.com/office/drawing/2014/main" id="{E2C77CCF-88CF-48E8-B032-409F7253A9D9}"/>
            </a:ext>
          </a:extLst>
        </xdr:cNvPr>
        <xdr:cNvSpPr/>
      </xdr:nvSpPr>
      <xdr:spPr>
        <a:xfrm>
          <a:off x="15811500" y="4951095"/>
          <a:ext cx="4762500" cy="2157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0" name="正方形/長方形 109">
          <a:extLst>
            <a:ext uri="{FF2B5EF4-FFF2-40B4-BE49-F238E27FC236}">
              <a16:creationId xmlns:a16="http://schemas.microsoft.com/office/drawing/2014/main" id="{F8402BAC-E7B5-4140-AA08-8ECA4C0D748A}"/>
            </a:ext>
          </a:extLst>
        </xdr:cNvPr>
        <xdr:cNvSpPr/>
      </xdr:nvSpPr>
      <xdr:spPr>
        <a:xfrm>
          <a:off x="15811500" y="5013960"/>
          <a:ext cx="4572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1" name="テキスト ボックス 110">
          <a:extLst>
            <a:ext uri="{FF2B5EF4-FFF2-40B4-BE49-F238E27FC236}">
              <a16:creationId xmlns:a16="http://schemas.microsoft.com/office/drawing/2014/main" id="{B71994D6-8C32-484B-9CB4-90D0A3F54D21}"/>
            </a:ext>
          </a:extLst>
        </xdr:cNvPr>
        <xdr:cNvSpPr txBox="1"/>
      </xdr:nvSpPr>
      <xdr:spPr>
        <a:xfrm>
          <a:off x="15887700" y="5245100"/>
          <a:ext cx="4559300" cy="17760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債務償還比率は、前年度と比較し</a:t>
          </a:r>
          <a:r>
            <a:rPr kumimoji="1" lang="en-US" altLang="ja-JP" sz="1100">
              <a:solidFill>
                <a:sysClr val="windowText" lastClr="000000"/>
              </a:solidFill>
              <a:latin typeface="ＭＳ Ｐゴシック"/>
              <a:ea typeface="ＭＳ Ｐゴシック"/>
            </a:rPr>
            <a:t>119.4</a:t>
          </a:r>
          <a:r>
            <a:rPr kumimoji="1" lang="ja-JP" altLang="en-US" sz="1100">
              <a:solidFill>
                <a:sysClr val="windowText" lastClr="000000"/>
              </a:solidFill>
              <a:latin typeface="ＭＳ Ｐゴシック"/>
              <a:ea typeface="ＭＳ Ｐゴシック"/>
            </a:rPr>
            <a:t>％減少し、類似団体の平均を下回っている。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地方債現在高については、前年度と比べて減少しているものの、類似団体と比較して高い水準となっており、新設廃棄物処理施設整備事業、学校給食施設整備事業等の大型事業が続いたことが要因と考えられる。歳入決算額に対する市税の構成比も類似団体に比べ低い状況となっているため、引き続き税収率向上に取り組んでいく必要がある。</a:t>
          </a:r>
          <a:endParaRPr kumimoji="1" lang="en-US" altLang="ja-JP" sz="1100">
            <a:solidFill>
              <a:sysClr val="windowText" lastClr="000000"/>
            </a:solidFill>
            <a:latin typeface="ＭＳ Ｐゴシック"/>
            <a:ea typeface="ＭＳ Ｐゴシック"/>
          </a:endParaRPr>
        </a:p>
      </xdr:txBody>
    </xdr:sp>
    <xdr:clientData/>
  </xdr:twoCellAnchor>
  <xdr:oneCellAnchor>
    <xdr:from>
      <xdr:col>57</xdr:col>
      <xdr:colOff>111125</xdr:colOff>
      <xdr:row>23</xdr:row>
      <xdr:rowOff>46990</xdr:rowOff>
    </xdr:from>
    <xdr:ext cx="348615" cy="219075"/>
    <xdr:sp macro="" textlink="">
      <xdr:nvSpPr>
        <xdr:cNvPr id="112" name="テキスト ボックス 111">
          <a:extLst>
            <a:ext uri="{FF2B5EF4-FFF2-40B4-BE49-F238E27FC236}">
              <a16:creationId xmlns:a16="http://schemas.microsoft.com/office/drawing/2014/main" id="{F6B6EE97-EAF3-46F3-B31F-0492CFC67BD7}"/>
            </a:ext>
          </a:extLst>
        </xdr:cNvPr>
        <xdr:cNvSpPr txBox="1"/>
      </xdr:nvSpPr>
      <xdr:spPr>
        <a:xfrm>
          <a:off x="11264900" y="476186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3" name="直線コネクタ 112">
          <a:extLst>
            <a:ext uri="{FF2B5EF4-FFF2-40B4-BE49-F238E27FC236}">
              <a16:creationId xmlns:a16="http://schemas.microsoft.com/office/drawing/2014/main" id="{3A384072-18D1-4A4F-AFB1-E7F8729ECCB5}"/>
            </a:ext>
          </a:extLst>
        </xdr:cNvPr>
        <xdr:cNvCxnSpPr/>
      </xdr:nvCxnSpPr>
      <xdr:spPr>
        <a:xfrm>
          <a:off x="11303000" y="71081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710"/>
    <xdr:sp macro="" textlink="">
      <xdr:nvSpPr>
        <xdr:cNvPr id="114" name="テキスト ボックス 113">
          <a:extLst>
            <a:ext uri="{FF2B5EF4-FFF2-40B4-BE49-F238E27FC236}">
              <a16:creationId xmlns:a16="http://schemas.microsoft.com/office/drawing/2014/main" id="{8753C50F-5316-482F-B14B-39464EE73418}"/>
            </a:ext>
          </a:extLst>
        </xdr:cNvPr>
        <xdr:cNvSpPr txBox="1"/>
      </xdr:nvSpPr>
      <xdr:spPr>
        <a:xfrm>
          <a:off x="10753725" y="701675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15" name="直線コネクタ 114">
          <a:extLst>
            <a:ext uri="{FF2B5EF4-FFF2-40B4-BE49-F238E27FC236}">
              <a16:creationId xmlns:a16="http://schemas.microsoft.com/office/drawing/2014/main" id="{FCE1F298-71AA-483E-A4DE-B89910B87A0A}"/>
            </a:ext>
          </a:extLst>
        </xdr:cNvPr>
        <xdr:cNvCxnSpPr/>
      </xdr:nvCxnSpPr>
      <xdr:spPr>
        <a:xfrm>
          <a:off x="11303000" y="674878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16" name="テキスト ボックス 115">
          <a:extLst>
            <a:ext uri="{FF2B5EF4-FFF2-40B4-BE49-F238E27FC236}">
              <a16:creationId xmlns:a16="http://schemas.microsoft.com/office/drawing/2014/main" id="{F663BE04-2327-4089-A1A7-A150E8276B11}"/>
            </a:ext>
          </a:extLst>
        </xdr:cNvPr>
        <xdr:cNvSpPr txBox="1"/>
      </xdr:nvSpPr>
      <xdr:spPr>
        <a:xfrm>
          <a:off x="10753725" y="665734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17" name="直線コネクタ 116">
          <a:extLst>
            <a:ext uri="{FF2B5EF4-FFF2-40B4-BE49-F238E27FC236}">
              <a16:creationId xmlns:a16="http://schemas.microsoft.com/office/drawing/2014/main" id="{F60B30C6-EA24-4CDD-953C-3EDA0C142537}"/>
            </a:ext>
          </a:extLst>
        </xdr:cNvPr>
        <xdr:cNvCxnSpPr/>
      </xdr:nvCxnSpPr>
      <xdr:spPr>
        <a:xfrm>
          <a:off x="11303000" y="638937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9575" cy="220345"/>
    <xdr:sp macro="" textlink="">
      <xdr:nvSpPr>
        <xdr:cNvPr id="118" name="テキスト ボックス 117">
          <a:extLst>
            <a:ext uri="{FF2B5EF4-FFF2-40B4-BE49-F238E27FC236}">
              <a16:creationId xmlns:a16="http://schemas.microsoft.com/office/drawing/2014/main" id="{2CA5B011-BCE6-4BF8-9776-D8C82E074184}"/>
            </a:ext>
          </a:extLst>
        </xdr:cNvPr>
        <xdr:cNvSpPr txBox="1"/>
      </xdr:nvSpPr>
      <xdr:spPr>
        <a:xfrm>
          <a:off x="10828655" y="629729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19" name="直線コネクタ 118">
          <a:extLst>
            <a:ext uri="{FF2B5EF4-FFF2-40B4-BE49-F238E27FC236}">
              <a16:creationId xmlns:a16="http://schemas.microsoft.com/office/drawing/2014/main" id="{0E3D9438-5CB7-4DC2-BEB2-7A98312C3654}"/>
            </a:ext>
          </a:extLst>
        </xdr:cNvPr>
        <xdr:cNvCxnSpPr/>
      </xdr:nvCxnSpPr>
      <xdr:spPr>
        <a:xfrm>
          <a:off x="11303000" y="602996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9575" cy="220345"/>
    <xdr:sp macro="" textlink="">
      <xdr:nvSpPr>
        <xdr:cNvPr id="120" name="テキスト ボックス 119">
          <a:extLst>
            <a:ext uri="{FF2B5EF4-FFF2-40B4-BE49-F238E27FC236}">
              <a16:creationId xmlns:a16="http://schemas.microsoft.com/office/drawing/2014/main" id="{75522246-E716-4150-B14F-8F4CA870DEA7}"/>
            </a:ext>
          </a:extLst>
        </xdr:cNvPr>
        <xdr:cNvSpPr txBox="1"/>
      </xdr:nvSpPr>
      <xdr:spPr>
        <a:xfrm>
          <a:off x="10828655" y="593788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1" name="直線コネクタ 120">
          <a:extLst>
            <a:ext uri="{FF2B5EF4-FFF2-40B4-BE49-F238E27FC236}">
              <a16:creationId xmlns:a16="http://schemas.microsoft.com/office/drawing/2014/main" id="{0AD0C613-264E-48FD-A926-F112C12F6EA5}"/>
            </a:ext>
          </a:extLst>
        </xdr:cNvPr>
        <xdr:cNvCxnSpPr/>
      </xdr:nvCxnSpPr>
      <xdr:spPr>
        <a:xfrm>
          <a:off x="11303000" y="56699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9575" cy="220345"/>
    <xdr:sp macro="" textlink="">
      <xdr:nvSpPr>
        <xdr:cNvPr id="122" name="テキスト ボックス 121">
          <a:extLst>
            <a:ext uri="{FF2B5EF4-FFF2-40B4-BE49-F238E27FC236}">
              <a16:creationId xmlns:a16="http://schemas.microsoft.com/office/drawing/2014/main" id="{D503E7C0-8440-496C-A19C-AD99482988A3}"/>
            </a:ext>
          </a:extLst>
        </xdr:cNvPr>
        <xdr:cNvSpPr txBox="1"/>
      </xdr:nvSpPr>
      <xdr:spPr>
        <a:xfrm>
          <a:off x="10828655" y="557847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23" name="直線コネクタ 122">
          <a:extLst>
            <a:ext uri="{FF2B5EF4-FFF2-40B4-BE49-F238E27FC236}">
              <a16:creationId xmlns:a16="http://schemas.microsoft.com/office/drawing/2014/main" id="{A5072CF9-5577-44AA-99D1-B2FF2B9C598E}"/>
            </a:ext>
          </a:extLst>
        </xdr:cNvPr>
        <xdr:cNvCxnSpPr/>
      </xdr:nvCxnSpPr>
      <xdr:spPr>
        <a:xfrm>
          <a:off x="11303000" y="531114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6705" cy="220345"/>
    <xdr:sp macro="" textlink="">
      <xdr:nvSpPr>
        <xdr:cNvPr id="124" name="テキスト ボックス 123">
          <a:extLst>
            <a:ext uri="{FF2B5EF4-FFF2-40B4-BE49-F238E27FC236}">
              <a16:creationId xmlns:a16="http://schemas.microsoft.com/office/drawing/2014/main" id="{0BF3C0A4-77F0-45FC-82B0-21A23567A03C}"/>
            </a:ext>
          </a:extLst>
        </xdr:cNvPr>
        <xdr:cNvSpPr txBox="1"/>
      </xdr:nvSpPr>
      <xdr:spPr>
        <a:xfrm>
          <a:off x="10931525" y="5215255"/>
          <a:ext cx="3067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5" name="直線コネクタ 124">
          <a:extLst>
            <a:ext uri="{FF2B5EF4-FFF2-40B4-BE49-F238E27FC236}">
              <a16:creationId xmlns:a16="http://schemas.microsoft.com/office/drawing/2014/main" id="{D0B3E9FE-104F-4F7F-9762-2BA2F0820FFC}"/>
            </a:ext>
          </a:extLst>
        </xdr:cNvPr>
        <xdr:cNvCxnSpPr/>
      </xdr:nvCxnSpPr>
      <xdr:spPr>
        <a:xfrm>
          <a:off x="11303000" y="49510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6" name="債務償還比率グラフ枠">
          <a:extLst>
            <a:ext uri="{FF2B5EF4-FFF2-40B4-BE49-F238E27FC236}">
              <a16:creationId xmlns:a16="http://schemas.microsoft.com/office/drawing/2014/main" id="{32E090E3-35FF-4B34-A2AF-DD59C5251723}"/>
            </a:ext>
          </a:extLst>
        </xdr:cNvPr>
        <xdr:cNvSpPr/>
      </xdr:nvSpPr>
      <xdr:spPr>
        <a:xfrm>
          <a:off x="11303000" y="4951095"/>
          <a:ext cx="4241800" cy="2157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34</xdr:row>
      <xdr:rowOff>104140</xdr:rowOff>
    </xdr:to>
    <xdr:cxnSp macro="">
      <xdr:nvCxnSpPr>
        <xdr:cNvPr id="127" name="直線コネクタ 126">
          <a:extLst>
            <a:ext uri="{FF2B5EF4-FFF2-40B4-BE49-F238E27FC236}">
              <a16:creationId xmlns:a16="http://schemas.microsoft.com/office/drawing/2014/main" id="{A18E6615-363F-4FB7-94BD-CE8A2728D7C0}"/>
            </a:ext>
          </a:extLst>
        </xdr:cNvPr>
        <xdr:cNvCxnSpPr/>
      </xdr:nvCxnSpPr>
      <xdr:spPr>
        <a:xfrm flipV="1">
          <a:off x="14793595" y="5311140"/>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107315</xdr:rowOff>
    </xdr:from>
    <xdr:ext cx="560705" cy="252095"/>
    <xdr:sp macro="" textlink="">
      <xdr:nvSpPr>
        <xdr:cNvPr id="128" name="債務償還比率最小値テキスト">
          <a:extLst>
            <a:ext uri="{FF2B5EF4-FFF2-40B4-BE49-F238E27FC236}">
              <a16:creationId xmlns:a16="http://schemas.microsoft.com/office/drawing/2014/main" id="{9B8B3FB6-8E84-4B1F-BE1E-E21544FF2BC2}"/>
            </a:ext>
          </a:extLst>
        </xdr:cNvPr>
        <xdr:cNvSpPr txBox="1"/>
      </xdr:nvSpPr>
      <xdr:spPr>
        <a:xfrm>
          <a:off x="14846300" y="6708140"/>
          <a:ext cx="5607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104140</xdr:rowOff>
    </xdr:from>
    <xdr:to>
      <xdr:col>76</xdr:col>
      <xdr:colOff>111125</xdr:colOff>
      <xdr:row>34</xdr:row>
      <xdr:rowOff>104140</xdr:rowOff>
    </xdr:to>
    <xdr:cxnSp macro="">
      <xdr:nvCxnSpPr>
        <xdr:cNvPr id="129" name="直線コネクタ 128">
          <a:extLst>
            <a:ext uri="{FF2B5EF4-FFF2-40B4-BE49-F238E27FC236}">
              <a16:creationId xmlns:a16="http://schemas.microsoft.com/office/drawing/2014/main" id="{7FB1EBCB-9B04-4F69-8542-85B8D0FB5912}"/>
            </a:ext>
          </a:extLst>
        </xdr:cNvPr>
        <xdr:cNvCxnSpPr/>
      </xdr:nvCxnSpPr>
      <xdr:spPr>
        <a:xfrm>
          <a:off x="14706600" y="6704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2095"/>
    <xdr:sp macro="" textlink="">
      <xdr:nvSpPr>
        <xdr:cNvPr id="130" name="債務償還比率最大値テキスト">
          <a:extLst>
            <a:ext uri="{FF2B5EF4-FFF2-40B4-BE49-F238E27FC236}">
              <a16:creationId xmlns:a16="http://schemas.microsoft.com/office/drawing/2014/main" id="{62DF9AB3-7080-4622-AE73-606156B9ECE9}"/>
            </a:ext>
          </a:extLst>
        </xdr:cNvPr>
        <xdr:cNvSpPr txBox="1"/>
      </xdr:nvSpPr>
      <xdr:spPr>
        <a:xfrm>
          <a:off x="14846300" y="5087620"/>
          <a:ext cx="340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1" name="直線コネクタ 130">
          <a:extLst>
            <a:ext uri="{FF2B5EF4-FFF2-40B4-BE49-F238E27FC236}">
              <a16:creationId xmlns:a16="http://schemas.microsoft.com/office/drawing/2014/main" id="{5506B110-A3EF-4219-8FC9-FB900BDFD279}"/>
            </a:ext>
          </a:extLst>
        </xdr:cNvPr>
        <xdr:cNvCxnSpPr/>
      </xdr:nvCxnSpPr>
      <xdr:spPr>
        <a:xfrm>
          <a:off x="14706600" y="531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155575</xdr:rowOff>
    </xdr:from>
    <xdr:ext cx="469900" cy="252730"/>
    <xdr:sp macro="" textlink="">
      <xdr:nvSpPr>
        <xdr:cNvPr id="132" name="債務償還比率平均値テキスト">
          <a:extLst>
            <a:ext uri="{FF2B5EF4-FFF2-40B4-BE49-F238E27FC236}">
              <a16:creationId xmlns:a16="http://schemas.microsoft.com/office/drawing/2014/main" id="{9870FF62-CDB6-4EE5-A38B-E792A8E6686A}"/>
            </a:ext>
          </a:extLst>
        </xdr:cNvPr>
        <xdr:cNvSpPr txBox="1"/>
      </xdr:nvSpPr>
      <xdr:spPr>
        <a:xfrm>
          <a:off x="14846300" y="572770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133350</xdr:rowOff>
    </xdr:from>
    <xdr:to>
      <xdr:col>76</xdr:col>
      <xdr:colOff>73025</xdr:colOff>
      <xdr:row>30</xdr:row>
      <xdr:rowOff>64770</xdr:rowOff>
    </xdr:to>
    <xdr:sp macro="" textlink="">
      <xdr:nvSpPr>
        <xdr:cNvPr id="133" name="フローチャート: 判断 132">
          <a:extLst>
            <a:ext uri="{FF2B5EF4-FFF2-40B4-BE49-F238E27FC236}">
              <a16:creationId xmlns:a16="http://schemas.microsoft.com/office/drawing/2014/main" id="{C17F3175-C9C4-4A84-99AB-DBE56663E2CB}"/>
            </a:ext>
          </a:extLst>
        </xdr:cNvPr>
        <xdr:cNvSpPr/>
      </xdr:nvSpPr>
      <xdr:spPr>
        <a:xfrm>
          <a:off x="14744700" y="587692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135255</xdr:rowOff>
    </xdr:from>
    <xdr:to>
      <xdr:col>72</xdr:col>
      <xdr:colOff>123825</xdr:colOff>
      <xdr:row>30</xdr:row>
      <xdr:rowOff>67310</xdr:rowOff>
    </xdr:to>
    <xdr:sp macro="" textlink="">
      <xdr:nvSpPr>
        <xdr:cNvPr id="134" name="フローチャート: 判断 133">
          <a:extLst>
            <a:ext uri="{FF2B5EF4-FFF2-40B4-BE49-F238E27FC236}">
              <a16:creationId xmlns:a16="http://schemas.microsoft.com/office/drawing/2014/main" id="{0FFB8267-3F41-4C74-889D-BBF2E7B78FC5}"/>
            </a:ext>
          </a:extLst>
        </xdr:cNvPr>
        <xdr:cNvSpPr/>
      </xdr:nvSpPr>
      <xdr:spPr>
        <a:xfrm>
          <a:off x="14033500" y="587883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114935</xdr:rowOff>
    </xdr:from>
    <xdr:to>
      <xdr:col>68</xdr:col>
      <xdr:colOff>123825</xdr:colOff>
      <xdr:row>30</xdr:row>
      <xdr:rowOff>46990</xdr:rowOff>
    </xdr:to>
    <xdr:sp macro="" textlink="">
      <xdr:nvSpPr>
        <xdr:cNvPr id="135" name="フローチャート: 判断 134">
          <a:extLst>
            <a:ext uri="{FF2B5EF4-FFF2-40B4-BE49-F238E27FC236}">
              <a16:creationId xmlns:a16="http://schemas.microsoft.com/office/drawing/2014/main" id="{536EC5C3-5A20-4549-AB46-78D6F4C44C79}"/>
            </a:ext>
          </a:extLst>
        </xdr:cNvPr>
        <xdr:cNvSpPr/>
      </xdr:nvSpPr>
      <xdr:spPr>
        <a:xfrm>
          <a:off x="13271500" y="58585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62230</xdr:rowOff>
    </xdr:from>
    <xdr:to>
      <xdr:col>64</xdr:col>
      <xdr:colOff>123825</xdr:colOff>
      <xdr:row>29</xdr:row>
      <xdr:rowOff>162560</xdr:rowOff>
    </xdr:to>
    <xdr:sp macro="" textlink="">
      <xdr:nvSpPr>
        <xdr:cNvPr id="136" name="フローチャート: 判断 135">
          <a:extLst>
            <a:ext uri="{FF2B5EF4-FFF2-40B4-BE49-F238E27FC236}">
              <a16:creationId xmlns:a16="http://schemas.microsoft.com/office/drawing/2014/main" id="{3E59F336-05E4-40D6-94FB-F4BF354BC67A}"/>
            </a:ext>
          </a:extLst>
        </xdr:cNvPr>
        <xdr:cNvSpPr/>
      </xdr:nvSpPr>
      <xdr:spPr>
        <a:xfrm>
          <a:off x="12509500" y="58058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113030</xdr:rowOff>
    </xdr:from>
    <xdr:to>
      <xdr:col>60</xdr:col>
      <xdr:colOff>123825</xdr:colOff>
      <xdr:row>31</xdr:row>
      <xdr:rowOff>44450</xdr:rowOff>
    </xdr:to>
    <xdr:sp macro="" textlink="">
      <xdr:nvSpPr>
        <xdr:cNvPr id="137" name="フローチャート: 判断 136">
          <a:extLst>
            <a:ext uri="{FF2B5EF4-FFF2-40B4-BE49-F238E27FC236}">
              <a16:creationId xmlns:a16="http://schemas.microsoft.com/office/drawing/2014/main" id="{C08302E5-87D0-46DD-A7D1-9221DC0C9D92}"/>
            </a:ext>
          </a:extLst>
        </xdr:cNvPr>
        <xdr:cNvSpPr/>
      </xdr:nvSpPr>
      <xdr:spPr>
        <a:xfrm>
          <a:off x="11747500" y="60280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20345"/>
    <xdr:sp macro="" textlink="">
      <xdr:nvSpPr>
        <xdr:cNvPr id="138" name="テキスト ボックス 137">
          <a:extLst>
            <a:ext uri="{FF2B5EF4-FFF2-40B4-BE49-F238E27FC236}">
              <a16:creationId xmlns:a16="http://schemas.microsoft.com/office/drawing/2014/main" id="{FC041ED4-05A4-4A5C-86CC-A70FAD2C2BF0}"/>
            </a:ext>
          </a:extLst>
        </xdr:cNvPr>
        <xdr:cNvSpPr txBox="1"/>
      </xdr:nvSpPr>
      <xdr:spPr>
        <a:xfrm>
          <a:off x="14617700" y="715645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39" name="テキスト ボックス 138">
          <a:extLst>
            <a:ext uri="{FF2B5EF4-FFF2-40B4-BE49-F238E27FC236}">
              <a16:creationId xmlns:a16="http://schemas.microsoft.com/office/drawing/2014/main" id="{A76FB934-9C4D-4123-913F-026B5DA28AD4}"/>
            </a:ext>
          </a:extLst>
        </xdr:cNvPr>
        <xdr:cNvSpPr txBox="1"/>
      </xdr:nvSpPr>
      <xdr:spPr>
        <a:xfrm>
          <a:off x="13906500" y="715645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0" name="テキスト ボックス 139">
          <a:extLst>
            <a:ext uri="{FF2B5EF4-FFF2-40B4-BE49-F238E27FC236}">
              <a16:creationId xmlns:a16="http://schemas.microsoft.com/office/drawing/2014/main" id="{B85F4F81-D476-4519-9E03-D4C42E88B6A1}"/>
            </a:ext>
          </a:extLst>
        </xdr:cNvPr>
        <xdr:cNvSpPr txBox="1"/>
      </xdr:nvSpPr>
      <xdr:spPr>
        <a:xfrm>
          <a:off x="13144500" y="715645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1" name="テキスト ボックス 140">
          <a:extLst>
            <a:ext uri="{FF2B5EF4-FFF2-40B4-BE49-F238E27FC236}">
              <a16:creationId xmlns:a16="http://schemas.microsoft.com/office/drawing/2014/main" id="{BA8EAC44-5388-444D-B9E0-1F8908E8A419}"/>
            </a:ext>
          </a:extLst>
        </xdr:cNvPr>
        <xdr:cNvSpPr txBox="1"/>
      </xdr:nvSpPr>
      <xdr:spPr>
        <a:xfrm>
          <a:off x="12382500" y="715645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B9AC5771-E482-47EB-8676-E8733A4CFD9B}"/>
            </a:ext>
          </a:extLst>
        </xdr:cNvPr>
        <xdr:cNvSpPr txBox="1"/>
      </xdr:nvSpPr>
      <xdr:spPr>
        <a:xfrm>
          <a:off x="11620500" y="715645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1905</xdr:rowOff>
    </xdr:from>
    <xdr:to>
      <xdr:col>76</xdr:col>
      <xdr:colOff>73025</xdr:colOff>
      <xdr:row>31</xdr:row>
      <xdr:rowOff>100965</xdr:rowOff>
    </xdr:to>
    <xdr:sp macro="" textlink="">
      <xdr:nvSpPr>
        <xdr:cNvPr id="143" name="楕円 142">
          <a:extLst>
            <a:ext uri="{FF2B5EF4-FFF2-40B4-BE49-F238E27FC236}">
              <a16:creationId xmlns:a16="http://schemas.microsoft.com/office/drawing/2014/main" id="{A03C8AA0-CB10-43B6-9490-0C48D95B844C}"/>
            </a:ext>
          </a:extLst>
        </xdr:cNvPr>
        <xdr:cNvSpPr/>
      </xdr:nvSpPr>
      <xdr:spPr>
        <a:xfrm>
          <a:off x="14744700" y="60883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149225</xdr:rowOff>
    </xdr:from>
    <xdr:ext cx="469900" cy="253365"/>
    <xdr:sp macro="" textlink="">
      <xdr:nvSpPr>
        <xdr:cNvPr id="144" name="債務償還比率該当値テキスト">
          <a:extLst>
            <a:ext uri="{FF2B5EF4-FFF2-40B4-BE49-F238E27FC236}">
              <a16:creationId xmlns:a16="http://schemas.microsoft.com/office/drawing/2014/main" id="{3CD5E195-F996-47EE-BD14-22F96C6BBB6D}"/>
            </a:ext>
          </a:extLst>
        </xdr:cNvPr>
        <xdr:cNvSpPr txBox="1"/>
      </xdr:nvSpPr>
      <xdr:spPr>
        <a:xfrm>
          <a:off x="14846300" y="6064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142240</xdr:rowOff>
    </xdr:from>
    <xdr:to>
      <xdr:col>72</xdr:col>
      <xdr:colOff>123825</xdr:colOff>
      <xdr:row>32</xdr:row>
      <xdr:rowOff>73660</xdr:rowOff>
    </xdr:to>
    <xdr:sp macro="" textlink="">
      <xdr:nvSpPr>
        <xdr:cNvPr id="145" name="楕円 144">
          <a:extLst>
            <a:ext uri="{FF2B5EF4-FFF2-40B4-BE49-F238E27FC236}">
              <a16:creationId xmlns:a16="http://schemas.microsoft.com/office/drawing/2014/main" id="{0A1791A8-14AC-4CBA-9BDD-F28276745896}"/>
            </a:ext>
          </a:extLst>
        </xdr:cNvPr>
        <xdr:cNvSpPr/>
      </xdr:nvSpPr>
      <xdr:spPr>
        <a:xfrm>
          <a:off x="14033500" y="62287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51435</xdr:rowOff>
    </xdr:from>
    <xdr:to>
      <xdr:col>76</xdr:col>
      <xdr:colOff>22225</xdr:colOff>
      <xdr:row>32</xdr:row>
      <xdr:rowOff>24130</xdr:rowOff>
    </xdr:to>
    <xdr:cxnSp macro="">
      <xdr:nvCxnSpPr>
        <xdr:cNvPr id="146" name="直線コネクタ 145">
          <a:extLst>
            <a:ext uri="{FF2B5EF4-FFF2-40B4-BE49-F238E27FC236}">
              <a16:creationId xmlns:a16="http://schemas.microsoft.com/office/drawing/2014/main" id="{39999751-3DB7-4DE5-B68C-BBC9EC6FFAD1}"/>
            </a:ext>
          </a:extLst>
        </xdr:cNvPr>
        <xdr:cNvCxnSpPr/>
      </xdr:nvCxnSpPr>
      <xdr:spPr>
        <a:xfrm flipV="1">
          <a:off x="14084300" y="6137910"/>
          <a:ext cx="7112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36195</xdr:rowOff>
    </xdr:from>
    <xdr:to>
      <xdr:col>68</xdr:col>
      <xdr:colOff>123825</xdr:colOff>
      <xdr:row>30</xdr:row>
      <xdr:rowOff>135255</xdr:rowOff>
    </xdr:to>
    <xdr:sp macro="" textlink="">
      <xdr:nvSpPr>
        <xdr:cNvPr id="147" name="楕円 146">
          <a:extLst>
            <a:ext uri="{FF2B5EF4-FFF2-40B4-BE49-F238E27FC236}">
              <a16:creationId xmlns:a16="http://schemas.microsoft.com/office/drawing/2014/main" id="{5E078B55-6AA5-4470-8148-A31AA9CE6653}"/>
            </a:ext>
          </a:extLst>
        </xdr:cNvPr>
        <xdr:cNvSpPr/>
      </xdr:nvSpPr>
      <xdr:spPr>
        <a:xfrm>
          <a:off x="13271500" y="5951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85725</xdr:rowOff>
    </xdr:from>
    <xdr:to>
      <xdr:col>72</xdr:col>
      <xdr:colOff>73025</xdr:colOff>
      <xdr:row>32</xdr:row>
      <xdr:rowOff>24130</xdr:rowOff>
    </xdr:to>
    <xdr:cxnSp macro="">
      <xdr:nvCxnSpPr>
        <xdr:cNvPr id="148" name="直線コネクタ 147">
          <a:extLst>
            <a:ext uri="{FF2B5EF4-FFF2-40B4-BE49-F238E27FC236}">
              <a16:creationId xmlns:a16="http://schemas.microsoft.com/office/drawing/2014/main" id="{C5DAA032-30D2-4999-9230-44B8FEB40D9C}"/>
            </a:ext>
          </a:extLst>
        </xdr:cNvPr>
        <xdr:cNvCxnSpPr/>
      </xdr:nvCxnSpPr>
      <xdr:spPr>
        <a:xfrm>
          <a:off x="13322300" y="6000750"/>
          <a:ext cx="762000" cy="281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69850</xdr:rowOff>
    </xdr:from>
    <xdr:to>
      <xdr:col>64</xdr:col>
      <xdr:colOff>123825</xdr:colOff>
      <xdr:row>30</xdr:row>
      <xdr:rowOff>1270</xdr:rowOff>
    </xdr:to>
    <xdr:sp macro="" textlink="">
      <xdr:nvSpPr>
        <xdr:cNvPr id="149" name="楕円 148">
          <a:extLst>
            <a:ext uri="{FF2B5EF4-FFF2-40B4-BE49-F238E27FC236}">
              <a16:creationId xmlns:a16="http://schemas.microsoft.com/office/drawing/2014/main" id="{2788ECA8-7B0C-4639-B93C-68C2D0D8304F}"/>
            </a:ext>
          </a:extLst>
        </xdr:cNvPr>
        <xdr:cNvSpPr/>
      </xdr:nvSpPr>
      <xdr:spPr>
        <a:xfrm>
          <a:off x="12509500" y="58134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118745</xdr:rowOff>
    </xdr:from>
    <xdr:to>
      <xdr:col>68</xdr:col>
      <xdr:colOff>73025</xdr:colOff>
      <xdr:row>30</xdr:row>
      <xdr:rowOff>85725</xdr:rowOff>
    </xdr:to>
    <xdr:cxnSp macro="">
      <xdr:nvCxnSpPr>
        <xdr:cNvPr id="150" name="直線コネクタ 149">
          <a:extLst>
            <a:ext uri="{FF2B5EF4-FFF2-40B4-BE49-F238E27FC236}">
              <a16:creationId xmlns:a16="http://schemas.microsoft.com/office/drawing/2014/main" id="{A16BEC95-CF09-4659-8251-A8E5DFE0B76B}"/>
            </a:ext>
          </a:extLst>
        </xdr:cNvPr>
        <xdr:cNvCxnSpPr/>
      </xdr:nvCxnSpPr>
      <xdr:spPr>
        <a:xfrm>
          <a:off x="12560300" y="5862320"/>
          <a:ext cx="762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82550</xdr:rowOff>
    </xdr:from>
    <xdr:to>
      <xdr:col>60</xdr:col>
      <xdr:colOff>123825</xdr:colOff>
      <xdr:row>31</xdr:row>
      <xdr:rowOff>14605</xdr:rowOff>
    </xdr:to>
    <xdr:sp macro="" textlink="">
      <xdr:nvSpPr>
        <xdr:cNvPr id="151" name="楕円 150">
          <a:extLst>
            <a:ext uri="{FF2B5EF4-FFF2-40B4-BE49-F238E27FC236}">
              <a16:creationId xmlns:a16="http://schemas.microsoft.com/office/drawing/2014/main" id="{4D81BAC4-5173-47E2-98E9-A934264DFB52}"/>
            </a:ext>
          </a:extLst>
        </xdr:cNvPr>
        <xdr:cNvSpPr/>
      </xdr:nvSpPr>
      <xdr:spPr>
        <a:xfrm>
          <a:off x="11747500" y="59975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118745</xdr:rowOff>
    </xdr:from>
    <xdr:to>
      <xdr:col>64</xdr:col>
      <xdr:colOff>73025</xdr:colOff>
      <xdr:row>30</xdr:row>
      <xdr:rowOff>132080</xdr:rowOff>
    </xdr:to>
    <xdr:cxnSp macro="">
      <xdr:nvCxnSpPr>
        <xdr:cNvPr id="152" name="直線コネクタ 151">
          <a:extLst>
            <a:ext uri="{FF2B5EF4-FFF2-40B4-BE49-F238E27FC236}">
              <a16:creationId xmlns:a16="http://schemas.microsoft.com/office/drawing/2014/main" id="{4E445D5C-335D-4662-B75B-732A2770AE3C}"/>
            </a:ext>
          </a:extLst>
        </xdr:cNvPr>
        <xdr:cNvCxnSpPr/>
      </xdr:nvCxnSpPr>
      <xdr:spPr>
        <a:xfrm flipV="1">
          <a:off x="11798300" y="5862320"/>
          <a:ext cx="762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83185</xdr:rowOff>
    </xdr:from>
    <xdr:ext cx="469900" cy="253365"/>
    <xdr:sp macro="" textlink="">
      <xdr:nvSpPr>
        <xdr:cNvPr id="153" name="n_1aveValue債務償還比率">
          <a:extLst>
            <a:ext uri="{FF2B5EF4-FFF2-40B4-BE49-F238E27FC236}">
              <a16:creationId xmlns:a16="http://schemas.microsoft.com/office/drawing/2014/main" id="{7DCD43E6-1161-4C61-9063-90BF30535526}"/>
            </a:ext>
          </a:extLst>
        </xdr:cNvPr>
        <xdr:cNvSpPr txBox="1"/>
      </xdr:nvSpPr>
      <xdr:spPr>
        <a:xfrm>
          <a:off x="13836650" y="56553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62230</xdr:rowOff>
    </xdr:from>
    <xdr:ext cx="469900" cy="253365"/>
    <xdr:sp macro="" textlink="">
      <xdr:nvSpPr>
        <xdr:cNvPr id="154" name="n_2aveValue債務償還比率">
          <a:extLst>
            <a:ext uri="{FF2B5EF4-FFF2-40B4-BE49-F238E27FC236}">
              <a16:creationId xmlns:a16="http://schemas.microsoft.com/office/drawing/2014/main" id="{B8E83E8E-82CD-4645-9B41-0BADC75C6193}"/>
            </a:ext>
          </a:extLst>
        </xdr:cNvPr>
        <xdr:cNvSpPr txBox="1"/>
      </xdr:nvSpPr>
      <xdr:spPr>
        <a:xfrm>
          <a:off x="13087350" y="5634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10795</xdr:rowOff>
    </xdr:from>
    <xdr:ext cx="469900" cy="251460"/>
    <xdr:sp macro="" textlink="">
      <xdr:nvSpPr>
        <xdr:cNvPr id="155" name="n_3aveValue債務償還比率">
          <a:extLst>
            <a:ext uri="{FF2B5EF4-FFF2-40B4-BE49-F238E27FC236}">
              <a16:creationId xmlns:a16="http://schemas.microsoft.com/office/drawing/2014/main" id="{F5B9AB8D-221C-4FC8-9897-192F4E60B2DA}"/>
            </a:ext>
          </a:extLst>
        </xdr:cNvPr>
        <xdr:cNvSpPr txBox="1"/>
      </xdr:nvSpPr>
      <xdr:spPr>
        <a:xfrm>
          <a:off x="12325350" y="55829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36195</xdr:rowOff>
    </xdr:from>
    <xdr:ext cx="469900" cy="252095"/>
    <xdr:sp macro="" textlink="">
      <xdr:nvSpPr>
        <xdr:cNvPr id="156" name="n_4aveValue債務償還比率">
          <a:extLst>
            <a:ext uri="{FF2B5EF4-FFF2-40B4-BE49-F238E27FC236}">
              <a16:creationId xmlns:a16="http://schemas.microsoft.com/office/drawing/2014/main" id="{E9A55FB3-CAA1-44D3-91EE-234E2587C4D6}"/>
            </a:ext>
          </a:extLst>
        </xdr:cNvPr>
        <xdr:cNvSpPr txBox="1"/>
      </xdr:nvSpPr>
      <xdr:spPr>
        <a:xfrm>
          <a:off x="11563350" y="61226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64770</xdr:rowOff>
    </xdr:from>
    <xdr:ext cx="469900" cy="253365"/>
    <xdr:sp macro="" textlink="">
      <xdr:nvSpPr>
        <xdr:cNvPr id="157" name="n_1mainValue債務償還比率">
          <a:extLst>
            <a:ext uri="{FF2B5EF4-FFF2-40B4-BE49-F238E27FC236}">
              <a16:creationId xmlns:a16="http://schemas.microsoft.com/office/drawing/2014/main" id="{51A48258-9623-4BD6-B6AC-B3971BE18188}"/>
            </a:ext>
          </a:extLst>
        </xdr:cNvPr>
        <xdr:cNvSpPr txBox="1"/>
      </xdr:nvSpPr>
      <xdr:spPr>
        <a:xfrm>
          <a:off x="13836650" y="63226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127000</xdr:rowOff>
    </xdr:from>
    <xdr:ext cx="469900" cy="252095"/>
    <xdr:sp macro="" textlink="">
      <xdr:nvSpPr>
        <xdr:cNvPr id="158" name="n_2mainValue債務償還比率">
          <a:extLst>
            <a:ext uri="{FF2B5EF4-FFF2-40B4-BE49-F238E27FC236}">
              <a16:creationId xmlns:a16="http://schemas.microsoft.com/office/drawing/2014/main" id="{8C7BA2D2-DF02-484A-83DE-B899404EEB28}"/>
            </a:ext>
          </a:extLst>
        </xdr:cNvPr>
        <xdr:cNvSpPr txBox="1"/>
      </xdr:nvSpPr>
      <xdr:spPr>
        <a:xfrm>
          <a:off x="13087350" y="60420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29</xdr:row>
      <xdr:rowOff>160655</xdr:rowOff>
    </xdr:from>
    <xdr:ext cx="469900" cy="252095"/>
    <xdr:sp macro="" textlink="">
      <xdr:nvSpPr>
        <xdr:cNvPr id="159" name="n_3mainValue債務償還比率">
          <a:extLst>
            <a:ext uri="{FF2B5EF4-FFF2-40B4-BE49-F238E27FC236}">
              <a16:creationId xmlns:a16="http://schemas.microsoft.com/office/drawing/2014/main" id="{D92AA07C-1529-4074-A65A-346DF9C6515D}"/>
            </a:ext>
          </a:extLst>
        </xdr:cNvPr>
        <xdr:cNvSpPr txBox="1"/>
      </xdr:nvSpPr>
      <xdr:spPr>
        <a:xfrm>
          <a:off x="12325350" y="59042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30480</xdr:rowOff>
    </xdr:from>
    <xdr:ext cx="469900" cy="252095"/>
    <xdr:sp macro="" textlink="">
      <xdr:nvSpPr>
        <xdr:cNvPr id="160" name="n_4mainValue債務償還比率">
          <a:extLst>
            <a:ext uri="{FF2B5EF4-FFF2-40B4-BE49-F238E27FC236}">
              <a16:creationId xmlns:a16="http://schemas.microsoft.com/office/drawing/2014/main" id="{D69E59CA-DB58-4F40-8F4A-FEED904C8B55}"/>
            </a:ext>
          </a:extLst>
        </xdr:cNvPr>
        <xdr:cNvSpPr txBox="1"/>
      </xdr:nvSpPr>
      <xdr:spPr>
        <a:xfrm>
          <a:off x="11563350" y="57740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1" name="正方形/長方形 160">
          <a:extLst>
            <a:ext uri="{FF2B5EF4-FFF2-40B4-BE49-F238E27FC236}">
              <a16:creationId xmlns:a16="http://schemas.microsoft.com/office/drawing/2014/main" id="{0263EAF6-88BA-4D63-B4D2-F268373BED15}"/>
            </a:ext>
          </a:extLst>
        </xdr:cNvPr>
        <xdr:cNvSpPr/>
      </xdr:nvSpPr>
      <xdr:spPr>
        <a:xfrm>
          <a:off x="1270000" y="79978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2" name="正方形/長方形 161">
          <a:extLst>
            <a:ext uri="{FF2B5EF4-FFF2-40B4-BE49-F238E27FC236}">
              <a16:creationId xmlns:a16="http://schemas.microsoft.com/office/drawing/2014/main" id="{18F2EC14-C460-40D5-9ADE-41206478738A}"/>
            </a:ext>
          </a:extLst>
        </xdr:cNvPr>
        <xdr:cNvSpPr/>
      </xdr:nvSpPr>
      <xdr:spPr>
        <a:xfrm>
          <a:off x="1270000" y="1180846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855"/>
    <xdr:sp macro="" textlink="">
      <xdr:nvSpPr>
        <xdr:cNvPr id="163" name="テキスト ボックス 162">
          <a:extLst>
            <a:ext uri="{FF2B5EF4-FFF2-40B4-BE49-F238E27FC236}">
              <a16:creationId xmlns:a16="http://schemas.microsoft.com/office/drawing/2014/main" id="{5AAE7179-7F96-4FF2-8541-4F7DC1389522}"/>
            </a:ext>
          </a:extLst>
        </xdr:cNvPr>
        <xdr:cNvSpPr txBox="1"/>
      </xdr:nvSpPr>
      <xdr:spPr>
        <a:xfrm>
          <a:off x="914400" y="8253095"/>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4" name="テキスト ボックス 163">
          <a:extLst>
            <a:ext uri="{FF2B5EF4-FFF2-40B4-BE49-F238E27FC236}">
              <a16:creationId xmlns:a16="http://schemas.microsoft.com/office/drawing/2014/main" id="{A56DF278-6764-44FA-84F0-7FB97EF20436}"/>
            </a:ext>
          </a:extLst>
        </xdr:cNvPr>
        <xdr:cNvSpPr txBox="1"/>
      </xdr:nvSpPr>
      <xdr:spPr>
        <a:xfrm>
          <a:off x="6985000" y="10918190"/>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5585"/>
    <xdr:sp macro="" textlink="">
      <xdr:nvSpPr>
        <xdr:cNvPr id="165" name="テキスト ボックス 164">
          <a:extLst>
            <a:ext uri="{FF2B5EF4-FFF2-40B4-BE49-F238E27FC236}">
              <a16:creationId xmlns:a16="http://schemas.microsoft.com/office/drawing/2014/main" id="{CF488C3C-A705-4082-A4BD-B1E79EA0FE9D}"/>
            </a:ext>
          </a:extLst>
        </xdr:cNvPr>
        <xdr:cNvSpPr txBox="1"/>
      </xdr:nvSpPr>
      <xdr:spPr>
        <a:xfrm>
          <a:off x="914400" y="1203960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8600"/>
    <xdr:sp macro="" textlink="">
      <xdr:nvSpPr>
        <xdr:cNvPr id="166" name="テキスト ボックス 165">
          <a:extLst>
            <a:ext uri="{FF2B5EF4-FFF2-40B4-BE49-F238E27FC236}">
              <a16:creationId xmlns:a16="http://schemas.microsoft.com/office/drawing/2014/main" id="{AF179FBB-E8A5-4161-BD5F-43F8A0426DB4}"/>
            </a:ext>
          </a:extLst>
        </xdr:cNvPr>
        <xdr:cNvSpPr txBox="1"/>
      </xdr:nvSpPr>
      <xdr:spPr>
        <a:xfrm>
          <a:off x="6985000" y="1479296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a:extLst>
            <a:ext uri="{FF2B5EF4-FFF2-40B4-BE49-F238E27FC236}">
              <a16:creationId xmlns:a16="http://schemas.microsoft.com/office/drawing/2014/main" id="{0760B8C0-4472-46A4-BACF-AAB46925D9B4}"/>
            </a:ext>
          </a:extLst>
        </xdr:cNvPr>
        <xdr:cNvSpPr/>
      </xdr:nvSpPr>
      <xdr:spPr>
        <a:xfrm>
          <a:off x="635000" y="127000"/>
          <a:ext cx="127000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62865</xdr:rowOff>
    </xdr:to>
    <xdr:sp macro="" textlink="">
      <xdr:nvSpPr>
        <xdr:cNvPr id="3" name="正方形/長方形 2">
          <a:extLst>
            <a:ext uri="{FF2B5EF4-FFF2-40B4-BE49-F238E27FC236}">
              <a16:creationId xmlns:a16="http://schemas.microsoft.com/office/drawing/2014/main" id="{815C1D71-2F2F-4F85-BA58-6A59C1DF6510}"/>
            </a:ext>
          </a:extLst>
        </xdr:cNvPr>
        <xdr:cNvSpPr/>
      </xdr:nvSpPr>
      <xdr:spPr>
        <a:xfrm>
          <a:off x="19050000" y="189865"/>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296691-235B-466C-AB58-1B2EADB6A807}"/>
            </a:ext>
          </a:extLst>
        </xdr:cNvPr>
        <xdr:cNvSpPr/>
      </xdr:nvSpPr>
      <xdr:spPr>
        <a:xfrm>
          <a:off x="19069050" y="215265"/>
          <a:ext cx="39179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30F1CA7-185D-482F-A33C-A9ACA5F938F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沖縄県名護市</a:t>
          </a:r>
        </a:p>
      </xdr:txBody>
    </xdr:sp>
    <xdr:clientData/>
  </xdr:twoCellAnchor>
  <xdr:twoCellAnchor>
    <xdr:from>
      <xdr:col>85</xdr:col>
      <xdr:colOff>63500</xdr:colOff>
      <xdr:row>1</xdr:row>
      <xdr:rowOff>18415</xdr:rowOff>
    </xdr:from>
    <xdr:to>
      <xdr:col>99</xdr:col>
      <xdr:colOff>57150</xdr:colOff>
      <xdr:row>4</xdr:row>
      <xdr:rowOff>62865</xdr:rowOff>
    </xdr:to>
    <xdr:sp macro="" textlink="">
      <xdr:nvSpPr>
        <xdr:cNvPr id="6" name="正方形/長方形 5">
          <a:extLst>
            <a:ext uri="{FF2B5EF4-FFF2-40B4-BE49-F238E27FC236}">
              <a16:creationId xmlns:a16="http://schemas.microsoft.com/office/drawing/2014/main" id="{4F432A0B-7CC7-4121-99FC-BCE622945537}"/>
            </a:ext>
          </a:extLst>
        </xdr:cNvPr>
        <xdr:cNvSpPr/>
      </xdr:nvSpPr>
      <xdr:spPr>
        <a:xfrm>
          <a:off x="16256000" y="189865"/>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FAF566-5091-47ED-9A67-8E5F3F5B7234}"/>
            </a:ext>
          </a:extLst>
        </xdr:cNvPr>
        <xdr:cNvSpPr/>
      </xdr:nvSpPr>
      <xdr:spPr>
        <a:xfrm>
          <a:off x="16281400" y="215265"/>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1C8167-8BF1-4EA3-B64B-FE185E5C736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5C5FAF-1CA1-4CBB-BA25-9F0F38C8B75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a:extLst>
            <a:ext uri="{FF2B5EF4-FFF2-40B4-BE49-F238E27FC236}">
              <a16:creationId xmlns:a16="http://schemas.microsoft.com/office/drawing/2014/main" id="{EE779CFC-EA7E-49C7-8A1A-8152B23C75AE}"/>
            </a:ext>
          </a:extLst>
        </xdr:cNvPr>
        <xdr:cNvSpPr/>
      </xdr:nvSpPr>
      <xdr:spPr>
        <a:xfrm>
          <a:off x="889000" y="92011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18</xdr:col>
      <xdr:colOff>127000</xdr:colOff>
      <xdr:row>15</xdr:row>
      <xdr:rowOff>62865</xdr:rowOff>
    </xdr:to>
    <xdr:sp macro="" textlink="">
      <xdr:nvSpPr>
        <xdr:cNvPr id="11" name="正方形/長方形 10">
          <a:extLst>
            <a:ext uri="{FF2B5EF4-FFF2-40B4-BE49-F238E27FC236}">
              <a16:creationId xmlns:a16="http://schemas.microsoft.com/office/drawing/2014/main" id="{A3312176-E8B7-4AB4-B284-5D65C3B9579C}"/>
            </a:ext>
          </a:extLst>
        </xdr:cNvPr>
        <xdr:cNvSpPr/>
      </xdr:nvSpPr>
      <xdr:spPr>
        <a:xfrm>
          <a:off x="2222500" y="920115"/>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64,734
63,721
210.80
55,838,683
53,675,077
1,708,001
19,009,900
27,860,741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a:extLst>
            <a:ext uri="{FF2B5EF4-FFF2-40B4-BE49-F238E27FC236}">
              <a16:creationId xmlns:a16="http://schemas.microsoft.com/office/drawing/2014/main" id="{B59F00E8-C2B9-4011-A705-C01DE1F1FE12}"/>
            </a:ext>
          </a:extLst>
        </xdr:cNvPr>
        <xdr:cNvSpPr/>
      </xdr:nvSpPr>
      <xdr:spPr>
        <a:xfrm>
          <a:off x="3556000" y="92011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7CFC2DE-2E2E-4D21-A4D2-51258F92BE3E}"/>
            </a:ext>
          </a:extLst>
        </xdr:cNvPr>
        <xdr:cNvSpPr/>
      </xdr:nvSpPr>
      <xdr:spPr>
        <a:xfrm>
          <a:off x="5080000" y="939165"/>
          <a:ext cx="203200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8CEE40-82CE-4239-82D7-BC81DF66A5E2}"/>
            </a:ext>
          </a:extLst>
        </xdr:cNvPr>
        <xdr:cNvSpPr/>
      </xdr:nvSpPr>
      <xdr:spPr>
        <a:xfrm>
          <a:off x="7112000" y="939165"/>
          <a:ext cx="127000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35.0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8C341AB5-7E97-49B7-94E7-27B5EAC78B3A}"/>
            </a:ext>
          </a:extLst>
        </xdr:cNvPr>
        <xdr:cNvSpPr/>
      </xdr:nvSpPr>
      <xdr:spPr>
        <a:xfrm>
          <a:off x="8445500" y="952500"/>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a:extLst>
            <a:ext uri="{FF2B5EF4-FFF2-40B4-BE49-F238E27FC236}">
              <a16:creationId xmlns:a16="http://schemas.microsoft.com/office/drawing/2014/main" id="{F1B2FA01-9886-454E-A1E9-4F4458C6904B}"/>
            </a:ext>
          </a:extLst>
        </xdr:cNvPr>
        <xdr:cNvSpPr/>
      </xdr:nvSpPr>
      <xdr:spPr>
        <a:xfrm>
          <a:off x="5080000" y="1714500"/>
          <a:ext cx="20320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120015</xdr:rowOff>
    </xdr:to>
    <xdr:sp macro="" textlink="">
      <xdr:nvSpPr>
        <xdr:cNvPr id="17" name="正方形/長方形 16">
          <a:extLst>
            <a:ext uri="{FF2B5EF4-FFF2-40B4-BE49-F238E27FC236}">
              <a16:creationId xmlns:a16="http://schemas.microsoft.com/office/drawing/2014/main" id="{397D9D74-F545-4435-B3DB-51D57515BA87}"/>
            </a:ext>
          </a:extLst>
        </xdr:cNvPr>
        <xdr:cNvSpPr/>
      </xdr:nvSpPr>
      <xdr:spPr>
        <a:xfrm>
          <a:off x="7175500" y="1714500"/>
          <a:ext cx="36830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12</xdr:row>
      <xdr:rowOff>100965</xdr:rowOff>
    </xdr:to>
    <xdr:sp macro="" textlink="">
      <xdr:nvSpPr>
        <xdr:cNvPr id="18" name="角丸四角形 17">
          <a:extLst>
            <a:ext uri="{FF2B5EF4-FFF2-40B4-BE49-F238E27FC236}">
              <a16:creationId xmlns:a16="http://schemas.microsoft.com/office/drawing/2014/main" id="{EFF15AF0-CB85-432C-98D6-213E9F2CB04F}"/>
            </a:ext>
          </a:extLst>
        </xdr:cNvPr>
        <xdr:cNvSpPr/>
      </xdr:nvSpPr>
      <xdr:spPr>
        <a:xfrm>
          <a:off x="11074400" y="889000"/>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F17CAA0E-3FC2-49E4-B6AC-8CD66743A001}"/>
            </a:ext>
          </a:extLst>
        </xdr:cNvPr>
        <xdr:cNvSpPr/>
      </xdr:nvSpPr>
      <xdr:spPr>
        <a:xfrm>
          <a:off x="11334750" y="952500"/>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100965</xdr:rowOff>
    </xdr:to>
    <xdr:sp macro="" textlink="">
      <xdr:nvSpPr>
        <xdr:cNvPr id="20" name="正方形/長方形 19">
          <a:extLst>
            <a:ext uri="{FF2B5EF4-FFF2-40B4-BE49-F238E27FC236}">
              <a16:creationId xmlns:a16="http://schemas.microsoft.com/office/drawing/2014/main" id="{A7F450F7-FE73-4948-B8F5-2CE0A2F40A2C}"/>
            </a:ext>
          </a:extLst>
        </xdr:cNvPr>
        <xdr:cNvSpPr/>
      </xdr:nvSpPr>
      <xdr:spPr>
        <a:xfrm>
          <a:off x="11334750" y="1218565"/>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D6CC22-A33B-4B1D-8229-6C3DAD3CAD86}"/>
            </a:ext>
          </a:extLst>
        </xdr:cNvPr>
        <xdr:cNvSpPr/>
      </xdr:nvSpPr>
      <xdr:spPr>
        <a:xfrm>
          <a:off x="11334750" y="1548765"/>
          <a:ext cx="146050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F134036-7E6F-41E7-9408-77D1FE2E5047}"/>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132715</xdr:rowOff>
    </xdr:from>
    <xdr:to>
      <xdr:col>59</xdr:col>
      <xdr:colOff>73025</xdr:colOff>
      <xdr:row>6</xdr:row>
      <xdr:rowOff>62865</xdr:rowOff>
    </xdr:to>
    <xdr:sp macro="" textlink="">
      <xdr:nvSpPr>
        <xdr:cNvPr id="23" name="楕円 22">
          <a:extLst>
            <a:ext uri="{FF2B5EF4-FFF2-40B4-BE49-F238E27FC236}">
              <a16:creationId xmlns:a16="http://schemas.microsoft.com/office/drawing/2014/main" id="{2D27F95C-694F-48A7-9799-966752317711}"/>
            </a:ext>
          </a:extLst>
        </xdr:cNvPr>
        <xdr:cNvSpPr/>
      </xdr:nvSpPr>
      <xdr:spPr>
        <a:xfrm>
          <a:off x="11210925" y="98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56515</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A879B1-C8C4-45DD-8D3C-69685FD9349B}"/>
            </a:ext>
          </a:extLst>
        </xdr:cNvPr>
        <xdr:cNvSpPr/>
      </xdr:nvSpPr>
      <xdr:spPr>
        <a:xfrm>
          <a:off x="11210925" y="1256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120015</xdr:rowOff>
    </xdr:to>
    <xdr:cxnSp macro="">
      <xdr:nvCxnSpPr>
        <xdr:cNvPr id="25" name="直線コネクタ 24">
          <a:extLst>
            <a:ext uri="{FF2B5EF4-FFF2-40B4-BE49-F238E27FC236}">
              <a16:creationId xmlns:a16="http://schemas.microsoft.com/office/drawing/2014/main" id="{F7BBD19C-9206-4F19-A615-BD3F1547FF9C}"/>
            </a:ext>
          </a:extLst>
        </xdr:cNvPr>
        <xdr:cNvCxnSpPr/>
      </xdr:nvCxnSpPr>
      <xdr:spPr>
        <a:xfrm>
          <a:off x="11255375" y="152400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F288983-4CA9-4927-80FA-29096391E8F1}"/>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57D29DC-0F8A-4CC4-A296-D3809B408CC6}"/>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FCDC84E9-33FD-4A01-B781-0D6B3B0CDFEB}"/>
            </a:ext>
          </a:extLst>
        </xdr:cNvPr>
        <xdr:cNvCxnSpPr/>
      </xdr:nvCxnSpPr>
      <xdr:spPr>
        <a:xfrm>
          <a:off x="11176000" y="19043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7810"/>
    <xdr:sp macro="" textlink="">
      <xdr:nvSpPr>
        <xdr:cNvPr id="29" name="テキスト ボックス 28">
          <a:extLst>
            <a:ext uri="{FF2B5EF4-FFF2-40B4-BE49-F238E27FC236}">
              <a16:creationId xmlns:a16="http://schemas.microsoft.com/office/drawing/2014/main" id="{F2E480FF-27E6-48C2-AD74-AD749E3E753D}"/>
            </a:ext>
          </a:extLst>
        </xdr:cNvPr>
        <xdr:cNvSpPr txBox="1"/>
      </xdr:nvSpPr>
      <xdr:spPr>
        <a:xfrm>
          <a:off x="698500" y="2794000"/>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8445"/>
    <xdr:sp macro="" textlink="">
      <xdr:nvSpPr>
        <xdr:cNvPr id="30" name="テキスト ボックス 29">
          <a:extLst>
            <a:ext uri="{FF2B5EF4-FFF2-40B4-BE49-F238E27FC236}">
              <a16:creationId xmlns:a16="http://schemas.microsoft.com/office/drawing/2014/main" id="{B1E903DF-F4EC-46D8-A9B1-17A6067A8674}"/>
            </a:ext>
          </a:extLst>
        </xdr:cNvPr>
        <xdr:cNvSpPr txBox="1"/>
      </xdr:nvSpPr>
      <xdr:spPr>
        <a:xfrm>
          <a:off x="698500" y="3110865"/>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8445"/>
    <xdr:sp macro="" textlink="">
      <xdr:nvSpPr>
        <xdr:cNvPr id="31" name="テキスト ボックス 30">
          <a:extLst>
            <a:ext uri="{FF2B5EF4-FFF2-40B4-BE49-F238E27FC236}">
              <a16:creationId xmlns:a16="http://schemas.microsoft.com/office/drawing/2014/main" id="{42E58724-5220-4D8B-993C-D3212092F5B5}"/>
            </a:ext>
          </a:extLst>
        </xdr:cNvPr>
        <xdr:cNvSpPr txBox="1"/>
      </xdr:nvSpPr>
      <xdr:spPr>
        <a:xfrm>
          <a:off x="698500" y="34290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145415</xdr:rowOff>
    </xdr:from>
    <xdr:ext cx="4433570" cy="257810"/>
    <xdr:sp macro="" textlink="">
      <xdr:nvSpPr>
        <xdr:cNvPr id="32" name="テキスト ボックス 31">
          <a:extLst>
            <a:ext uri="{FF2B5EF4-FFF2-40B4-BE49-F238E27FC236}">
              <a16:creationId xmlns:a16="http://schemas.microsoft.com/office/drawing/2014/main" id="{520927E9-305E-496A-AFDF-52D1C2693A6D}"/>
            </a:ext>
          </a:extLst>
        </xdr:cNvPr>
        <xdr:cNvSpPr txBox="1"/>
      </xdr:nvSpPr>
      <xdr:spPr>
        <a:xfrm>
          <a:off x="698500" y="3745865"/>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75565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BCB6E74-728F-4FAE-B53D-118F45FCE7AE}"/>
            </a:ext>
          </a:extLst>
        </xdr:cNvPr>
        <xdr:cNvSpPr/>
      </xdr:nvSpPr>
      <xdr:spPr>
        <a:xfrm>
          <a:off x="762000" y="419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132715</xdr:rowOff>
    </xdr:to>
    <xdr:sp macro="" textlink="">
      <xdr:nvSpPr>
        <xdr:cNvPr id="34" name="正方形/長方形 33">
          <a:extLst>
            <a:ext uri="{FF2B5EF4-FFF2-40B4-BE49-F238E27FC236}">
              <a16:creationId xmlns:a16="http://schemas.microsoft.com/office/drawing/2014/main" id="{FB607ED8-F2C0-4BB8-8E9E-DB37EAD38735}"/>
            </a:ext>
          </a:extLst>
        </xdr:cNvPr>
        <xdr:cNvSpPr/>
      </xdr:nvSpPr>
      <xdr:spPr>
        <a:xfrm>
          <a:off x="889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81915</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7186973-22C4-42B2-B36D-EE25FCC9B91B}"/>
            </a:ext>
          </a:extLst>
        </xdr:cNvPr>
        <xdr:cNvSpPr/>
      </xdr:nvSpPr>
      <xdr:spPr>
        <a:xfrm>
          <a:off x="889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77/107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132715</xdr:rowOff>
    </xdr:to>
    <xdr:sp macro="" textlink="">
      <xdr:nvSpPr>
        <xdr:cNvPr id="36" name="正方形/長方形 35">
          <a:extLst>
            <a:ext uri="{FF2B5EF4-FFF2-40B4-BE49-F238E27FC236}">
              <a16:creationId xmlns:a16="http://schemas.microsoft.com/office/drawing/2014/main" id="{BBC16C21-2956-49ED-8660-DBD7A50A7B1E}"/>
            </a:ext>
          </a:extLst>
        </xdr:cNvPr>
        <xdr:cNvSpPr/>
      </xdr:nvSpPr>
      <xdr:spPr>
        <a:xfrm>
          <a:off x="1905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81915</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9CAAFB5-EB8B-43F7-AF46-637963DDBD8C}"/>
            </a:ext>
          </a:extLst>
        </xdr:cNvPr>
        <xdr:cNvSpPr/>
      </xdr:nvSpPr>
      <xdr:spPr>
        <a:xfrm>
          <a:off x="1905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132715</xdr:rowOff>
    </xdr:to>
    <xdr:sp macro="" textlink="">
      <xdr:nvSpPr>
        <xdr:cNvPr id="38" name="正方形/長方形 37">
          <a:extLst>
            <a:ext uri="{FF2B5EF4-FFF2-40B4-BE49-F238E27FC236}">
              <a16:creationId xmlns:a16="http://schemas.microsoft.com/office/drawing/2014/main" id="{2135711F-72FD-498F-873D-1AD2836BF176}"/>
            </a:ext>
          </a:extLst>
        </xdr:cNvPr>
        <xdr:cNvSpPr/>
      </xdr:nvSpPr>
      <xdr:spPr>
        <a:xfrm>
          <a:off x="3048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29</xdr:row>
      <xdr:rowOff>81915</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8B45F87-B233-43BD-9EFE-506E853DA2F6}"/>
            </a:ext>
          </a:extLst>
        </xdr:cNvPr>
        <xdr:cNvSpPr/>
      </xdr:nvSpPr>
      <xdr:spPr>
        <a:xfrm>
          <a:off x="3048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75565</xdr:rowOff>
    </xdr:to>
    <xdr:sp macro="" textlink="">
      <xdr:nvSpPr>
        <xdr:cNvPr id="40" name="正方形/長方形 39">
          <a:extLst>
            <a:ext uri="{FF2B5EF4-FFF2-40B4-BE49-F238E27FC236}">
              <a16:creationId xmlns:a16="http://schemas.microsoft.com/office/drawing/2014/main" id="{6A60D9A9-C861-44A9-AB9F-86FA4E5A8BEA}"/>
            </a:ext>
          </a:extLst>
        </xdr:cNvPr>
        <xdr:cNvSpPr/>
      </xdr:nvSpPr>
      <xdr:spPr>
        <a:xfrm>
          <a:off x="762000" y="5333365"/>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4790"/>
    <xdr:sp macro="" textlink="">
      <xdr:nvSpPr>
        <xdr:cNvPr id="41" name="テキスト ボックス 40">
          <a:extLst>
            <a:ext uri="{FF2B5EF4-FFF2-40B4-BE49-F238E27FC236}">
              <a16:creationId xmlns:a16="http://schemas.microsoft.com/office/drawing/2014/main" id="{A1A7D540-BC9E-4CEE-8AEF-92849D24275D}"/>
            </a:ext>
          </a:extLst>
        </xdr:cNvPr>
        <xdr:cNvSpPr txBox="1"/>
      </xdr:nvSpPr>
      <xdr:spPr>
        <a:xfrm>
          <a:off x="723900" y="5143500"/>
          <a:ext cx="2971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75565</xdr:rowOff>
    </xdr:from>
    <xdr:to>
      <xdr:col>28</xdr:col>
      <xdr:colOff>114300</xdr:colOff>
      <xdr:row>44</xdr:row>
      <xdr:rowOff>75565</xdr:rowOff>
    </xdr:to>
    <xdr:cxnSp macro="">
      <xdr:nvCxnSpPr>
        <xdr:cNvPr id="42" name="直線コネクタ 41">
          <a:extLst>
            <a:ext uri="{FF2B5EF4-FFF2-40B4-BE49-F238E27FC236}">
              <a16:creationId xmlns:a16="http://schemas.microsoft.com/office/drawing/2014/main" id="{CA0A7A51-0F44-422B-8389-5D97FB76D24A}"/>
            </a:ext>
          </a:extLst>
        </xdr:cNvPr>
        <xdr:cNvCxnSpPr/>
      </xdr:nvCxnSpPr>
      <xdr:spPr>
        <a:xfrm>
          <a:off x="762000" y="761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8445"/>
    <xdr:sp macro="" textlink="">
      <xdr:nvSpPr>
        <xdr:cNvPr id="43" name="テキスト ボックス 42">
          <a:extLst>
            <a:ext uri="{FF2B5EF4-FFF2-40B4-BE49-F238E27FC236}">
              <a16:creationId xmlns:a16="http://schemas.microsoft.com/office/drawing/2014/main" id="{B421725D-DF4B-4F41-B71E-B12D04F7976F}"/>
            </a:ext>
          </a:extLst>
        </xdr:cNvPr>
        <xdr:cNvSpPr txBox="1"/>
      </xdr:nvSpPr>
      <xdr:spPr>
        <a:xfrm>
          <a:off x="294640" y="747776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F8C40D6-0BB7-424E-B917-56D5426DA416}"/>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090" cy="257175"/>
    <xdr:sp macro="" textlink="">
      <xdr:nvSpPr>
        <xdr:cNvPr id="45" name="テキスト ボックス 44">
          <a:extLst>
            <a:ext uri="{FF2B5EF4-FFF2-40B4-BE49-F238E27FC236}">
              <a16:creationId xmlns:a16="http://schemas.microsoft.com/office/drawing/2014/main" id="{3CE02B4B-3FC8-4A4A-83D0-B70DE84B14E0}"/>
            </a:ext>
          </a:extLst>
        </xdr:cNvPr>
        <xdr:cNvSpPr txBox="1"/>
      </xdr:nvSpPr>
      <xdr:spPr>
        <a:xfrm>
          <a:off x="294640" y="7096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317862C-E3F3-4A58-BA7B-435242925303}"/>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7175"/>
    <xdr:sp macro="" textlink="">
      <xdr:nvSpPr>
        <xdr:cNvPr id="47" name="テキスト ボックス 46">
          <a:extLst>
            <a:ext uri="{FF2B5EF4-FFF2-40B4-BE49-F238E27FC236}">
              <a16:creationId xmlns:a16="http://schemas.microsoft.com/office/drawing/2014/main" id="{89DA5216-AA31-4DCE-A141-9C45A87D4E5B}"/>
            </a:ext>
          </a:extLst>
        </xdr:cNvPr>
        <xdr:cNvSpPr txBox="1"/>
      </xdr:nvSpPr>
      <xdr:spPr>
        <a:xfrm>
          <a:off x="358775" y="6715125"/>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132715</xdr:rowOff>
    </xdr:from>
    <xdr:to>
      <xdr:col>28</xdr:col>
      <xdr:colOff>114300</xdr:colOff>
      <xdr:row>37</xdr:row>
      <xdr:rowOff>132715</xdr:rowOff>
    </xdr:to>
    <xdr:cxnSp macro="">
      <xdr:nvCxnSpPr>
        <xdr:cNvPr id="48" name="直線コネクタ 47">
          <a:extLst>
            <a:ext uri="{FF2B5EF4-FFF2-40B4-BE49-F238E27FC236}">
              <a16:creationId xmlns:a16="http://schemas.microsoft.com/office/drawing/2014/main" id="{58CAE85A-2C7A-4A75-A158-43CA7426B7FA}"/>
            </a:ext>
          </a:extLst>
        </xdr:cNvPr>
        <xdr:cNvCxnSpPr/>
      </xdr:nvCxnSpPr>
      <xdr:spPr>
        <a:xfrm>
          <a:off x="762000" y="6476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1955" cy="257810"/>
    <xdr:sp macro="" textlink="">
      <xdr:nvSpPr>
        <xdr:cNvPr id="49" name="テキスト ボックス 48">
          <a:extLst>
            <a:ext uri="{FF2B5EF4-FFF2-40B4-BE49-F238E27FC236}">
              <a16:creationId xmlns:a16="http://schemas.microsoft.com/office/drawing/2014/main" id="{27EA80C8-4394-429B-827A-E18C237DE7D8}"/>
            </a:ext>
          </a:extLst>
        </xdr:cNvPr>
        <xdr:cNvSpPr txBox="1"/>
      </xdr:nvSpPr>
      <xdr:spPr>
        <a:xfrm>
          <a:off x="358775" y="6334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32FE7B8-3853-4BE5-A0D2-CA7C9E24CB2B}"/>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1955" cy="257810"/>
    <xdr:sp macro="" textlink="">
      <xdr:nvSpPr>
        <xdr:cNvPr id="51" name="テキスト ボックス 50">
          <a:extLst>
            <a:ext uri="{FF2B5EF4-FFF2-40B4-BE49-F238E27FC236}">
              <a16:creationId xmlns:a16="http://schemas.microsoft.com/office/drawing/2014/main" id="{8BFC3B55-5645-4D7A-9786-E53886E66EA8}"/>
            </a:ext>
          </a:extLst>
        </xdr:cNvPr>
        <xdr:cNvSpPr txBox="1"/>
      </xdr:nvSpPr>
      <xdr:spPr>
        <a:xfrm>
          <a:off x="358775" y="5953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56515</xdr:rowOff>
    </xdr:from>
    <xdr:to>
      <xdr:col>28</xdr:col>
      <xdr:colOff>114300</xdr:colOff>
      <xdr:row>33</xdr:row>
      <xdr:rowOff>56515</xdr:rowOff>
    </xdr:to>
    <xdr:cxnSp macro="">
      <xdr:nvCxnSpPr>
        <xdr:cNvPr id="52" name="直線コネクタ 51">
          <a:extLst>
            <a:ext uri="{FF2B5EF4-FFF2-40B4-BE49-F238E27FC236}">
              <a16:creationId xmlns:a16="http://schemas.microsoft.com/office/drawing/2014/main" id="{1D536BFB-0A7A-4105-92AF-B1BBA0E9C38E}"/>
            </a:ext>
          </a:extLst>
        </xdr:cNvPr>
        <xdr:cNvCxnSpPr/>
      </xdr:nvCxnSpPr>
      <xdr:spPr>
        <a:xfrm>
          <a:off x="762000" y="571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85725</xdr:rowOff>
    </xdr:from>
    <xdr:ext cx="401955" cy="257175"/>
    <xdr:sp macro="" textlink="">
      <xdr:nvSpPr>
        <xdr:cNvPr id="53" name="テキスト ボックス 52">
          <a:extLst>
            <a:ext uri="{FF2B5EF4-FFF2-40B4-BE49-F238E27FC236}">
              <a16:creationId xmlns:a16="http://schemas.microsoft.com/office/drawing/2014/main" id="{3A8C2E4E-13CC-41BD-BE06-3B0236F207BC}"/>
            </a:ext>
          </a:extLst>
        </xdr:cNvPr>
        <xdr:cNvSpPr txBox="1"/>
      </xdr:nvSpPr>
      <xdr:spPr>
        <a:xfrm>
          <a:off x="358775" y="5572125"/>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2E3AB130-469A-46B3-94C3-728202FFE8B9}"/>
            </a:ext>
          </a:extLst>
        </xdr:cNvPr>
        <xdr:cNvCxnSpPr/>
      </xdr:nvCxnSpPr>
      <xdr:spPr>
        <a:xfrm>
          <a:off x="762000" y="533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820" cy="257175"/>
    <xdr:sp macro="" textlink="">
      <xdr:nvSpPr>
        <xdr:cNvPr id="55" name="テキスト ボックス 54">
          <a:extLst>
            <a:ext uri="{FF2B5EF4-FFF2-40B4-BE49-F238E27FC236}">
              <a16:creationId xmlns:a16="http://schemas.microsoft.com/office/drawing/2014/main" id="{06CE5C50-A0F1-4988-9494-B6924373C33E}"/>
            </a:ext>
          </a:extLst>
        </xdr:cNvPr>
        <xdr:cNvSpPr txBox="1"/>
      </xdr:nvSpPr>
      <xdr:spPr>
        <a:xfrm>
          <a:off x="422910" y="5191760"/>
          <a:ext cx="337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75565</xdr:rowOff>
    </xdr:to>
    <xdr:sp macro="" textlink="">
      <xdr:nvSpPr>
        <xdr:cNvPr id="56" name="【道路】&#10;有形固定資産減価償却率グラフ枠">
          <a:extLst>
            <a:ext uri="{FF2B5EF4-FFF2-40B4-BE49-F238E27FC236}">
              <a16:creationId xmlns:a16="http://schemas.microsoft.com/office/drawing/2014/main" id="{F96DC928-80A8-483D-AADC-54ED80ED8B3A}"/>
            </a:ext>
          </a:extLst>
        </xdr:cNvPr>
        <xdr:cNvSpPr/>
      </xdr:nvSpPr>
      <xdr:spPr>
        <a:xfrm>
          <a:off x="762000" y="5333365"/>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167640</xdr:rowOff>
    </xdr:to>
    <xdr:cxnSp macro="">
      <xdr:nvCxnSpPr>
        <xdr:cNvPr id="57" name="直線コネクタ 56">
          <a:extLst>
            <a:ext uri="{FF2B5EF4-FFF2-40B4-BE49-F238E27FC236}">
              <a16:creationId xmlns:a16="http://schemas.microsoft.com/office/drawing/2014/main" id="{BEE80AD9-6CFB-4902-BDE8-5617CAB5AF23}"/>
            </a:ext>
          </a:extLst>
        </xdr:cNvPr>
        <xdr:cNvCxnSpPr/>
      </xdr:nvCxnSpPr>
      <xdr:spPr>
        <a:xfrm flipV="1">
          <a:off x="4634865" y="5817870"/>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1905</xdr:rowOff>
    </xdr:from>
    <xdr:ext cx="403860" cy="258445"/>
    <xdr:sp macro="" textlink="">
      <xdr:nvSpPr>
        <xdr:cNvPr id="58" name="【道路】&#10;有形固定資産減価償却率最小値テキスト">
          <a:extLst>
            <a:ext uri="{FF2B5EF4-FFF2-40B4-BE49-F238E27FC236}">
              <a16:creationId xmlns:a16="http://schemas.microsoft.com/office/drawing/2014/main" id="{2E20E6B6-3FF8-4122-836F-E9946DB2E5B9}"/>
            </a:ext>
          </a:extLst>
        </xdr:cNvPr>
        <xdr:cNvSpPr txBox="1"/>
      </xdr:nvSpPr>
      <xdr:spPr>
        <a:xfrm>
          <a:off x="4673600" y="72028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167640</xdr:rowOff>
    </xdr:from>
    <xdr:to>
      <xdr:col>24</xdr:col>
      <xdr:colOff>152400</xdr:colOff>
      <xdr:row>41</xdr:row>
      <xdr:rowOff>167640</xdr:rowOff>
    </xdr:to>
    <xdr:cxnSp macro="">
      <xdr:nvCxnSpPr>
        <xdr:cNvPr id="59" name="直線コネクタ 58">
          <a:extLst>
            <a:ext uri="{FF2B5EF4-FFF2-40B4-BE49-F238E27FC236}">
              <a16:creationId xmlns:a16="http://schemas.microsoft.com/office/drawing/2014/main" id="{0EB3F525-900F-4371-BEC8-A52DB1EF1CD1}"/>
            </a:ext>
          </a:extLst>
        </xdr:cNvPr>
        <xdr:cNvCxnSpPr/>
      </xdr:nvCxnSpPr>
      <xdr:spPr>
        <a:xfrm>
          <a:off x="4546600" y="719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106680</xdr:rowOff>
    </xdr:from>
    <xdr:ext cx="403860" cy="257810"/>
    <xdr:sp macro="" textlink="">
      <xdr:nvSpPr>
        <xdr:cNvPr id="60" name="【道路】&#10;有形固定資産減価償却率最大値テキスト">
          <a:extLst>
            <a:ext uri="{FF2B5EF4-FFF2-40B4-BE49-F238E27FC236}">
              <a16:creationId xmlns:a16="http://schemas.microsoft.com/office/drawing/2014/main" id="{0E9E774F-2531-4324-AD6E-C19DAEC5F5AE}"/>
            </a:ext>
          </a:extLst>
        </xdr:cNvPr>
        <xdr:cNvSpPr txBox="1"/>
      </xdr:nvSpPr>
      <xdr:spPr>
        <a:xfrm>
          <a:off x="4673600" y="55930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91829768-561C-46EB-A257-DD02222FC243}"/>
            </a:ext>
          </a:extLst>
        </xdr:cNvPr>
        <xdr:cNvCxnSpPr/>
      </xdr:nvCxnSpPr>
      <xdr:spPr>
        <a:xfrm>
          <a:off x="4546600" y="581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120015</xdr:rowOff>
    </xdr:from>
    <xdr:ext cx="403860" cy="258445"/>
    <xdr:sp macro="" textlink="">
      <xdr:nvSpPr>
        <xdr:cNvPr id="62" name="【道路】&#10;有形固定資産減価償却率平均値テキスト">
          <a:extLst>
            <a:ext uri="{FF2B5EF4-FFF2-40B4-BE49-F238E27FC236}">
              <a16:creationId xmlns:a16="http://schemas.microsoft.com/office/drawing/2014/main" id="{0D2DD1AE-1FAF-4A54-B7C0-29D6B0904A67}"/>
            </a:ext>
          </a:extLst>
        </xdr:cNvPr>
        <xdr:cNvSpPr txBox="1"/>
      </xdr:nvSpPr>
      <xdr:spPr>
        <a:xfrm>
          <a:off x="4673600" y="6463665"/>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97155</xdr:rowOff>
    </xdr:from>
    <xdr:to>
      <xdr:col>24</xdr:col>
      <xdr:colOff>114300</xdr:colOff>
      <xdr:row>39</xdr:row>
      <xdr:rowOff>27305</xdr:rowOff>
    </xdr:to>
    <xdr:sp macro="" textlink="">
      <xdr:nvSpPr>
        <xdr:cNvPr id="63" name="フローチャート: 判断 62">
          <a:extLst>
            <a:ext uri="{FF2B5EF4-FFF2-40B4-BE49-F238E27FC236}">
              <a16:creationId xmlns:a16="http://schemas.microsoft.com/office/drawing/2014/main" id="{A81013D6-C186-4C03-8DF0-7562F68DB60C}"/>
            </a:ext>
          </a:extLst>
        </xdr:cNvPr>
        <xdr:cNvSpPr/>
      </xdr:nvSpPr>
      <xdr:spPr>
        <a:xfrm>
          <a:off x="4584700" y="661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4DDA2E5F-C0AA-4477-AB7B-0259D7F851D7}"/>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519B45AC-DF35-4FE7-A90C-9F15EE13FD6C}"/>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137795</xdr:rowOff>
    </xdr:to>
    <xdr:sp macro="" textlink="">
      <xdr:nvSpPr>
        <xdr:cNvPr id="66" name="フローチャート: 判断 65">
          <a:extLst>
            <a:ext uri="{FF2B5EF4-FFF2-40B4-BE49-F238E27FC236}">
              <a16:creationId xmlns:a16="http://schemas.microsoft.com/office/drawing/2014/main" id="{31E9F633-1B49-471A-ABC8-FBC489A544E5}"/>
            </a:ext>
          </a:extLst>
        </xdr:cNvPr>
        <xdr:cNvSpPr/>
      </xdr:nvSpPr>
      <xdr:spPr>
        <a:xfrm>
          <a:off x="1968500" y="6551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80645</xdr:rowOff>
    </xdr:to>
    <xdr:sp macro="" textlink="">
      <xdr:nvSpPr>
        <xdr:cNvPr id="67" name="フローチャート: 判断 66">
          <a:extLst>
            <a:ext uri="{FF2B5EF4-FFF2-40B4-BE49-F238E27FC236}">
              <a16:creationId xmlns:a16="http://schemas.microsoft.com/office/drawing/2014/main" id="{9666BFAD-228D-4796-BABE-FAA19F52CE3C}"/>
            </a:ext>
          </a:extLst>
        </xdr:cNvPr>
        <xdr:cNvSpPr/>
      </xdr:nvSpPr>
      <xdr:spPr>
        <a:xfrm>
          <a:off x="1079500" y="64947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7810"/>
    <xdr:sp macro="" textlink="">
      <xdr:nvSpPr>
        <xdr:cNvPr id="68" name="テキスト ボックス 67">
          <a:extLst>
            <a:ext uri="{FF2B5EF4-FFF2-40B4-BE49-F238E27FC236}">
              <a16:creationId xmlns:a16="http://schemas.microsoft.com/office/drawing/2014/main" id="{86D77DFB-C07F-4C75-A147-66B9C826EE03}"/>
            </a:ext>
          </a:extLst>
        </xdr:cNvPr>
        <xdr:cNvSpPr txBox="1"/>
      </xdr:nvSpPr>
      <xdr:spPr>
        <a:xfrm>
          <a:off x="44450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73660</xdr:rowOff>
    </xdr:from>
    <xdr:ext cx="762000" cy="257810"/>
    <xdr:sp macro="" textlink="">
      <xdr:nvSpPr>
        <xdr:cNvPr id="69" name="テキスト ボックス 68">
          <a:extLst>
            <a:ext uri="{FF2B5EF4-FFF2-40B4-BE49-F238E27FC236}">
              <a16:creationId xmlns:a16="http://schemas.microsoft.com/office/drawing/2014/main" id="{30103A54-0B44-41C3-A65B-78E0736A5F8D}"/>
            </a:ext>
          </a:extLst>
        </xdr:cNvPr>
        <xdr:cNvSpPr txBox="1"/>
      </xdr:nvSpPr>
      <xdr:spPr>
        <a:xfrm>
          <a:off x="3600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0730" cy="257810"/>
    <xdr:sp macro="" textlink="">
      <xdr:nvSpPr>
        <xdr:cNvPr id="70" name="テキスト ボックス 69">
          <a:extLst>
            <a:ext uri="{FF2B5EF4-FFF2-40B4-BE49-F238E27FC236}">
              <a16:creationId xmlns:a16="http://schemas.microsoft.com/office/drawing/2014/main" id="{36D2565A-A13B-469C-92FC-5D0A6406C2AC}"/>
            </a:ext>
          </a:extLst>
        </xdr:cNvPr>
        <xdr:cNvSpPr txBox="1"/>
      </xdr:nvSpPr>
      <xdr:spPr>
        <a:xfrm>
          <a:off x="2717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7810"/>
    <xdr:sp macro="" textlink="">
      <xdr:nvSpPr>
        <xdr:cNvPr id="71" name="テキスト ボックス 70">
          <a:extLst>
            <a:ext uri="{FF2B5EF4-FFF2-40B4-BE49-F238E27FC236}">
              <a16:creationId xmlns:a16="http://schemas.microsoft.com/office/drawing/2014/main" id="{289B53CC-50F3-4705-A6EC-1394A405A12D}"/>
            </a:ext>
          </a:extLst>
        </xdr:cNvPr>
        <xdr:cNvSpPr txBox="1"/>
      </xdr:nvSpPr>
      <xdr:spPr>
        <a:xfrm>
          <a:off x="1828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73660</xdr:rowOff>
    </xdr:from>
    <xdr:ext cx="762000" cy="257810"/>
    <xdr:sp macro="" textlink="">
      <xdr:nvSpPr>
        <xdr:cNvPr id="72" name="テキスト ボックス 71">
          <a:extLst>
            <a:ext uri="{FF2B5EF4-FFF2-40B4-BE49-F238E27FC236}">
              <a16:creationId xmlns:a16="http://schemas.microsoft.com/office/drawing/2014/main" id="{24892D9B-0EF3-4495-9EE5-B3946F0C91E6}"/>
            </a:ext>
          </a:extLst>
        </xdr:cNvPr>
        <xdr:cNvSpPr txBox="1"/>
      </xdr:nvSpPr>
      <xdr:spPr>
        <a:xfrm>
          <a:off x="933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165735</xdr:rowOff>
    </xdr:from>
    <xdr:to>
      <xdr:col>24</xdr:col>
      <xdr:colOff>114300</xdr:colOff>
      <xdr:row>39</xdr:row>
      <xdr:rowOff>96520</xdr:rowOff>
    </xdr:to>
    <xdr:sp macro="" textlink="">
      <xdr:nvSpPr>
        <xdr:cNvPr id="73" name="楕円 72">
          <a:extLst>
            <a:ext uri="{FF2B5EF4-FFF2-40B4-BE49-F238E27FC236}">
              <a16:creationId xmlns:a16="http://schemas.microsoft.com/office/drawing/2014/main" id="{6F4FA41E-C68B-4163-A8F1-10559B728C89}"/>
            </a:ext>
          </a:extLst>
        </xdr:cNvPr>
        <xdr:cNvSpPr/>
      </xdr:nvSpPr>
      <xdr:spPr>
        <a:xfrm>
          <a:off x="4584700" y="6680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144145</xdr:rowOff>
    </xdr:from>
    <xdr:ext cx="403860" cy="257810"/>
    <xdr:sp macro="" textlink="">
      <xdr:nvSpPr>
        <xdr:cNvPr id="74" name="【道路】&#10;有形固定資産減価償却率該当値テキスト">
          <a:extLst>
            <a:ext uri="{FF2B5EF4-FFF2-40B4-BE49-F238E27FC236}">
              <a16:creationId xmlns:a16="http://schemas.microsoft.com/office/drawing/2014/main" id="{0269978C-6870-429E-A190-EB450C4FC08B}"/>
            </a:ext>
          </a:extLst>
        </xdr:cNvPr>
        <xdr:cNvSpPr txBox="1"/>
      </xdr:nvSpPr>
      <xdr:spPr>
        <a:xfrm>
          <a:off x="4673600" y="66592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144780</xdr:rowOff>
    </xdr:from>
    <xdr:to>
      <xdr:col>20</xdr:col>
      <xdr:colOff>38100</xdr:colOff>
      <xdr:row>39</xdr:row>
      <xdr:rowOff>74930</xdr:rowOff>
    </xdr:to>
    <xdr:sp macro="" textlink="">
      <xdr:nvSpPr>
        <xdr:cNvPr id="75" name="楕円 74">
          <a:extLst>
            <a:ext uri="{FF2B5EF4-FFF2-40B4-BE49-F238E27FC236}">
              <a16:creationId xmlns:a16="http://schemas.microsoft.com/office/drawing/2014/main" id="{EC178547-C6A6-4502-9FD0-09357A85FD40}"/>
            </a:ext>
          </a:extLst>
        </xdr:cNvPr>
        <xdr:cNvSpPr/>
      </xdr:nvSpPr>
      <xdr:spPr>
        <a:xfrm>
          <a:off x="37465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39</xdr:row>
      <xdr:rowOff>24130</xdr:rowOff>
    </xdr:from>
    <xdr:to>
      <xdr:col>24</xdr:col>
      <xdr:colOff>63500</xdr:colOff>
      <xdr:row>39</xdr:row>
      <xdr:rowOff>45085</xdr:rowOff>
    </xdr:to>
    <xdr:cxnSp macro="">
      <xdr:nvCxnSpPr>
        <xdr:cNvPr id="76" name="直線コネクタ 75">
          <a:extLst>
            <a:ext uri="{FF2B5EF4-FFF2-40B4-BE49-F238E27FC236}">
              <a16:creationId xmlns:a16="http://schemas.microsoft.com/office/drawing/2014/main" id="{1683C345-DBF2-4503-B193-36C2B00CA72F}"/>
            </a:ext>
          </a:extLst>
        </xdr:cNvPr>
        <xdr:cNvCxnSpPr/>
      </xdr:nvCxnSpPr>
      <xdr:spPr>
        <a:xfrm>
          <a:off x="3790950" y="6710680"/>
          <a:ext cx="8445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118745</xdr:rowOff>
    </xdr:from>
    <xdr:to>
      <xdr:col>15</xdr:col>
      <xdr:colOff>101600</xdr:colOff>
      <xdr:row>39</xdr:row>
      <xdr:rowOff>48895</xdr:rowOff>
    </xdr:to>
    <xdr:sp macro="" textlink="">
      <xdr:nvSpPr>
        <xdr:cNvPr id="77" name="楕円 76">
          <a:extLst>
            <a:ext uri="{FF2B5EF4-FFF2-40B4-BE49-F238E27FC236}">
              <a16:creationId xmlns:a16="http://schemas.microsoft.com/office/drawing/2014/main" id="{416E6A8F-7F76-4E31-B12A-0E7301881439}"/>
            </a:ext>
          </a:extLst>
        </xdr:cNvPr>
        <xdr:cNvSpPr/>
      </xdr:nvSpPr>
      <xdr:spPr>
        <a:xfrm>
          <a:off x="2857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167640</xdr:rowOff>
    </xdr:from>
    <xdr:to>
      <xdr:col>19</xdr:col>
      <xdr:colOff>171450</xdr:colOff>
      <xdr:row>39</xdr:row>
      <xdr:rowOff>24130</xdr:rowOff>
    </xdr:to>
    <xdr:cxnSp macro="">
      <xdr:nvCxnSpPr>
        <xdr:cNvPr id="78" name="直線コネクタ 77">
          <a:extLst>
            <a:ext uri="{FF2B5EF4-FFF2-40B4-BE49-F238E27FC236}">
              <a16:creationId xmlns:a16="http://schemas.microsoft.com/office/drawing/2014/main" id="{24FCE9F2-E584-49FD-A4A1-7567B53128FF}"/>
            </a:ext>
          </a:extLst>
        </xdr:cNvPr>
        <xdr:cNvCxnSpPr/>
      </xdr:nvCxnSpPr>
      <xdr:spPr>
        <a:xfrm>
          <a:off x="2908300" y="6682740"/>
          <a:ext cx="8826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99060</xdr:rowOff>
    </xdr:from>
    <xdr:to>
      <xdr:col>10</xdr:col>
      <xdr:colOff>165100</xdr:colOff>
      <xdr:row>39</xdr:row>
      <xdr:rowOff>29845</xdr:rowOff>
    </xdr:to>
    <xdr:sp macro="" textlink="">
      <xdr:nvSpPr>
        <xdr:cNvPr id="79" name="楕円 78">
          <a:extLst>
            <a:ext uri="{FF2B5EF4-FFF2-40B4-BE49-F238E27FC236}">
              <a16:creationId xmlns:a16="http://schemas.microsoft.com/office/drawing/2014/main" id="{A2C8F4C1-652C-4DAD-881B-F14ED3447C8F}"/>
            </a:ext>
          </a:extLst>
        </xdr:cNvPr>
        <xdr:cNvSpPr/>
      </xdr:nvSpPr>
      <xdr:spPr>
        <a:xfrm>
          <a:off x="1968500" y="66141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150495</xdr:rowOff>
    </xdr:from>
    <xdr:to>
      <xdr:col>15</xdr:col>
      <xdr:colOff>50800</xdr:colOff>
      <xdr:row>38</xdr:row>
      <xdr:rowOff>167640</xdr:rowOff>
    </xdr:to>
    <xdr:cxnSp macro="">
      <xdr:nvCxnSpPr>
        <xdr:cNvPr id="80" name="直線コネクタ 79">
          <a:extLst>
            <a:ext uri="{FF2B5EF4-FFF2-40B4-BE49-F238E27FC236}">
              <a16:creationId xmlns:a16="http://schemas.microsoft.com/office/drawing/2014/main" id="{A9448FE7-80FD-4D1F-ADD0-55C207CB1E1C}"/>
            </a:ext>
          </a:extLst>
        </xdr:cNvPr>
        <xdr:cNvCxnSpPr/>
      </xdr:nvCxnSpPr>
      <xdr:spPr>
        <a:xfrm>
          <a:off x="2019300" y="666559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43815</xdr:rowOff>
    </xdr:from>
    <xdr:to>
      <xdr:col>6</xdr:col>
      <xdr:colOff>38100</xdr:colOff>
      <xdr:row>39</xdr:row>
      <xdr:rowOff>145415</xdr:rowOff>
    </xdr:to>
    <xdr:sp macro="" textlink="">
      <xdr:nvSpPr>
        <xdr:cNvPr id="81" name="楕円 80">
          <a:extLst>
            <a:ext uri="{FF2B5EF4-FFF2-40B4-BE49-F238E27FC236}">
              <a16:creationId xmlns:a16="http://schemas.microsoft.com/office/drawing/2014/main" id="{6F4887D6-59E7-4EA9-86F4-3BDCF250C2AD}"/>
            </a:ext>
          </a:extLst>
        </xdr:cNvPr>
        <xdr:cNvSpPr/>
      </xdr:nvSpPr>
      <xdr:spPr>
        <a:xfrm>
          <a:off x="1079500" y="673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38</xdr:row>
      <xdr:rowOff>150495</xdr:rowOff>
    </xdr:from>
    <xdr:to>
      <xdr:col>10</xdr:col>
      <xdr:colOff>114300</xdr:colOff>
      <xdr:row>39</xdr:row>
      <xdr:rowOff>95250</xdr:rowOff>
    </xdr:to>
    <xdr:cxnSp macro="">
      <xdr:nvCxnSpPr>
        <xdr:cNvPr id="82" name="直線コネクタ 81">
          <a:extLst>
            <a:ext uri="{FF2B5EF4-FFF2-40B4-BE49-F238E27FC236}">
              <a16:creationId xmlns:a16="http://schemas.microsoft.com/office/drawing/2014/main" id="{26956983-CA93-4490-A3C8-2F5C85C95B94}"/>
            </a:ext>
          </a:extLst>
        </xdr:cNvPr>
        <xdr:cNvCxnSpPr/>
      </xdr:nvCxnSpPr>
      <xdr:spPr>
        <a:xfrm flipV="1">
          <a:off x="1123950" y="6665595"/>
          <a:ext cx="89535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17145</xdr:rowOff>
    </xdr:from>
    <xdr:ext cx="403860" cy="257810"/>
    <xdr:sp macro="" textlink="">
      <xdr:nvSpPr>
        <xdr:cNvPr id="83" name="n_1aveValue【道路】&#10;有形固定資産減価償却率">
          <a:extLst>
            <a:ext uri="{FF2B5EF4-FFF2-40B4-BE49-F238E27FC236}">
              <a16:creationId xmlns:a16="http://schemas.microsoft.com/office/drawing/2014/main" id="{7884E24C-226D-4F4D-87CA-85FCA3E7972B}"/>
            </a:ext>
          </a:extLst>
        </xdr:cNvPr>
        <xdr:cNvSpPr txBox="1"/>
      </xdr:nvSpPr>
      <xdr:spPr>
        <a:xfrm>
          <a:off x="3582035" y="63607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165735</xdr:rowOff>
    </xdr:from>
    <xdr:ext cx="403860" cy="257810"/>
    <xdr:sp macro="" textlink="">
      <xdr:nvSpPr>
        <xdr:cNvPr id="84" name="n_2aveValue【道路】&#10;有形固定資産減価償却率">
          <a:extLst>
            <a:ext uri="{FF2B5EF4-FFF2-40B4-BE49-F238E27FC236}">
              <a16:creationId xmlns:a16="http://schemas.microsoft.com/office/drawing/2014/main" id="{D0FA6605-1FEB-48AA-A7D9-580B57F0587D}"/>
            </a:ext>
          </a:extLst>
        </xdr:cNvPr>
        <xdr:cNvSpPr txBox="1"/>
      </xdr:nvSpPr>
      <xdr:spPr>
        <a:xfrm>
          <a:off x="2705735" y="63379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154305</xdr:rowOff>
    </xdr:from>
    <xdr:ext cx="403860" cy="258445"/>
    <xdr:sp macro="" textlink="">
      <xdr:nvSpPr>
        <xdr:cNvPr id="85" name="n_3aveValue【道路】&#10;有形固定資産減価償却率">
          <a:extLst>
            <a:ext uri="{FF2B5EF4-FFF2-40B4-BE49-F238E27FC236}">
              <a16:creationId xmlns:a16="http://schemas.microsoft.com/office/drawing/2014/main" id="{060A8550-707C-4CC7-998B-B930827B81EE}"/>
            </a:ext>
          </a:extLst>
        </xdr:cNvPr>
        <xdr:cNvSpPr txBox="1"/>
      </xdr:nvSpPr>
      <xdr:spPr>
        <a:xfrm>
          <a:off x="1816735" y="63265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97155</xdr:rowOff>
    </xdr:from>
    <xdr:ext cx="405130" cy="258445"/>
    <xdr:sp macro="" textlink="">
      <xdr:nvSpPr>
        <xdr:cNvPr id="86" name="n_4aveValue【道路】&#10;有形固定資産減価償却率">
          <a:extLst>
            <a:ext uri="{FF2B5EF4-FFF2-40B4-BE49-F238E27FC236}">
              <a16:creationId xmlns:a16="http://schemas.microsoft.com/office/drawing/2014/main" id="{6B55ADEE-EADE-44E9-9ECC-DD5E7C0399AE}"/>
            </a:ext>
          </a:extLst>
        </xdr:cNvPr>
        <xdr:cNvSpPr txBox="1"/>
      </xdr:nvSpPr>
      <xdr:spPr>
        <a:xfrm>
          <a:off x="927735" y="62693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66675</xdr:rowOff>
    </xdr:from>
    <xdr:ext cx="403860" cy="257175"/>
    <xdr:sp macro="" textlink="">
      <xdr:nvSpPr>
        <xdr:cNvPr id="87" name="n_1mainValue【道路】&#10;有形固定資産減価償却率">
          <a:extLst>
            <a:ext uri="{FF2B5EF4-FFF2-40B4-BE49-F238E27FC236}">
              <a16:creationId xmlns:a16="http://schemas.microsoft.com/office/drawing/2014/main" id="{134EDFE8-1D5E-4718-B2F0-2BCB946D0144}"/>
            </a:ext>
          </a:extLst>
        </xdr:cNvPr>
        <xdr:cNvSpPr txBox="1"/>
      </xdr:nvSpPr>
      <xdr:spPr>
        <a:xfrm>
          <a:off x="3582035" y="675322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40005</xdr:rowOff>
    </xdr:from>
    <xdr:ext cx="403860" cy="258445"/>
    <xdr:sp macro="" textlink="">
      <xdr:nvSpPr>
        <xdr:cNvPr id="88" name="n_2mainValue【道路】&#10;有形固定資産減価償却率">
          <a:extLst>
            <a:ext uri="{FF2B5EF4-FFF2-40B4-BE49-F238E27FC236}">
              <a16:creationId xmlns:a16="http://schemas.microsoft.com/office/drawing/2014/main" id="{54943B9C-E509-472F-BD83-B8B43EE1D25A}"/>
            </a:ext>
          </a:extLst>
        </xdr:cNvPr>
        <xdr:cNvSpPr txBox="1"/>
      </xdr:nvSpPr>
      <xdr:spPr>
        <a:xfrm>
          <a:off x="2705735" y="672655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20320</xdr:rowOff>
    </xdr:from>
    <xdr:ext cx="403860" cy="258445"/>
    <xdr:sp macro="" textlink="">
      <xdr:nvSpPr>
        <xdr:cNvPr id="89" name="n_3mainValue【道路】&#10;有形固定資産減価償却率">
          <a:extLst>
            <a:ext uri="{FF2B5EF4-FFF2-40B4-BE49-F238E27FC236}">
              <a16:creationId xmlns:a16="http://schemas.microsoft.com/office/drawing/2014/main" id="{3C9917C4-0FF6-4F6F-BBF4-6546041F0C60}"/>
            </a:ext>
          </a:extLst>
        </xdr:cNvPr>
        <xdr:cNvSpPr txBox="1"/>
      </xdr:nvSpPr>
      <xdr:spPr>
        <a:xfrm>
          <a:off x="1816735" y="670687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136525</xdr:rowOff>
    </xdr:from>
    <xdr:ext cx="405130" cy="258445"/>
    <xdr:sp macro="" textlink="">
      <xdr:nvSpPr>
        <xdr:cNvPr id="90" name="n_4mainValue【道路】&#10;有形固定資産減価償却率">
          <a:extLst>
            <a:ext uri="{FF2B5EF4-FFF2-40B4-BE49-F238E27FC236}">
              <a16:creationId xmlns:a16="http://schemas.microsoft.com/office/drawing/2014/main" id="{01FDD29F-2179-4CBE-A8CC-D7A5203DEA3E}"/>
            </a:ext>
          </a:extLst>
        </xdr:cNvPr>
        <xdr:cNvSpPr txBox="1"/>
      </xdr:nvSpPr>
      <xdr:spPr>
        <a:xfrm>
          <a:off x="927735" y="68230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75565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E688D51F-26F7-4CC5-8512-F56357130A88}"/>
            </a:ext>
          </a:extLst>
        </xdr:cNvPr>
        <xdr:cNvSpPr/>
      </xdr:nvSpPr>
      <xdr:spPr>
        <a:xfrm>
          <a:off x="6604000" y="419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132715</xdr:rowOff>
    </xdr:to>
    <xdr:sp macro="" textlink="">
      <xdr:nvSpPr>
        <xdr:cNvPr id="92" name="正方形/長方形 91">
          <a:extLst>
            <a:ext uri="{FF2B5EF4-FFF2-40B4-BE49-F238E27FC236}">
              <a16:creationId xmlns:a16="http://schemas.microsoft.com/office/drawing/2014/main" id="{DF597330-12CC-4AD2-B1DC-C11B019546AD}"/>
            </a:ext>
          </a:extLst>
        </xdr:cNvPr>
        <xdr:cNvSpPr/>
      </xdr:nvSpPr>
      <xdr:spPr>
        <a:xfrm>
          <a:off x="6731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81915</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311FDB4-354F-4D02-A6E4-42DFAE9E7C0C}"/>
            </a:ext>
          </a:extLst>
        </xdr:cNvPr>
        <xdr:cNvSpPr/>
      </xdr:nvSpPr>
      <xdr:spPr>
        <a:xfrm>
          <a:off x="6731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56/107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132715</xdr:rowOff>
    </xdr:to>
    <xdr:sp macro="" textlink="">
      <xdr:nvSpPr>
        <xdr:cNvPr id="94" name="正方形/長方形 93">
          <a:extLst>
            <a:ext uri="{FF2B5EF4-FFF2-40B4-BE49-F238E27FC236}">
              <a16:creationId xmlns:a16="http://schemas.microsoft.com/office/drawing/2014/main" id="{BF5E4057-3CE8-4F8B-B618-1905DB14A51C}"/>
            </a:ext>
          </a:extLst>
        </xdr:cNvPr>
        <xdr:cNvSpPr/>
      </xdr:nvSpPr>
      <xdr:spPr>
        <a:xfrm>
          <a:off x="7747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81915</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113CCAB-5C84-4396-836B-80DF085ECF56}"/>
            </a:ext>
          </a:extLst>
        </xdr:cNvPr>
        <xdr:cNvSpPr/>
      </xdr:nvSpPr>
      <xdr:spPr>
        <a:xfrm>
          <a:off x="7747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132715</xdr:rowOff>
    </xdr:to>
    <xdr:sp macro="" textlink="">
      <xdr:nvSpPr>
        <xdr:cNvPr id="96" name="正方形/長方形 95">
          <a:extLst>
            <a:ext uri="{FF2B5EF4-FFF2-40B4-BE49-F238E27FC236}">
              <a16:creationId xmlns:a16="http://schemas.microsoft.com/office/drawing/2014/main" id="{E3E96199-5B80-4AFB-BDC6-A0663EB52025}"/>
            </a:ext>
          </a:extLst>
        </xdr:cNvPr>
        <xdr:cNvSpPr/>
      </xdr:nvSpPr>
      <xdr:spPr>
        <a:xfrm>
          <a:off x="8890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29</xdr:row>
      <xdr:rowOff>81915</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2089B61-312C-4F0B-A43F-DA76ABE3D7E3}"/>
            </a:ext>
          </a:extLst>
        </xdr:cNvPr>
        <xdr:cNvSpPr/>
      </xdr:nvSpPr>
      <xdr:spPr>
        <a:xfrm>
          <a:off x="8890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75565</xdr:rowOff>
    </xdr:to>
    <xdr:sp macro="" textlink="">
      <xdr:nvSpPr>
        <xdr:cNvPr id="98" name="正方形/長方形 97">
          <a:extLst>
            <a:ext uri="{FF2B5EF4-FFF2-40B4-BE49-F238E27FC236}">
              <a16:creationId xmlns:a16="http://schemas.microsoft.com/office/drawing/2014/main" id="{FE90150D-DA27-4E06-A13E-34BB6FFABCE9}"/>
            </a:ext>
          </a:extLst>
        </xdr:cNvPr>
        <xdr:cNvSpPr/>
      </xdr:nvSpPr>
      <xdr:spPr>
        <a:xfrm>
          <a:off x="6604000" y="5333365"/>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4790"/>
    <xdr:sp macro="" textlink="">
      <xdr:nvSpPr>
        <xdr:cNvPr id="99" name="テキスト ボックス 98">
          <a:extLst>
            <a:ext uri="{FF2B5EF4-FFF2-40B4-BE49-F238E27FC236}">
              <a16:creationId xmlns:a16="http://schemas.microsoft.com/office/drawing/2014/main" id="{26517072-0D3F-4896-A705-0BE2045B106A}"/>
            </a:ext>
          </a:extLst>
        </xdr:cNvPr>
        <xdr:cNvSpPr txBox="1"/>
      </xdr:nvSpPr>
      <xdr:spPr>
        <a:xfrm>
          <a:off x="6565900" y="5143500"/>
          <a:ext cx="3422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75565</xdr:rowOff>
    </xdr:from>
    <xdr:to>
      <xdr:col>59</xdr:col>
      <xdr:colOff>50800</xdr:colOff>
      <xdr:row>44</xdr:row>
      <xdr:rowOff>75565</xdr:rowOff>
    </xdr:to>
    <xdr:cxnSp macro="">
      <xdr:nvCxnSpPr>
        <xdr:cNvPr id="100" name="直線コネクタ 99">
          <a:extLst>
            <a:ext uri="{FF2B5EF4-FFF2-40B4-BE49-F238E27FC236}">
              <a16:creationId xmlns:a16="http://schemas.microsoft.com/office/drawing/2014/main" id="{0E9E25EA-561D-4828-B5F0-0397D24D662B}"/>
            </a:ext>
          </a:extLst>
        </xdr:cNvPr>
        <xdr:cNvCxnSpPr/>
      </xdr:nvCxnSpPr>
      <xdr:spPr>
        <a:xfrm>
          <a:off x="6604000" y="761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592DBC8-2E3C-491F-86AB-9CAC8EE3D5F8}"/>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7175"/>
    <xdr:sp macro="" textlink="">
      <xdr:nvSpPr>
        <xdr:cNvPr id="102" name="テキスト ボックス 101">
          <a:extLst>
            <a:ext uri="{FF2B5EF4-FFF2-40B4-BE49-F238E27FC236}">
              <a16:creationId xmlns:a16="http://schemas.microsoft.com/office/drawing/2014/main" id="{214DD05C-2CBC-4999-A65B-7B176A51C239}"/>
            </a:ext>
          </a:extLst>
        </xdr:cNvPr>
        <xdr:cNvSpPr txBox="1"/>
      </xdr:nvSpPr>
      <xdr:spPr>
        <a:xfrm>
          <a:off x="6136640" y="7096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3918B31-9BA5-4FF2-AB51-560177A535CA}"/>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30225" cy="257175"/>
    <xdr:sp macro="" textlink="">
      <xdr:nvSpPr>
        <xdr:cNvPr id="104" name="テキスト ボックス 103">
          <a:extLst>
            <a:ext uri="{FF2B5EF4-FFF2-40B4-BE49-F238E27FC236}">
              <a16:creationId xmlns:a16="http://schemas.microsoft.com/office/drawing/2014/main" id="{7077C819-61B9-42DC-93CE-69310BCD8DF0}"/>
            </a:ext>
          </a:extLst>
        </xdr:cNvPr>
        <xdr:cNvSpPr txBox="1"/>
      </xdr:nvSpPr>
      <xdr:spPr>
        <a:xfrm>
          <a:off x="6072505" y="6715125"/>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132715</xdr:rowOff>
    </xdr:from>
    <xdr:to>
      <xdr:col>59</xdr:col>
      <xdr:colOff>50800</xdr:colOff>
      <xdr:row>37</xdr:row>
      <xdr:rowOff>132715</xdr:rowOff>
    </xdr:to>
    <xdr:cxnSp macro="">
      <xdr:nvCxnSpPr>
        <xdr:cNvPr id="105" name="直線コネクタ 104">
          <a:extLst>
            <a:ext uri="{FF2B5EF4-FFF2-40B4-BE49-F238E27FC236}">
              <a16:creationId xmlns:a16="http://schemas.microsoft.com/office/drawing/2014/main" id="{8098EDFF-B01C-4B5E-9E4C-CC7EB111B432}"/>
            </a:ext>
          </a:extLst>
        </xdr:cNvPr>
        <xdr:cNvCxnSpPr/>
      </xdr:nvCxnSpPr>
      <xdr:spPr>
        <a:xfrm>
          <a:off x="6604000" y="6476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0225" cy="257810"/>
    <xdr:sp macro="" textlink="">
      <xdr:nvSpPr>
        <xdr:cNvPr id="106" name="テキスト ボックス 105">
          <a:extLst>
            <a:ext uri="{FF2B5EF4-FFF2-40B4-BE49-F238E27FC236}">
              <a16:creationId xmlns:a16="http://schemas.microsoft.com/office/drawing/2014/main" id="{73082B68-0BEF-4165-8F6B-924827A3BD20}"/>
            </a:ext>
          </a:extLst>
        </xdr:cNvPr>
        <xdr:cNvSpPr txBox="1"/>
      </xdr:nvSpPr>
      <xdr:spPr>
        <a:xfrm>
          <a:off x="6072505" y="6334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B53ABE0-16C3-4F06-B064-1A1F83015D17}"/>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0225" cy="257810"/>
    <xdr:sp macro="" textlink="">
      <xdr:nvSpPr>
        <xdr:cNvPr id="108" name="テキスト ボックス 107">
          <a:extLst>
            <a:ext uri="{FF2B5EF4-FFF2-40B4-BE49-F238E27FC236}">
              <a16:creationId xmlns:a16="http://schemas.microsoft.com/office/drawing/2014/main" id="{6F4B23F4-18BB-45F1-B88E-912C810591EA}"/>
            </a:ext>
          </a:extLst>
        </xdr:cNvPr>
        <xdr:cNvSpPr txBox="1"/>
      </xdr:nvSpPr>
      <xdr:spPr>
        <a:xfrm>
          <a:off x="6072505" y="5953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56515</xdr:rowOff>
    </xdr:from>
    <xdr:to>
      <xdr:col>59</xdr:col>
      <xdr:colOff>50800</xdr:colOff>
      <xdr:row>33</xdr:row>
      <xdr:rowOff>56515</xdr:rowOff>
    </xdr:to>
    <xdr:cxnSp macro="">
      <xdr:nvCxnSpPr>
        <xdr:cNvPr id="109" name="直線コネクタ 108">
          <a:extLst>
            <a:ext uri="{FF2B5EF4-FFF2-40B4-BE49-F238E27FC236}">
              <a16:creationId xmlns:a16="http://schemas.microsoft.com/office/drawing/2014/main" id="{38C1A944-7788-41B4-BC4D-01B9A7208C03}"/>
            </a:ext>
          </a:extLst>
        </xdr:cNvPr>
        <xdr:cNvCxnSpPr/>
      </xdr:nvCxnSpPr>
      <xdr:spPr>
        <a:xfrm>
          <a:off x="6604000" y="571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85725</xdr:rowOff>
    </xdr:from>
    <xdr:ext cx="530225" cy="257175"/>
    <xdr:sp macro="" textlink="">
      <xdr:nvSpPr>
        <xdr:cNvPr id="110" name="テキスト ボックス 109">
          <a:extLst>
            <a:ext uri="{FF2B5EF4-FFF2-40B4-BE49-F238E27FC236}">
              <a16:creationId xmlns:a16="http://schemas.microsoft.com/office/drawing/2014/main" id="{611BF9D6-2379-4EA9-A7FF-E989D5C5050F}"/>
            </a:ext>
          </a:extLst>
        </xdr:cNvPr>
        <xdr:cNvSpPr txBox="1"/>
      </xdr:nvSpPr>
      <xdr:spPr>
        <a:xfrm>
          <a:off x="6072505" y="5572125"/>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485B0D5A-5504-48F2-BECC-0686A4876525}"/>
            </a:ext>
          </a:extLst>
        </xdr:cNvPr>
        <xdr:cNvCxnSpPr/>
      </xdr:nvCxnSpPr>
      <xdr:spPr>
        <a:xfrm>
          <a:off x="6604000" y="533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0225" cy="257175"/>
    <xdr:sp macro="" textlink="">
      <xdr:nvSpPr>
        <xdr:cNvPr id="112" name="テキスト ボックス 111">
          <a:extLst>
            <a:ext uri="{FF2B5EF4-FFF2-40B4-BE49-F238E27FC236}">
              <a16:creationId xmlns:a16="http://schemas.microsoft.com/office/drawing/2014/main" id="{5B12E8FF-C057-40EB-ACD1-2C3D997005F1}"/>
            </a:ext>
          </a:extLst>
        </xdr:cNvPr>
        <xdr:cNvSpPr txBox="1"/>
      </xdr:nvSpPr>
      <xdr:spPr>
        <a:xfrm>
          <a:off x="6072505" y="5191760"/>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75565</xdr:rowOff>
    </xdr:to>
    <xdr:sp macro="" textlink="">
      <xdr:nvSpPr>
        <xdr:cNvPr id="113" name="【道路】&#10;一人当たり延長グラフ枠">
          <a:extLst>
            <a:ext uri="{FF2B5EF4-FFF2-40B4-BE49-F238E27FC236}">
              <a16:creationId xmlns:a16="http://schemas.microsoft.com/office/drawing/2014/main" id="{B3E3A13C-3EBE-451E-BF46-90BA6DEAF89B}"/>
            </a:ext>
          </a:extLst>
        </xdr:cNvPr>
        <xdr:cNvSpPr/>
      </xdr:nvSpPr>
      <xdr:spPr>
        <a:xfrm>
          <a:off x="6604000" y="5333365"/>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3810</xdr:rowOff>
    </xdr:from>
    <xdr:to>
      <xdr:col>54</xdr:col>
      <xdr:colOff>171450</xdr:colOff>
      <xdr:row>41</xdr:row>
      <xdr:rowOff>154305</xdr:rowOff>
    </xdr:to>
    <xdr:cxnSp macro="">
      <xdr:nvCxnSpPr>
        <xdr:cNvPr id="114" name="直線コネクタ 113">
          <a:extLst>
            <a:ext uri="{FF2B5EF4-FFF2-40B4-BE49-F238E27FC236}">
              <a16:creationId xmlns:a16="http://schemas.microsoft.com/office/drawing/2014/main" id="{464F0C3C-D688-465E-8703-7499CA1FF00B}"/>
            </a:ext>
          </a:extLst>
        </xdr:cNvPr>
        <xdr:cNvCxnSpPr/>
      </xdr:nvCxnSpPr>
      <xdr:spPr>
        <a:xfrm flipV="1">
          <a:off x="10458450" y="5833110"/>
          <a:ext cx="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158750</xdr:rowOff>
    </xdr:from>
    <xdr:ext cx="468630" cy="257175"/>
    <xdr:sp macro="" textlink="">
      <xdr:nvSpPr>
        <xdr:cNvPr id="115" name="【道路】&#10;一人当たり延長最小値テキスト">
          <a:extLst>
            <a:ext uri="{FF2B5EF4-FFF2-40B4-BE49-F238E27FC236}">
              <a16:creationId xmlns:a16="http://schemas.microsoft.com/office/drawing/2014/main" id="{8A25321F-2922-40F3-8064-F891BF5E35E5}"/>
            </a:ext>
          </a:extLst>
        </xdr:cNvPr>
        <xdr:cNvSpPr txBox="1"/>
      </xdr:nvSpPr>
      <xdr:spPr>
        <a:xfrm>
          <a:off x="10515600" y="7188200"/>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154305</xdr:rowOff>
    </xdr:from>
    <xdr:to>
      <xdr:col>55</xdr:col>
      <xdr:colOff>88900</xdr:colOff>
      <xdr:row>41</xdr:row>
      <xdr:rowOff>154305</xdr:rowOff>
    </xdr:to>
    <xdr:cxnSp macro="">
      <xdr:nvCxnSpPr>
        <xdr:cNvPr id="116" name="直線コネクタ 115">
          <a:extLst>
            <a:ext uri="{FF2B5EF4-FFF2-40B4-BE49-F238E27FC236}">
              <a16:creationId xmlns:a16="http://schemas.microsoft.com/office/drawing/2014/main" id="{9515E652-D654-4C75-B3CC-A31CD093C512}"/>
            </a:ext>
          </a:extLst>
        </xdr:cNvPr>
        <xdr:cNvCxnSpPr/>
      </xdr:nvCxnSpPr>
      <xdr:spPr>
        <a:xfrm>
          <a:off x="10388600" y="7183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121920</xdr:rowOff>
    </xdr:from>
    <xdr:ext cx="533400" cy="257175"/>
    <xdr:sp macro="" textlink="">
      <xdr:nvSpPr>
        <xdr:cNvPr id="117" name="【道路】&#10;一人当たり延長最大値テキスト">
          <a:extLst>
            <a:ext uri="{FF2B5EF4-FFF2-40B4-BE49-F238E27FC236}">
              <a16:creationId xmlns:a16="http://schemas.microsoft.com/office/drawing/2014/main" id="{3B48F2AB-6D0C-4F7C-9258-33E5BD64417B}"/>
            </a:ext>
          </a:extLst>
        </xdr:cNvPr>
        <xdr:cNvSpPr txBox="1"/>
      </xdr:nvSpPr>
      <xdr:spPr>
        <a:xfrm>
          <a:off x="10515600" y="5608320"/>
          <a:ext cx="5334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xdr:rowOff>
    </xdr:from>
    <xdr:to>
      <xdr:col>55</xdr:col>
      <xdr:colOff>88900</xdr:colOff>
      <xdr:row>34</xdr:row>
      <xdr:rowOff>3810</xdr:rowOff>
    </xdr:to>
    <xdr:cxnSp macro="">
      <xdr:nvCxnSpPr>
        <xdr:cNvPr id="118" name="直線コネクタ 117">
          <a:extLst>
            <a:ext uri="{FF2B5EF4-FFF2-40B4-BE49-F238E27FC236}">
              <a16:creationId xmlns:a16="http://schemas.microsoft.com/office/drawing/2014/main" id="{2EBACADF-748B-486A-A2DE-9AAD02E4770E}"/>
            </a:ext>
          </a:extLst>
        </xdr:cNvPr>
        <xdr:cNvCxnSpPr/>
      </xdr:nvCxnSpPr>
      <xdr:spPr>
        <a:xfrm>
          <a:off x="10388600" y="583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66675</xdr:rowOff>
    </xdr:from>
    <xdr:ext cx="468630" cy="257175"/>
    <xdr:sp macro="" textlink="">
      <xdr:nvSpPr>
        <xdr:cNvPr id="119" name="【道路】&#10;一人当たり延長平均値テキスト">
          <a:extLst>
            <a:ext uri="{FF2B5EF4-FFF2-40B4-BE49-F238E27FC236}">
              <a16:creationId xmlns:a16="http://schemas.microsoft.com/office/drawing/2014/main" id="{F58A18B7-71EF-4483-A8FC-1E17612663B3}"/>
            </a:ext>
          </a:extLst>
        </xdr:cNvPr>
        <xdr:cNvSpPr txBox="1"/>
      </xdr:nvSpPr>
      <xdr:spPr>
        <a:xfrm>
          <a:off x="10515600" y="6753225"/>
          <a:ext cx="4686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43180</xdr:rowOff>
    </xdr:from>
    <xdr:to>
      <xdr:col>55</xdr:col>
      <xdr:colOff>50800</xdr:colOff>
      <xdr:row>40</xdr:row>
      <xdr:rowOff>144780</xdr:rowOff>
    </xdr:to>
    <xdr:sp macro="" textlink="">
      <xdr:nvSpPr>
        <xdr:cNvPr id="120" name="フローチャート: 判断 119">
          <a:extLst>
            <a:ext uri="{FF2B5EF4-FFF2-40B4-BE49-F238E27FC236}">
              <a16:creationId xmlns:a16="http://schemas.microsoft.com/office/drawing/2014/main" id="{93FFAF85-215E-4140-9A56-8B155E8451B4}"/>
            </a:ext>
          </a:extLst>
        </xdr:cNvPr>
        <xdr:cNvSpPr/>
      </xdr:nvSpPr>
      <xdr:spPr>
        <a:xfrm>
          <a:off x="10426700" y="690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45720</xdr:rowOff>
    </xdr:from>
    <xdr:to>
      <xdr:col>50</xdr:col>
      <xdr:colOff>165100</xdr:colOff>
      <xdr:row>40</xdr:row>
      <xdr:rowOff>147955</xdr:rowOff>
    </xdr:to>
    <xdr:sp macro="" textlink="">
      <xdr:nvSpPr>
        <xdr:cNvPr id="121" name="フローチャート: 判断 120">
          <a:extLst>
            <a:ext uri="{FF2B5EF4-FFF2-40B4-BE49-F238E27FC236}">
              <a16:creationId xmlns:a16="http://schemas.microsoft.com/office/drawing/2014/main" id="{C91F2F5A-FE64-4017-8228-B62E8460FFB4}"/>
            </a:ext>
          </a:extLst>
        </xdr:cNvPr>
        <xdr:cNvSpPr/>
      </xdr:nvSpPr>
      <xdr:spPr>
        <a:xfrm>
          <a:off x="9588500" y="69037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48895</xdr:rowOff>
    </xdr:from>
    <xdr:to>
      <xdr:col>46</xdr:col>
      <xdr:colOff>38100</xdr:colOff>
      <xdr:row>40</xdr:row>
      <xdr:rowOff>150495</xdr:rowOff>
    </xdr:to>
    <xdr:sp macro="" textlink="">
      <xdr:nvSpPr>
        <xdr:cNvPr id="122" name="フローチャート: 判断 121">
          <a:extLst>
            <a:ext uri="{FF2B5EF4-FFF2-40B4-BE49-F238E27FC236}">
              <a16:creationId xmlns:a16="http://schemas.microsoft.com/office/drawing/2014/main" id="{D460944A-9277-47EA-A62A-52F36DE25247}"/>
            </a:ext>
          </a:extLst>
        </xdr:cNvPr>
        <xdr:cNvSpPr/>
      </xdr:nvSpPr>
      <xdr:spPr>
        <a:xfrm>
          <a:off x="8699500" y="690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50165</xdr:rowOff>
    </xdr:from>
    <xdr:to>
      <xdr:col>41</xdr:col>
      <xdr:colOff>101600</xdr:colOff>
      <xdr:row>40</xdr:row>
      <xdr:rowOff>151765</xdr:rowOff>
    </xdr:to>
    <xdr:sp macro="" textlink="">
      <xdr:nvSpPr>
        <xdr:cNvPr id="123" name="フローチャート: 判断 122">
          <a:extLst>
            <a:ext uri="{FF2B5EF4-FFF2-40B4-BE49-F238E27FC236}">
              <a16:creationId xmlns:a16="http://schemas.microsoft.com/office/drawing/2014/main" id="{8DF98604-13ED-4753-B661-85CA86221759}"/>
            </a:ext>
          </a:extLst>
        </xdr:cNvPr>
        <xdr:cNvSpPr/>
      </xdr:nvSpPr>
      <xdr:spPr>
        <a:xfrm>
          <a:off x="7810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116840</xdr:rowOff>
    </xdr:from>
    <xdr:to>
      <xdr:col>36</xdr:col>
      <xdr:colOff>165100</xdr:colOff>
      <xdr:row>38</xdr:row>
      <xdr:rowOff>47625</xdr:rowOff>
    </xdr:to>
    <xdr:sp macro="" textlink="">
      <xdr:nvSpPr>
        <xdr:cNvPr id="124" name="フローチャート: 判断 123">
          <a:extLst>
            <a:ext uri="{FF2B5EF4-FFF2-40B4-BE49-F238E27FC236}">
              <a16:creationId xmlns:a16="http://schemas.microsoft.com/office/drawing/2014/main" id="{8312DF5F-CA04-43C5-BC30-935164C07D65}"/>
            </a:ext>
          </a:extLst>
        </xdr:cNvPr>
        <xdr:cNvSpPr/>
      </xdr:nvSpPr>
      <xdr:spPr>
        <a:xfrm>
          <a:off x="6921500" y="64604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7810"/>
    <xdr:sp macro="" textlink="">
      <xdr:nvSpPr>
        <xdr:cNvPr id="125" name="テキスト ボックス 124">
          <a:extLst>
            <a:ext uri="{FF2B5EF4-FFF2-40B4-BE49-F238E27FC236}">
              <a16:creationId xmlns:a16="http://schemas.microsoft.com/office/drawing/2014/main" id="{037C51C1-BDD0-454B-B3A2-64E7FC4408BC}"/>
            </a:ext>
          </a:extLst>
        </xdr:cNvPr>
        <xdr:cNvSpPr txBox="1"/>
      </xdr:nvSpPr>
      <xdr:spPr>
        <a:xfrm>
          <a:off x="102870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7810"/>
    <xdr:sp macro="" textlink="">
      <xdr:nvSpPr>
        <xdr:cNvPr id="126" name="テキスト ボックス 125">
          <a:extLst>
            <a:ext uri="{FF2B5EF4-FFF2-40B4-BE49-F238E27FC236}">
              <a16:creationId xmlns:a16="http://schemas.microsoft.com/office/drawing/2014/main" id="{D90EA45E-4C98-473C-9E37-361E88D5FDE4}"/>
            </a:ext>
          </a:extLst>
        </xdr:cNvPr>
        <xdr:cNvSpPr txBox="1"/>
      </xdr:nvSpPr>
      <xdr:spPr>
        <a:xfrm>
          <a:off x="9448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73660</xdr:rowOff>
    </xdr:from>
    <xdr:ext cx="762000" cy="257810"/>
    <xdr:sp macro="" textlink="">
      <xdr:nvSpPr>
        <xdr:cNvPr id="127" name="テキスト ボックス 126">
          <a:extLst>
            <a:ext uri="{FF2B5EF4-FFF2-40B4-BE49-F238E27FC236}">
              <a16:creationId xmlns:a16="http://schemas.microsoft.com/office/drawing/2014/main" id="{ECFDA6EF-74F7-4D2B-8203-3434BAFF7A24}"/>
            </a:ext>
          </a:extLst>
        </xdr:cNvPr>
        <xdr:cNvSpPr txBox="1"/>
      </xdr:nvSpPr>
      <xdr:spPr>
        <a:xfrm>
          <a:off x="8553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0730" cy="257810"/>
    <xdr:sp macro="" textlink="">
      <xdr:nvSpPr>
        <xdr:cNvPr id="128" name="テキスト ボックス 127">
          <a:extLst>
            <a:ext uri="{FF2B5EF4-FFF2-40B4-BE49-F238E27FC236}">
              <a16:creationId xmlns:a16="http://schemas.microsoft.com/office/drawing/2014/main" id="{FCF1DC4A-682C-4079-A57D-2457C0E7C2B0}"/>
            </a:ext>
          </a:extLst>
        </xdr:cNvPr>
        <xdr:cNvSpPr txBox="1"/>
      </xdr:nvSpPr>
      <xdr:spPr>
        <a:xfrm>
          <a:off x="7670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7810"/>
    <xdr:sp macro="" textlink="">
      <xdr:nvSpPr>
        <xdr:cNvPr id="129" name="テキスト ボックス 128">
          <a:extLst>
            <a:ext uri="{FF2B5EF4-FFF2-40B4-BE49-F238E27FC236}">
              <a16:creationId xmlns:a16="http://schemas.microsoft.com/office/drawing/2014/main" id="{07CD6F6A-E32E-4B70-8F67-4575FF1A6FE8}"/>
            </a:ext>
          </a:extLst>
        </xdr:cNvPr>
        <xdr:cNvSpPr txBox="1"/>
      </xdr:nvSpPr>
      <xdr:spPr>
        <a:xfrm>
          <a:off x="6781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111760</xdr:rowOff>
    </xdr:from>
    <xdr:to>
      <xdr:col>55</xdr:col>
      <xdr:colOff>50800</xdr:colOff>
      <xdr:row>41</xdr:row>
      <xdr:rowOff>41910</xdr:rowOff>
    </xdr:to>
    <xdr:sp macro="" textlink="">
      <xdr:nvSpPr>
        <xdr:cNvPr id="130" name="楕円 129">
          <a:extLst>
            <a:ext uri="{FF2B5EF4-FFF2-40B4-BE49-F238E27FC236}">
              <a16:creationId xmlns:a16="http://schemas.microsoft.com/office/drawing/2014/main" id="{098BE32E-A2FF-40B6-904E-868B8FFDBE88}"/>
            </a:ext>
          </a:extLst>
        </xdr:cNvPr>
        <xdr:cNvSpPr/>
      </xdr:nvSpPr>
      <xdr:spPr>
        <a:xfrm>
          <a:off x="10426700" y="696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90805</xdr:rowOff>
    </xdr:from>
    <xdr:ext cx="468630" cy="257175"/>
    <xdr:sp macro="" textlink="">
      <xdr:nvSpPr>
        <xdr:cNvPr id="131" name="【道路】&#10;一人当たり延長該当値テキスト">
          <a:extLst>
            <a:ext uri="{FF2B5EF4-FFF2-40B4-BE49-F238E27FC236}">
              <a16:creationId xmlns:a16="http://schemas.microsoft.com/office/drawing/2014/main" id="{D9384630-0160-4297-BD0A-E6AD7CF66FA3}"/>
            </a:ext>
          </a:extLst>
        </xdr:cNvPr>
        <xdr:cNvSpPr txBox="1"/>
      </xdr:nvSpPr>
      <xdr:spPr>
        <a:xfrm>
          <a:off x="10515600" y="6948805"/>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111760</xdr:rowOff>
    </xdr:from>
    <xdr:to>
      <xdr:col>50</xdr:col>
      <xdr:colOff>165100</xdr:colOff>
      <xdr:row>41</xdr:row>
      <xdr:rowOff>41910</xdr:rowOff>
    </xdr:to>
    <xdr:sp macro="" textlink="">
      <xdr:nvSpPr>
        <xdr:cNvPr id="132" name="楕円 131">
          <a:extLst>
            <a:ext uri="{FF2B5EF4-FFF2-40B4-BE49-F238E27FC236}">
              <a16:creationId xmlns:a16="http://schemas.microsoft.com/office/drawing/2014/main" id="{9DA3A4FD-21A9-4EA7-9247-0396B9F26B81}"/>
            </a:ext>
          </a:extLst>
        </xdr:cNvPr>
        <xdr:cNvSpPr/>
      </xdr:nvSpPr>
      <xdr:spPr>
        <a:xfrm>
          <a:off x="9588500" y="696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163195</xdr:rowOff>
    </xdr:from>
    <xdr:to>
      <xdr:col>55</xdr:col>
      <xdr:colOff>0</xdr:colOff>
      <xdr:row>40</xdr:row>
      <xdr:rowOff>163195</xdr:rowOff>
    </xdr:to>
    <xdr:cxnSp macro="">
      <xdr:nvCxnSpPr>
        <xdr:cNvPr id="133" name="直線コネクタ 132">
          <a:extLst>
            <a:ext uri="{FF2B5EF4-FFF2-40B4-BE49-F238E27FC236}">
              <a16:creationId xmlns:a16="http://schemas.microsoft.com/office/drawing/2014/main" id="{B231E8D0-DBD1-4DBB-A520-62B6F92C8CAE}"/>
            </a:ext>
          </a:extLst>
        </xdr:cNvPr>
        <xdr:cNvCxnSpPr/>
      </xdr:nvCxnSpPr>
      <xdr:spPr>
        <a:xfrm>
          <a:off x="9639300" y="70211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110490</xdr:rowOff>
    </xdr:from>
    <xdr:to>
      <xdr:col>46</xdr:col>
      <xdr:colOff>38100</xdr:colOff>
      <xdr:row>41</xdr:row>
      <xdr:rowOff>40640</xdr:rowOff>
    </xdr:to>
    <xdr:sp macro="" textlink="">
      <xdr:nvSpPr>
        <xdr:cNvPr id="134" name="楕円 133">
          <a:extLst>
            <a:ext uri="{FF2B5EF4-FFF2-40B4-BE49-F238E27FC236}">
              <a16:creationId xmlns:a16="http://schemas.microsoft.com/office/drawing/2014/main" id="{6F510783-7985-4A51-B7B0-E0E462B9E327}"/>
            </a:ext>
          </a:extLst>
        </xdr:cNvPr>
        <xdr:cNvSpPr/>
      </xdr:nvSpPr>
      <xdr:spPr>
        <a:xfrm>
          <a:off x="8699500" y="696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161925</xdr:rowOff>
    </xdr:from>
    <xdr:to>
      <xdr:col>50</xdr:col>
      <xdr:colOff>114300</xdr:colOff>
      <xdr:row>40</xdr:row>
      <xdr:rowOff>163195</xdr:rowOff>
    </xdr:to>
    <xdr:cxnSp macro="">
      <xdr:nvCxnSpPr>
        <xdr:cNvPr id="135" name="直線コネクタ 134">
          <a:extLst>
            <a:ext uri="{FF2B5EF4-FFF2-40B4-BE49-F238E27FC236}">
              <a16:creationId xmlns:a16="http://schemas.microsoft.com/office/drawing/2014/main" id="{57E7C0DC-D31E-4D0A-9C68-6E18C2950E0E}"/>
            </a:ext>
          </a:extLst>
        </xdr:cNvPr>
        <xdr:cNvCxnSpPr/>
      </xdr:nvCxnSpPr>
      <xdr:spPr>
        <a:xfrm>
          <a:off x="8743950" y="7019925"/>
          <a:ext cx="8953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109855</xdr:rowOff>
    </xdr:from>
    <xdr:to>
      <xdr:col>41</xdr:col>
      <xdr:colOff>101600</xdr:colOff>
      <xdr:row>41</xdr:row>
      <xdr:rowOff>40005</xdr:rowOff>
    </xdr:to>
    <xdr:sp macro="" textlink="">
      <xdr:nvSpPr>
        <xdr:cNvPr id="136" name="楕円 135">
          <a:extLst>
            <a:ext uri="{FF2B5EF4-FFF2-40B4-BE49-F238E27FC236}">
              <a16:creationId xmlns:a16="http://schemas.microsoft.com/office/drawing/2014/main" id="{7F38CC45-77F4-495E-856F-C84698D8D648}"/>
            </a:ext>
          </a:extLst>
        </xdr:cNvPr>
        <xdr:cNvSpPr/>
      </xdr:nvSpPr>
      <xdr:spPr>
        <a:xfrm>
          <a:off x="7810500" y="696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161290</xdr:rowOff>
    </xdr:from>
    <xdr:to>
      <xdr:col>45</xdr:col>
      <xdr:colOff>171450</xdr:colOff>
      <xdr:row>40</xdr:row>
      <xdr:rowOff>161925</xdr:rowOff>
    </xdr:to>
    <xdr:cxnSp macro="">
      <xdr:nvCxnSpPr>
        <xdr:cNvPr id="137" name="直線コネクタ 136">
          <a:extLst>
            <a:ext uri="{FF2B5EF4-FFF2-40B4-BE49-F238E27FC236}">
              <a16:creationId xmlns:a16="http://schemas.microsoft.com/office/drawing/2014/main" id="{B7D4202A-4205-4DE3-BA0F-FC969315AFF8}"/>
            </a:ext>
          </a:extLst>
        </xdr:cNvPr>
        <xdr:cNvCxnSpPr/>
      </xdr:nvCxnSpPr>
      <xdr:spPr>
        <a:xfrm>
          <a:off x="7861300" y="7019290"/>
          <a:ext cx="8826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108585</xdr:rowOff>
    </xdr:from>
    <xdr:to>
      <xdr:col>36</xdr:col>
      <xdr:colOff>165100</xdr:colOff>
      <xdr:row>41</xdr:row>
      <xdr:rowOff>39370</xdr:rowOff>
    </xdr:to>
    <xdr:sp macro="" textlink="">
      <xdr:nvSpPr>
        <xdr:cNvPr id="138" name="楕円 137">
          <a:extLst>
            <a:ext uri="{FF2B5EF4-FFF2-40B4-BE49-F238E27FC236}">
              <a16:creationId xmlns:a16="http://schemas.microsoft.com/office/drawing/2014/main" id="{AF322600-AE87-44A0-BE91-8960C85BA983}"/>
            </a:ext>
          </a:extLst>
        </xdr:cNvPr>
        <xdr:cNvSpPr/>
      </xdr:nvSpPr>
      <xdr:spPr>
        <a:xfrm>
          <a:off x="6921500" y="6966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160020</xdr:rowOff>
    </xdr:from>
    <xdr:to>
      <xdr:col>41</xdr:col>
      <xdr:colOff>50800</xdr:colOff>
      <xdr:row>40</xdr:row>
      <xdr:rowOff>161290</xdr:rowOff>
    </xdr:to>
    <xdr:cxnSp macro="">
      <xdr:nvCxnSpPr>
        <xdr:cNvPr id="139" name="直線コネクタ 138">
          <a:extLst>
            <a:ext uri="{FF2B5EF4-FFF2-40B4-BE49-F238E27FC236}">
              <a16:creationId xmlns:a16="http://schemas.microsoft.com/office/drawing/2014/main" id="{5FE698DE-FDDE-46F2-B3D6-FF11457A2A6C}"/>
            </a:ext>
          </a:extLst>
        </xdr:cNvPr>
        <xdr:cNvCxnSpPr/>
      </xdr:nvCxnSpPr>
      <xdr:spPr>
        <a:xfrm>
          <a:off x="6972300" y="70180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165100</xdr:rowOff>
    </xdr:from>
    <xdr:ext cx="469900" cy="257810"/>
    <xdr:sp macro="" textlink="">
      <xdr:nvSpPr>
        <xdr:cNvPr id="140" name="n_1aveValue【道路】&#10;一人当たり延長">
          <a:extLst>
            <a:ext uri="{FF2B5EF4-FFF2-40B4-BE49-F238E27FC236}">
              <a16:creationId xmlns:a16="http://schemas.microsoft.com/office/drawing/2014/main" id="{CE953A7D-805D-4732-94AA-32A17B6093FE}"/>
            </a:ext>
          </a:extLst>
        </xdr:cNvPr>
        <xdr:cNvSpPr txBox="1"/>
      </xdr:nvSpPr>
      <xdr:spPr>
        <a:xfrm>
          <a:off x="9391650" y="66802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166370</xdr:rowOff>
    </xdr:from>
    <xdr:ext cx="469900" cy="257810"/>
    <xdr:sp macro="" textlink="">
      <xdr:nvSpPr>
        <xdr:cNvPr id="141" name="n_2aveValue【道路】&#10;一人当たり延長">
          <a:extLst>
            <a:ext uri="{FF2B5EF4-FFF2-40B4-BE49-F238E27FC236}">
              <a16:creationId xmlns:a16="http://schemas.microsoft.com/office/drawing/2014/main" id="{5806EEFB-7994-410E-9571-D5D0A155D2B2}"/>
            </a:ext>
          </a:extLst>
        </xdr:cNvPr>
        <xdr:cNvSpPr txBox="1"/>
      </xdr:nvSpPr>
      <xdr:spPr>
        <a:xfrm>
          <a:off x="8515350" y="66814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167640</xdr:rowOff>
    </xdr:from>
    <xdr:ext cx="469900" cy="258445"/>
    <xdr:sp macro="" textlink="">
      <xdr:nvSpPr>
        <xdr:cNvPr id="142" name="n_3aveValue【道路】&#10;一人当たり延長">
          <a:extLst>
            <a:ext uri="{FF2B5EF4-FFF2-40B4-BE49-F238E27FC236}">
              <a16:creationId xmlns:a16="http://schemas.microsoft.com/office/drawing/2014/main" id="{5375A4FF-C8AB-42DE-8294-466D643CC576}"/>
            </a:ext>
          </a:extLst>
        </xdr:cNvPr>
        <xdr:cNvSpPr txBox="1"/>
      </xdr:nvSpPr>
      <xdr:spPr>
        <a:xfrm>
          <a:off x="7626350" y="66827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36</xdr:row>
      <xdr:rowOff>63500</xdr:rowOff>
    </xdr:from>
    <xdr:ext cx="534670" cy="258445"/>
    <xdr:sp macro="" textlink="">
      <xdr:nvSpPr>
        <xdr:cNvPr id="143" name="n_4aveValue【道路】&#10;一人当たり延長">
          <a:extLst>
            <a:ext uri="{FF2B5EF4-FFF2-40B4-BE49-F238E27FC236}">
              <a16:creationId xmlns:a16="http://schemas.microsoft.com/office/drawing/2014/main" id="{FAD4F0DF-2321-4FFE-8FB7-C7B9F198E883}"/>
            </a:ext>
          </a:extLst>
        </xdr:cNvPr>
        <xdr:cNvSpPr txBox="1"/>
      </xdr:nvSpPr>
      <xdr:spPr>
        <a:xfrm>
          <a:off x="6704965" y="62357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33655</xdr:rowOff>
    </xdr:from>
    <xdr:ext cx="469900" cy="257175"/>
    <xdr:sp macro="" textlink="">
      <xdr:nvSpPr>
        <xdr:cNvPr id="144" name="n_1mainValue【道路】&#10;一人当たり延長">
          <a:extLst>
            <a:ext uri="{FF2B5EF4-FFF2-40B4-BE49-F238E27FC236}">
              <a16:creationId xmlns:a16="http://schemas.microsoft.com/office/drawing/2014/main" id="{63F93A41-0A8C-4194-BFB8-C6573BBD6478}"/>
            </a:ext>
          </a:extLst>
        </xdr:cNvPr>
        <xdr:cNvSpPr txBox="1"/>
      </xdr:nvSpPr>
      <xdr:spPr>
        <a:xfrm>
          <a:off x="9391650" y="70631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32385</xdr:rowOff>
    </xdr:from>
    <xdr:ext cx="469900" cy="257810"/>
    <xdr:sp macro="" textlink="">
      <xdr:nvSpPr>
        <xdr:cNvPr id="145" name="n_2mainValue【道路】&#10;一人当たり延長">
          <a:extLst>
            <a:ext uri="{FF2B5EF4-FFF2-40B4-BE49-F238E27FC236}">
              <a16:creationId xmlns:a16="http://schemas.microsoft.com/office/drawing/2014/main" id="{26F98480-3BCF-4D77-9AFC-CA6DE4BED61A}"/>
            </a:ext>
          </a:extLst>
        </xdr:cNvPr>
        <xdr:cNvSpPr txBox="1"/>
      </xdr:nvSpPr>
      <xdr:spPr>
        <a:xfrm>
          <a:off x="8515350" y="70618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31750</xdr:rowOff>
    </xdr:from>
    <xdr:ext cx="469900" cy="257810"/>
    <xdr:sp macro="" textlink="">
      <xdr:nvSpPr>
        <xdr:cNvPr id="146" name="n_3mainValue【道路】&#10;一人当たり延長">
          <a:extLst>
            <a:ext uri="{FF2B5EF4-FFF2-40B4-BE49-F238E27FC236}">
              <a16:creationId xmlns:a16="http://schemas.microsoft.com/office/drawing/2014/main" id="{EA6EE9F5-5D48-4DAD-9C6E-6E38FC3B1FA7}"/>
            </a:ext>
          </a:extLst>
        </xdr:cNvPr>
        <xdr:cNvSpPr txBox="1"/>
      </xdr:nvSpPr>
      <xdr:spPr>
        <a:xfrm>
          <a:off x="7626350" y="70612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30480</xdr:rowOff>
    </xdr:from>
    <xdr:ext cx="469900" cy="257175"/>
    <xdr:sp macro="" textlink="">
      <xdr:nvSpPr>
        <xdr:cNvPr id="147" name="n_4mainValue【道路】&#10;一人当たり延長">
          <a:extLst>
            <a:ext uri="{FF2B5EF4-FFF2-40B4-BE49-F238E27FC236}">
              <a16:creationId xmlns:a16="http://schemas.microsoft.com/office/drawing/2014/main" id="{797C67FC-20FA-434D-97BE-4FE4A432E535}"/>
            </a:ext>
          </a:extLst>
        </xdr:cNvPr>
        <xdr:cNvSpPr txBox="1"/>
      </xdr:nvSpPr>
      <xdr:spPr>
        <a:xfrm>
          <a:off x="6737350" y="70599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113665</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32235C7B-0879-414B-8838-E8F7075652A7}"/>
            </a:ext>
          </a:extLst>
        </xdr:cNvPr>
        <xdr:cNvSpPr/>
      </xdr:nvSpPr>
      <xdr:spPr>
        <a:xfrm>
          <a:off x="762000" y="8000365"/>
          <a:ext cx="4724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3C4C2E8-62F5-4C45-A472-5C84EB7BBB9E}"/>
            </a:ext>
          </a:extLst>
        </xdr:cNvPr>
        <xdr:cNvSpPr/>
      </xdr:nvSpPr>
      <xdr:spPr>
        <a:xfrm>
          <a:off x="889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7665736A-1328-4D70-B43B-C41599D6728E}"/>
            </a:ext>
          </a:extLst>
        </xdr:cNvPr>
        <xdr:cNvSpPr/>
      </xdr:nvSpPr>
      <xdr:spPr>
        <a:xfrm>
          <a:off x="889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00B748C-3711-4833-87BD-C3C5D56B045C}"/>
            </a:ext>
          </a:extLst>
        </xdr:cNvPr>
        <xdr:cNvSpPr/>
      </xdr:nvSpPr>
      <xdr:spPr>
        <a:xfrm>
          <a:off x="1905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DA836B56-F266-4D47-834E-3E951DE7818A}"/>
            </a:ext>
          </a:extLst>
        </xdr:cNvPr>
        <xdr:cNvSpPr/>
      </xdr:nvSpPr>
      <xdr:spPr>
        <a:xfrm>
          <a:off x="1905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A86EA68-DE49-42BD-ABF2-E660F7B89A1C}"/>
            </a:ext>
          </a:extLst>
        </xdr:cNvPr>
        <xdr:cNvSpPr/>
      </xdr:nvSpPr>
      <xdr:spPr>
        <a:xfrm>
          <a:off x="3048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F2DE52CC-B87B-465B-8DED-313C97DD3945}"/>
            </a:ext>
          </a:extLst>
        </xdr:cNvPr>
        <xdr:cNvSpPr/>
      </xdr:nvSpPr>
      <xdr:spPr>
        <a:xfrm>
          <a:off x="3048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4269301D-973F-4931-8A70-2DB1F2CFF51A}"/>
            </a:ext>
          </a:extLst>
        </xdr:cNvPr>
        <xdr:cNvSpPr/>
      </xdr:nvSpPr>
      <xdr:spPr>
        <a:xfrm>
          <a:off x="762000" y="9142730"/>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6" name="テキスト ボックス 155">
          <a:extLst>
            <a:ext uri="{FF2B5EF4-FFF2-40B4-BE49-F238E27FC236}">
              <a16:creationId xmlns:a16="http://schemas.microsoft.com/office/drawing/2014/main" id="{4C09754E-A415-4A27-B0E9-49FC0FBC9E5B}"/>
            </a:ext>
          </a:extLst>
        </xdr:cNvPr>
        <xdr:cNvSpPr txBox="1"/>
      </xdr:nvSpPr>
      <xdr:spPr>
        <a:xfrm>
          <a:off x="723900" y="895286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B1CED4C4-7506-4F34-AFA5-6CD3C3D26BFD}"/>
            </a:ext>
          </a:extLst>
        </xdr:cNvPr>
        <xdr:cNvCxnSpPr/>
      </xdr:nvCxnSpPr>
      <xdr:spPr>
        <a:xfrm>
          <a:off x="762000" y="11427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8" name="テキスト ボックス 157">
          <a:extLst>
            <a:ext uri="{FF2B5EF4-FFF2-40B4-BE49-F238E27FC236}">
              <a16:creationId xmlns:a16="http://schemas.microsoft.com/office/drawing/2014/main" id="{B15188E0-1B39-4286-9B06-7E9A2D9CCAF9}"/>
            </a:ext>
          </a:extLst>
        </xdr:cNvPr>
        <xdr:cNvSpPr txBox="1"/>
      </xdr:nvSpPr>
      <xdr:spPr>
        <a:xfrm>
          <a:off x="294640" y="11284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B2811E69-19AD-426C-9A45-804B42A88029}"/>
            </a:ext>
          </a:extLst>
        </xdr:cNvPr>
        <xdr:cNvCxnSpPr/>
      </xdr:nvCxnSpPr>
      <xdr:spPr>
        <a:xfrm>
          <a:off x="762000" y="11101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090" cy="253365"/>
    <xdr:sp macro="" textlink="">
      <xdr:nvSpPr>
        <xdr:cNvPr id="160" name="テキスト ボックス 159">
          <a:extLst>
            <a:ext uri="{FF2B5EF4-FFF2-40B4-BE49-F238E27FC236}">
              <a16:creationId xmlns:a16="http://schemas.microsoft.com/office/drawing/2014/main" id="{6F1985EC-731A-41F4-AF8B-89B584751190}"/>
            </a:ext>
          </a:extLst>
        </xdr:cNvPr>
        <xdr:cNvSpPr txBox="1"/>
      </xdr:nvSpPr>
      <xdr:spPr>
        <a:xfrm>
          <a:off x="294640" y="1095756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D9A9BB82-DD10-451F-9E96-0772A961D562}"/>
            </a:ext>
          </a:extLst>
        </xdr:cNvPr>
        <xdr:cNvCxnSpPr/>
      </xdr:nvCxnSpPr>
      <xdr:spPr>
        <a:xfrm>
          <a:off x="762000" y="107734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955" cy="253365"/>
    <xdr:sp macro="" textlink="">
      <xdr:nvSpPr>
        <xdr:cNvPr id="162" name="テキスト ボックス 161">
          <a:extLst>
            <a:ext uri="{FF2B5EF4-FFF2-40B4-BE49-F238E27FC236}">
              <a16:creationId xmlns:a16="http://schemas.microsoft.com/office/drawing/2014/main" id="{D24E8475-EDC8-4293-9F44-F55FA1995974}"/>
            </a:ext>
          </a:extLst>
        </xdr:cNvPr>
        <xdr:cNvSpPr txBox="1"/>
      </xdr:nvSpPr>
      <xdr:spPr>
        <a:xfrm>
          <a:off x="358775" y="106343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229F14C0-D1C6-4C72-AF1A-281F5B793100}"/>
            </a:ext>
          </a:extLst>
        </xdr:cNvPr>
        <xdr:cNvCxnSpPr/>
      </xdr:nvCxnSpPr>
      <xdr:spPr>
        <a:xfrm>
          <a:off x="762000" y="104470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955" cy="253365"/>
    <xdr:sp macro="" textlink="">
      <xdr:nvSpPr>
        <xdr:cNvPr id="164" name="テキスト ボックス 163">
          <a:extLst>
            <a:ext uri="{FF2B5EF4-FFF2-40B4-BE49-F238E27FC236}">
              <a16:creationId xmlns:a16="http://schemas.microsoft.com/office/drawing/2014/main" id="{F565C211-E251-4967-A5CA-628CA4918FD1}"/>
            </a:ext>
          </a:extLst>
        </xdr:cNvPr>
        <xdr:cNvSpPr txBox="1"/>
      </xdr:nvSpPr>
      <xdr:spPr>
        <a:xfrm>
          <a:off x="358775" y="103073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E0377730-DB63-4513-95A1-E58C5DBF50CD}"/>
            </a:ext>
          </a:extLst>
        </xdr:cNvPr>
        <xdr:cNvCxnSpPr/>
      </xdr:nvCxnSpPr>
      <xdr:spPr>
        <a:xfrm>
          <a:off x="762000" y="101231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2730"/>
    <xdr:sp macro="" textlink="">
      <xdr:nvSpPr>
        <xdr:cNvPr id="166" name="テキスト ボックス 165">
          <a:extLst>
            <a:ext uri="{FF2B5EF4-FFF2-40B4-BE49-F238E27FC236}">
              <a16:creationId xmlns:a16="http://schemas.microsoft.com/office/drawing/2014/main" id="{7BC92CCB-5526-4993-BC6D-2ECD79BD732C}"/>
            </a:ext>
          </a:extLst>
        </xdr:cNvPr>
        <xdr:cNvSpPr txBox="1"/>
      </xdr:nvSpPr>
      <xdr:spPr>
        <a:xfrm>
          <a:off x="358775" y="998093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ADF8C7DF-334D-4625-9A5F-8E2438DCAB01}"/>
            </a:ext>
          </a:extLst>
        </xdr:cNvPr>
        <xdr:cNvCxnSpPr/>
      </xdr:nvCxnSpPr>
      <xdr:spPr>
        <a:xfrm>
          <a:off x="762000" y="97967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955" cy="252095"/>
    <xdr:sp macro="" textlink="">
      <xdr:nvSpPr>
        <xdr:cNvPr id="168" name="テキスト ボックス 167">
          <a:extLst>
            <a:ext uri="{FF2B5EF4-FFF2-40B4-BE49-F238E27FC236}">
              <a16:creationId xmlns:a16="http://schemas.microsoft.com/office/drawing/2014/main" id="{5100629F-A127-4AB6-ACCB-384B2666A4A3}"/>
            </a:ext>
          </a:extLst>
        </xdr:cNvPr>
        <xdr:cNvSpPr txBox="1"/>
      </xdr:nvSpPr>
      <xdr:spPr>
        <a:xfrm>
          <a:off x="358775" y="965390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9BBD6AB8-2EA1-4E3A-9EBB-1C60C1366225}"/>
            </a:ext>
          </a:extLst>
        </xdr:cNvPr>
        <xdr:cNvCxnSpPr/>
      </xdr:nvCxnSpPr>
      <xdr:spPr>
        <a:xfrm>
          <a:off x="762000" y="94691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820" cy="252095"/>
    <xdr:sp macro="" textlink="">
      <xdr:nvSpPr>
        <xdr:cNvPr id="170" name="テキスト ボックス 169">
          <a:extLst>
            <a:ext uri="{FF2B5EF4-FFF2-40B4-BE49-F238E27FC236}">
              <a16:creationId xmlns:a16="http://schemas.microsoft.com/office/drawing/2014/main" id="{203DCF7D-1505-4A10-97ED-AE97131744F4}"/>
            </a:ext>
          </a:extLst>
        </xdr:cNvPr>
        <xdr:cNvSpPr txBox="1"/>
      </xdr:nvSpPr>
      <xdr:spPr>
        <a:xfrm>
          <a:off x="422910" y="932688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314FB3E6-9555-4E9B-BF03-AB50E1D1123F}"/>
            </a:ext>
          </a:extLst>
        </xdr:cNvPr>
        <xdr:cNvCxnSpPr/>
      </xdr:nvCxnSpPr>
      <xdr:spPr>
        <a:xfrm>
          <a:off x="762000" y="9142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89764313-31D6-4A17-822C-F7D7BFE1871F}"/>
            </a:ext>
          </a:extLst>
        </xdr:cNvPr>
        <xdr:cNvSpPr/>
      </xdr:nvSpPr>
      <xdr:spPr>
        <a:xfrm>
          <a:off x="762000" y="9142730"/>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39370</xdr:rowOff>
    </xdr:from>
    <xdr:to>
      <xdr:col>24</xdr:col>
      <xdr:colOff>62865</xdr:colOff>
      <xdr:row>64</xdr:row>
      <xdr:rowOff>7620</xdr:rowOff>
    </xdr:to>
    <xdr:cxnSp macro="">
      <xdr:nvCxnSpPr>
        <xdr:cNvPr id="173" name="直線コネクタ 172">
          <a:extLst>
            <a:ext uri="{FF2B5EF4-FFF2-40B4-BE49-F238E27FC236}">
              <a16:creationId xmlns:a16="http://schemas.microsoft.com/office/drawing/2014/main" id="{DC60CBA6-B958-455C-BB03-19534E3D3A9E}"/>
            </a:ext>
          </a:extLst>
        </xdr:cNvPr>
        <xdr:cNvCxnSpPr/>
      </xdr:nvCxnSpPr>
      <xdr:spPr>
        <a:xfrm flipV="1">
          <a:off x="4634865" y="946912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12065</xdr:rowOff>
    </xdr:from>
    <xdr:ext cx="403860" cy="252095"/>
    <xdr:sp macro="" textlink="">
      <xdr:nvSpPr>
        <xdr:cNvPr id="174" name="【橋りょう・トンネル】&#10;有形固定資産減価償却率最小値テキスト">
          <a:extLst>
            <a:ext uri="{FF2B5EF4-FFF2-40B4-BE49-F238E27FC236}">
              <a16:creationId xmlns:a16="http://schemas.microsoft.com/office/drawing/2014/main" id="{FB29E2FE-1E2F-445F-8405-15AF04092A80}"/>
            </a:ext>
          </a:extLst>
        </xdr:cNvPr>
        <xdr:cNvSpPr txBox="1"/>
      </xdr:nvSpPr>
      <xdr:spPr>
        <a:xfrm>
          <a:off x="4673600" y="109848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5" name="直線コネクタ 174">
          <a:extLst>
            <a:ext uri="{FF2B5EF4-FFF2-40B4-BE49-F238E27FC236}">
              <a16:creationId xmlns:a16="http://schemas.microsoft.com/office/drawing/2014/main" id="{84CEAB35-362E-4ECF-93C3-CEA3C87314E8}"/>
            </a:ext>
          </a:extLst>
        </xdr:cNvPr>
        <xdr:cNvCxnSpPr/>
      </xdr:nvCxnSpPr>
      <xdr:spPr>
        <a:xfrm>
          <a:off x="4546600" y="1098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154940</xdr:rowOff>
    </xdr:from>
    <xdr:ext cx="339090" cy="253365"/>
    <xdr:sp macro="" textlink="">
      <xdr:nvSpPr>
        <xdr:cNvPr id="176" name="【橋りょう・トンネル】&#10;有形固定資産減価償却率最大値テキスト">
          <a:extLst>
            <a:ext uri="{FF2B5EF4-FFF2-40B4-BE49-F238E27FC236}">
              <a16:creationId xmlns:a16="http://schemas.microsoft.com/office/drawing/2014/main" id="{5D412304-A99B-4884-8B2F-DAC0CB5D42DA}"/>
            </a:ext>
          </a:extLst>
        </xdr:cNvPr>
        <xdr:cNvSpPr txBox="1"/>
      </xdr:nvSpPr>
      <xdr:spPr>
        <a:xfrm>
          <a:off x="4673600" y="924179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39370</xdr:rowOff>
    </xdr:from>
    <xdr:to>
      <xdr:col>24</xdr:col>
      <xdr:colOff>152400</xdr:colOff>
      <xdr:row>55</xdr:row>
      <xdr:rowOff>39370</xdr:rowOff>
    </xdr:to>
    <xdr:cxnSp macro="">
      <xdr:nvCxnSpPr>
        <xdr:cNvPr id="177" name="直線コネクタ 176">
          <a:extLst>
            <a:ext uri="{FF2B5EF4-FFF2-40B4-BE49-F238E27FC236}">
              <a16:creationId xmlns:a16="http://schemas.microsoft.com/office/drawing/2014/main" id="{B333AC60-4925-4696-B305-59C50023EF13}"/>
            </a:ext>
          </a:extLst>
        </xdr:cNvPr>
        <xdr:cNvCxnSpPr/>
      </xdr:nvCxnSpPr>
      <xdr:spPr>
        <a:xfrm>
          <a:off x="4546600" y="946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146685</xdr:rowOff>
    </xdr:from>
    <xdr:ext cx="403860" cy="252095"/>
    <xdr:sp macro="" textlink="">
      <xdr:nvSpPr>
        <xdr:cNvPr id="178" name="【橋りょう・トンネル】&#10;有形固定資産減価償却率平均値テキスト">
          <a:extLst>
            <a:ext uri="{FF2B5EF4-FFF2-40B4-BE49-F238E27FC236}">
              <a16:creationId xmlns:a16="http://schemas.microsoft.com/office/drawing/2014/main" id="{44AE99F4-5204-4DFB-9424-B74D058EE694}"/>
            </a:ext>
          </a:extLst>
        </xdr:cNvPr>
        <xdr:cNvSpPr txBox="1"/>
      </xdr:nvSpPr>
      <xdr:spPr>
        <a:xfrm>
          <a:off x="4673600" y="1043368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167640</xdr:rowOff>
    </xdr:from>
    <xdr:to>
      <xdr:col>24</xdr:col>
      <xdr:colOff>114300</xdr:colOff>
      <xdr:row>61</xdr:row>
      <xdr:rowOff>99060</xdr:rowOff>
    </xdr:to>
    <xdr:sp macro="" textlink="">
      <xdr:nvSpPr>
        <xdr:cNvPr id="179" name="フローチャート: 判断 178">
          <a:extLst>
            <a:ext uri="{FF2B5EF4-FFF2-40B4-BE49-F238E27FC236}">
              <a16:creationId xmlns:a16="http://schemas.microsoft.com/office/drawing/2014/main" id="{37F40DDD-2C3C-4F91-9F0A-60905A77F054}"/>
            </a:ext>
          </a:extLst>
        </xdr:cNvPr>
        <xdr:cNvSpPr/>
      </xdr:nvSpPr>
      <xdr:spPr>
        <a:xfrm>
          <a:off x="4584700" y="104546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85090</xdr:rowOff>
    </xdr:to>
    <xdr:sp macro="" textlink="">
      <xdr:nvSpPr>
        <xdr:cNvPr id="180" name="フローチャート: 判断 179">
          <a:extLst>
            <a:ext uri="{FF2B5EF4-FFF2-40B4-BE49-F238E27FC236}">
              <a16:creationId xmlns:a16="http://schemas.microsoft.com/office/drawing/2014/main" id="{3104A4E4-A986-4588-BD9E-629FDD31B2E8}"/>
            </a:ext>
          </a:extLst>
        </xdr:cNvPr>
        <xdr:cNvSpPr/>
      </xdr:nvSpPr>
      <xdr:spPr>
        <a:xfrm>
          <a:off x="3746500" y="1044003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135255</xdr:rowOff>
    </xdr:from>
    <xdr:to>
      <xdr:col>15</xdr:col>
      <xdr:colOff>101600</xdr:colOff>
      <xdr:row>61</xdr:row>
      <xdr:rowOff>67310</xdr:rowOff>
    </xdr:to>
    <xdr:sp macro="" textlink="">
      <xdr:nvSpPr>
        <xdr:cNvPr id="181" name="フローチャート: 判断 180">
          <a:extLst>
            <a:ext uri="{FF2B5EF4-FFF2-40B4-BE49-F238E27FC236}">
              <a16:creationId xmlns:a16="http://schemas.microsoft.com/office/drawing/2014/main" id="{3B861420-7B7D-4D64-BEFC-3B9A3B0C389F}"/>
            </a:ext>
          </a:extLst>
        </xdr:cNvPr>
        <xdr:cNvSpPr/>
      </xdr:nvSpPr>
      <xdr:spPr>
        <a:xfrm>
          <a:off x="2857500" y="104222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124460</xdr:rowOff>
    </xdr:from>
    <xdr:to>
      <xdr:col>10</xdr:col>
      <xdr:colOff>165100</xdr:colOff>
      <xdr:row>61</xdr:row>
      <xdr:rowOff>55880</xdr:rowOff>
    </xdr:to>
    <xdr:sp macro="" textlink="">
      <xdr:nvSpPr>
        <xdr:cNvPr id="182" name="フローチャート: 判断 181">
          <a:extLst>
            <a:ext uri="{FF2B5EF4-FFF2-40B4-BE49-F238E27FC236}">
              <a16:creationId xmlns:a16="http://schemas.microsoft.com/office/drawing/2014/main" id="{62CA5E54-9D80-4A4F-B22B-411E0BA62D53}"/>
            </a:ext>
          </a:extLst>
        </xdr:cNvPr>
        <xdr:cNvSpPr/>
      </xdr:nvSpPr>
      <xdr:spPr>
        <a:xfrm>
          <a:off x="1968500" y="104114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161290</xdr:rowOff>
    </xdr:from>
    <xdr:to>
      <xdr:col>6</xdr:col>
      <xdr:colOff>38100</xdr:colOff>
      <xdr:row>61</xdr:row>
      <xdr:rowOff>92710</xdr:rowOff>
    </xdr:to>
    <xdr:sp macro="" textlink="">
      <xdr:nvSpPr>
        <xdr:cNvPr id="183" name="フローチャート: 判断 182">
          <a:extLst>
            <a:ext uri="{FF2B5EF4-FFF2-40B4-BE49-F238E27FC236}">
              <a16:creationId xmlns:a16="http://schemas.microsoft.com/office/drawing/2014/main" id="{9F24EE0A-1728-4D3F-A938-AC416FEC6EFC}"/>
            </a:ext>
          </a:extLst>
        </xdr:cNvPr>
        <xdr:cNvSpPr/>
      </xdr:nvSpPr>
      <xdr:spPr>
        <a:xfrm>
          <a:off x="1079500" y="104482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4" name="テキスト ボックス 183">
          <a:extLst>
            <a:ext uri="{FF2B5EF4-FFF2-40B4-BE49-F238E27FC236}">
              <a16:creationId xmlns:a16="http://schemas.microsoft.com/office/drawing/2014/main" id="{51604BF6-4EC5-4EEA-8C3D-2983986AB68B}"/>
            </a:ext>
          </a:extLst>
        </xdr:cNvPr>
        <xdr:cNvSpPr txBox="1"/>
      </xdr:nvSpPr>
      <xdr:spPr>
        <a:xfrm>
          <a:off x="44450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C524A20-3261-4224-A8EC-09051A59497C}"/>
            </a:ext>
          </a:extLst>
        </xdr:cNvPr>
        <xdr:cNvSpPr txBox="1"/>
      </xdr:nvSpPr>
      <xdr:spPr>
        <a:xfrm>
          <a:off x="3600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6" name="テキスト ボックス 185">
          <a:extLst>
            <a:ext uri="{FF2B5EF4-FFF2-40B4-BE49-F238E27FC236}">
              <a16:creationId xmlns:a16="http://schemas.microsoft.com/office/drawing/2014/main" id="{96BE3CFB-F009-4E80-A245-8005B7A65450}"/>
            </a:ext>
          </a:extLst>
        </xdr:cNvPr>
        <xdr:cNvSpPr txBox="1"/>
      </xdr:nvSpPr>
      <xdr:spPr>
        <a:xfrm>
          <a:off x="2717800" y="114249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7" name="テキスト ボックス 186">
          <a:extLst>
            <a:ext uri="{FF2B5EF4-FFF2-40B4-BE49-F238E27FC236}">
              <a16:creationId xmlns:a16="http://schemas.microsoft.com/office/drawing/2014/main" id="{C2C59337-B338-47BB-85FE-C78D3667FCD7}"/>
            </a:ext>
          </a:extLst>
        </xdr:cNvPr>
        <xdr:cNvSpPr txBox="1"/>
      </xdr:nvSpPr>
      <xdr:spPr>
        <a:xfrm>
          <a:off x="18288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8" name="テキスト ボックス 187">
          <a:extLst>
            <a:ext uri="{FF2B5EF4-FFF2-40B4-BE49-F238E27FC236}">
              <a16:creationId xmlns:a16="http://schemas.microsoft.com/office/drawing/2014/main" id="{3588CE4E-0B6D-4C1D-8024-E1C0075AF1D5}"/>
            </a:ext>
          </a:extLst>
        </xdr:cNvPr>
        <xdr:cNvSpPr txBox="1"/>
      </xdr:nvSpPr>
      <xdr:spPr>
        <a:xfrm>
          <a:off x="933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42545</xdr:rowOff>
    </xdr:from>
    <xdr:to>
      <xdr:col>24</xdr:col>
      <xdr:colOff>114300</xdr:colOff>
      <xdr:row>59</xdr:row>
      <xdr:rowOff>142240</xdr:rowOff>
    </xdr:to>
    <xdr:sp macro="" textlink="">
      <xdr:nvSpPr>
        <xdr:cNvPr id="189" name="楕円 188">
          <a:extLst>
            <a:ext uri="{FF2B5EF4-FFF2-40B4-BE49-F238E27FC236}">
              <a16:creationId xmlns:a16="http://schemas.microsoft.com/office/drawing/2014/main" id="{A90F4480-CD17-4EBC-BC58-06260911DAB7}"/>
            </a:ext>
          </a:extLst>
        </xdr:cNvPr>
        <xdr:cNvSpPr/>
      </xdr:nvSpPr>
      <xdr:spPr>
        <a:xfrm>
          <a:off x="4584700" y="101580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64770</xdr:rowOff>
    </xdr:from>
    <xdr:ext cx="403860" cy="253365"/>
    <xdr:sp macro="" textlink="">
      <xdr:nvSpPr>
        <xdr:cNvPr id="190" name="【橋りょう・トンネル】&#10;有形固定資産減価償却率該当値テキスト">
          <a:extLst>
            <a:ext uri="{FF2B5EF4-FFF2-40B4-BE49-F238E27FC236}">
              <a16:creationId xmlns:a16="http://schemas.microsoft.com/office/drawing/2014/main" id="{E8E7599F-03BB-4B10-8167-1A589EA30497}"/>
            </a:ext>
          </a:extLst>
        </xdr:cNvPr>
        <xdr:cNvSpPr txBox="1"/>
      </xdr:nvSpPr>
      <xdr:spPr>
        <a:xfrm>
          <a:off x="4673600" y="100088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68580</xdr:rowOff>
    </xdr:from>
    <xdr:to>
      <xdr:col>20</xdr:col>
      <xdr:colOff>38100</xdr:colOff>
      <xdr:row>60</xdr:row>
      <xdr:rowOff>0</xdr:rowOff>
    </xdr:to>
    <xdr:sp macro="" textlink="">
      <xdr:nvSpPr>
        <xdr:cNvPr id="191" name="楕円 190">
          <a:extLst>
            <a:ext uri="{FF2B5EF4-FFF2-40B4-BE49-F238E27FC236}">
              <a16:creationId xmlns:a16="http://schemas.microsoft.com/office/drawing/2014/main" id="{BB015D5D-EDA0-4BA1-A9DE-C73D1F8CA4F3}"/>
            </a:ext>
          </a:extLst>
        </xdr:cNvPr>
        <xdr:cNvSpPr/>
      </xdr:nvSpPr>
      <xdr:spPr>
        <a:xfrm>
          <a:off x="3746500" y="101841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59</xdr:row>
      <xdr:rowOff>92710</xdr:rowOff>
    </xdr:from>
    <xdr:to>
      <xdr:col>24</xdr:col>
      <xdr:colOff>63500</xdr:colOff>
      <xdr:row>59</xdr:row>
      <xdr:rowOff>117475</xdr:rowOff>
    </xdr:to>
    <xdr:cxnSp macro="">
      <xdr:nvCxnSpPr>
        <xdr:cNvPr id="192" name="直線コネクタ 191">
          <a:extLst>
            <a:ext uri="{FF2B5EF4-FFF2-40B4-BE49-F238E27FC236}">
              <a16:creationId xmlns:a16="http://schemas.microsoft.com/office/drawing/2014/main" id="{7FEAE8F2-ED2B-4618-A95D-363EE02CDA80}"/>
            </a:ext>
          </a:extLst>
        </xdr:cNvPr>
        <xdr:cNvCxnSpPr/>
      </xdr:nvCxnSpPr>
      <xdr:spPr>
        <a:xfrm flipV="1">
          <a:off x="3790950" y="10208260"/>
          <a:ext cx="8445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31750</xdr:rowOff>
    </xdr:from>
    <xdr:to>
      <xdr:col>15</xdr:col>
      <xdr:colOff>101600</xdr:colOff>
      <xdr:row>60</xdr:row>
      <xdr:rowOff>130810</xdr:rowOff>
    </xdr:to>
    <xdr:sp macro="" textlink="">
      <xdr:nvSpPr>
        <xdr:cNvPr id="193" name="楕円 192">
          <a:extLst>
            <a:ext uri="{FF2B5EF4-FFF2-40B4-BE49-F238E27FC236}">
              <a16:creationId xmlns:a16="http://schemas.microsoft.com/office/drawing/2014/main" id="{830F5C86-5123-45A5-B060-C12370C840F5}"/>
            </a:ext>
          </a:extLst>
        </xdr:cNvPr>
        <xdr:cNvSpPr/>
      </xdr:nvSpPr>
      <xdr:spPr>
        <a:xfrm>
          <a:off x="2857500" y="103187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117475</xdr:rowOff>
    </xdr:from>
    <xdr:to>
      <xdr:col>19</xdr:col>
      <xdr:colOff>171450</xdr:colOff>
      <xdr:row>60</xdr:row>
      <xdr:rowOff>81280</xdr:rowOff>
    </xdr:to>
    <xdr:cxnSp macro="">
      <xdr:nvCxnSpPr>
        <xdr:cNvPr id="194" name="直線コネクタ 193">
          <a:extLst>
            <a:ext uri="{FF2B5EF4-FFF2-40B4-BE49-F238E27FC236}">
              <a16:creationId xmlns:a16="http://schemas.microsoft.com/office/drawing/2014/main" id="{BBA3EA58-8AF9-4AA4-A378-F73FDFEE7F15}"/>
            </a:ext>
          </a:extLst>
        </xdr:cNvPr>
        <xdr:cNvCxnSpPr/>
      </xdr:nvCxnSpPr>
      <xdr:spPr>
        <a:xfrm flipV="1">
          <a:off x="2908300" y="10233025"/>
          <a:ext cx="88265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4445</xdr:rowOff>
    </xdr:from>
    <xdr:to>
      <xdr:col>10</xdr:col>
      <xdr:colOff>165100</xdr:colOff>
      <xdr:row>60</xdr:row>
      <xdr:rowOff>104140</xdr:rowOff>
    </xdr:to>
    <xdr:sp macro="" textlink="">
      <xdr:nvSpPr>
        <xdr:cNvPr id="195" name="楕円 194">
          <a:extLst>
            <a:ext uri="{FF2B5EF4-FFF2-40B4-BE49-F238E27FC236}">
              <a16:creationId xmlns:a16="http://schemas.microsoft.com/office/drawing/2014/main" id="{1712FDC6-36FA-4182-8DE5-0BA8BC57934C}"/>
            </a:ext>
          </a:extLst>
        </xdr:cNvPr>
        <xdr:cNvSpPr/>
      </xdr:nvSpPr>
      <xdr:spPr>
        <a:xfrm>
          <a:off x="1968500" y="102914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53975</xdr:rowOff>
    </xdr:from>
    <xdr:to>
      <xdr:col>15</xdr:col>
      <xdr:colOff>50800</xdr:colOff>
      <xdr:row>60</xdr:row>
      <xdr:rowOff>81280</xdr:rowOff>
    </xdr:to>
    <xdr:cxnSp macro="">
      <xdr:nvCxnSpPr>
        <xdr:cNvPr id="196" name="直線コネクタ 195">
          <a:extLst>
            <a:ext uri="{FF2B5EF4-FFF2-40B4-BE49-F238E27FC236}">
              <a16:creationId xmlns:a16="http://schemas.microsoft.com/office/drawing/2014/main" id="{C7453622-6D6F-47C7-B89C-EED57807F850}"/>
            </a:ext>
          </a:extLst>
        </xdr:cNvPr>
        <xdr:cNvCxnSpPr/>
      </xdr:nvCxnSpPr>
      <xdr:spPr>
        <a:xfrm>
          <a:off x="2019300" y="1034097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145415</xdr:rowOff>
    </xdr:from>
    <xdr:to>
      <xdr:col>6</xdr:col>
      <xdr:colOff>38100</xdr:colOff>
      <xdr:row>60</xdr:row>
      <xdr:rowOff>76835</xdr:rowOff>
    </xdr:to>
    <xdr:sp macro="" textlink="">
      <xdr:nvSpPr>
        <xdr:cNvPr id="197" name="楕円 196">
          <a:extLst>
            <a:ext uri="{FF2B5EF4-FFF2-40B4-BE49-F238E27FC236}">
              <a16:creationId xmlns:a16="http://schemas.microsoft.com/office/drawing/2014/main" id="{6F83CB7D-CDA5-4B78-B116-D743F5317173}"/>
            </a:ext>
          </a:extLst>
        </xdr:cNvPr>
        <xdr:cNvSpPr/>
      </xdr:nvSpPr>
      <xdr:spPr>
        <a:xfrm>
          <a:off x="1079500" y="1026096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60</xdr:row>
      <xdr:rowOff>27305</xdr:rowOff>
    </xdr:from>
    <xdr:to>
      <xdr:col>10</xdr:col>
      <xdr:colOff>114300</xdr:colOff>
      <xdr:row>60</xdr:row>
      <xdr:rowOff>53975</xdr:rowOff>
    </xdr:to>
    <xdr:cxnSp macro="">
      <xdr:nvCxnSpPr>
        <xdr:cNvPr id="198" name="直線コネクタ 197">
          <a:extLst>
            <a:ext uri="{FF2B5EF4-FFF2-40B4-BE49-F238E27FC236}">
              <a16:creationId xmlns:a16="http://schemas.microsoft.com/office/drawing/2014/main" id="{C7E3C53B-D8D5-4916-80D8-A1049C4F7B62}"/>
            </a:ext>
          </a:extLst>
        </xdr:cNvPr>
        <xdr:cNvCxnSpPr/>
      </xdr:nvCxnSpPr>
      <xdr:spPr>
        <a:xfrm>
          <a:off x="1123950" y="10314305"/>
          <a:ext cx="8953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76200</xdr:rowOff>
    </xdr:from>
    <xdr:ext cx="403860" cy="253365"/>
    <xdr:sp macro="" textlink="">
      <xdr:nvSpPr>
        <xdr:cNvPr id="199" name="n_1aveValue【橋りょう・トンネル】&#10;有形固定資産減価償却率">
          <a:extLst>
            <a:ext uri="{FF2B5EF4-FFF2-40B4-BE49-F238E27FC236}">
              <a16:creationId xmlns:a16="http://schemas.microsoft.com/office/drawing/2014/main" id="{CCEB85FB-DD40-4F39-AADD-70A2424612E0}"/>
            </a:ext>
          </a:extLst>
        </xdr:cNvPr>
        <xdr:cNvSpPr txBox="1"/>
      </xdr:nvSpPr>
      <xdr:spPr>
        <a:xfrm>
          <a:off x="3582035" y="105346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58420</xdr:rowOff>
    </xdr:from>
    <xdr:ext cx="403860" cy="253365"/>
    <xdr:sp macro="" textlink="">
      <xdr:nvSpPr>
        <xdr:cNvPr id="200" name="n_2aveValue【橋りょう・トンネル】&#10;有形固定資産減価償却率">
          <a:extLst>
            <a:ext uri="{FF2B5EF4-FFF2-40B4-BE49-F238E27FC236}">
              <a16:creationId xmlns:a16="http://schemas.microsoft.com/office/drawing/2014/main" id="{E32F2647-C3F9-4D12-BC62-71C2CED08DC9}"/>
            </a:ext>
          </a:extLst>
        </xdr:cNvPr>
        <xdr:cNvSpPr txBox="1"/>
      </xdr:nvSpPr>
      <xdr:spPr>
        <a:xfrm>
          <a:off x="2705735" y="105168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47625</xdr:rowOff>
    </xdr:from>
    <xdr:ext cx="403860" cy="252095"/>
    <xdr:sp macro="" textlink="">
      <xdr:nvSpPr>
        <xdr:cNvPr id="201" name="n_3aveValue【橋りょう・トンネル】&#10;有形固定資産減価償却率">
          <a:extLst>
            <a:ext uri="{FF2B5EF4-FFF2-40B4-BE49-F238E27FC236}">
              <a16:creationId xmlns:a16="http://schemas.microsoft.com/office/drawing/2014/main" id="{983F4EFF-8A1C-49AB-9F3F-F56E3F561AF0}"/>
            </a:ext>
          </a:extLst>
        </xdr:cNvPr>
        <xdr:cNvSpPr txBox="1"/>
      </xdr:nvSpPr>
      <xdr:spPr>
        <a:xfrm>
          <a:off x="1816735" y="105060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84455</xdr:rowOff>
    </xdr:from>
    <xdr:ext cx="405130" cy="252095"/>
    <xdr:sp macro="" textlink="">
      <xdr:nvSpPr>
        <xdr:cNvPr id="202" name="n_4aveValue【橋りょう・トンネル】&#10;有形固定資産減価償却率">
          <a:extLst>
            <a:ext uri="{FF2B5EF4-FFF2-40B4-BE49-F238E27FC236}">
              <a16:creationId xmlns:a16="http://schemas.microsoft.com/office/drawing/2014/main" id="{2E0D0AE7-3057-44EC-9510-07D2F686DFA4}"/>
            </a:ext>
          </a:extLst>
        </xdr:cNvPr>
        <xdr:cNvSpPr txBox="1"/>
      </xdr:nvSpPr>
      <xdr:spPr>
        <a:xfrm>
          <a:off x="927735" y="105429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16510</xdr:rowOff>
    </xdr:from>
    <xdr:ext cx="403860" cy="252095"/>
    <xdr:sp macro="" textlink="">
      <xdr:nvSpPr>
        <xdr:cNvPr id="203" name="n_1mainValue【橋りょう・トンネル】&#10;有形固定資産減価償却率">
          <a:extLst>
            <a:ext uri="{FF2B5EF4-FFF2-40B4-BE49-F238E27FC236}">
              <a16:creationId xmlns:a16="http://schemas.microsoft.com/office/drawing/2014/main" id="{D85777B2-B8D6-4676-AE10-8B56E045004F}"/>
            </a:ext>
          </a:extLst>
        </xdr:cNvPr>
        <xdr:cNvSpPr txBox="1"/>
      </xdr:nvSpPr>
      <xdr:spPr>
        <a:xfrm>
          <a:off x="3582035" y="99606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147320</xdr:rowOff>
    </xdr:from>
    <xdr:ext cx="403860" cy="252095"/>
    <xdr:sp macro="" textlink="">
      <xdr:nvSpPr>
        <xdr:cNvPr id="204" name="n_2mainValue【橋りょう・トンネル】&#10;有形固定資産減価償却率">
          <a:extLst>
            <a:ext uri="{FF2B5EF4-FFF2-40B4-BE49-F238E27FC236}">
              <a16:creationId xmlns:a16="http://schemas.microsoft.com/office/drawing/2014/main" id="{239C6C07-06C7-4F6D-A5E4-7019202B0FA9}"/>
            </a:ext>
          </a:extLst>
        </xdr:cNvPr>
        <xdr:cNvSpPr txBox="1"/>
      </xdr:nvSpPr>
      <xdr:spPr>
        <a:xfrm>
          <a:off x="2705735" y="100914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119380</xdr:rowOff>
    </xdr:from>
    <xdr:ext cx="403860" cy="253365"/>
    <xdr:sp macro="" textlink="">
      <xdr:nvSpPr>
        <xdr:cNvPr id="205" name="n_3mainValue【橋りょう・トンネル】&#10;有形固定資産減価償却率">
          <a:extLst>
            <a:ext uri="{FF2B5EF4-FFF2-40B4-BE49-F238E27FC236}">
              <a16:creationId xmlns:a16="http://schemas.microsoft.com/office/drawing/2014/main" id="{D55A95C0-EE15-4C88-B0A9-5DE62CB74B26}"/>
            </a:ext>
          </a:extLst>
        </xdr:cNvPr>
        <xdr:cNvSpPr txBox="1"/>
      </xdr:nvSpPr>
      <xdr:spPr>
        <a:xfrm>
          <a:off x="1816735" y="100634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93345</xdr:rowOff>
    </xdr:from>
    <xdr:ext cx="405130" cy="253365"/>
    <xdr:sp macro="" textlink="">
      <xdr:nvSpPr>
        <xdr:cNvPr id="206" name="n_4mainValue【橋りょう・トンネル】&#10;有形固定資産減価償却率">
          <a:extLst>
            <a:ext uri="{FF2B5EF4-FFF2-40B4-BE49-F238E27FC236}">
              <a16:creationId xmlns:a16="http://schemas.microsoft.com/office/drawing/2014/main" id="{4A6BAE62-E1D7-410A-B173-6CE63ECA6E05}"/>
            </a:ext>
          </a:extLst>
        </xdr:cNvPr>
        <xdr:cNvSpPr txBox="1"/>
      </xdr:nvSpPr>
      <xdr:spPr>
        <a:xfrm>
          <a:off x="927735" y="100374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113665</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CBEC3829-C116-43BD-8A26-72D4C5234F38}"/>
            </a:ext>
          </a:extLst>
        </xdr:cNvPr>
        <xdr:cNvSpPr/>
      </xdr:nvSpPr>
      <xdr:spPr>
        <a:xfrm>
          <a:off x="6604000" y="8000365"/>
          <a:ext cx="4724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2C6D6B5-D943-4322-BCF9-F08B556EAA1E}"/>
            </a:ext>
          </a:extLst>
        </xdr:cNvPr>
        <xdr:cNvSpPr/>
      </xdr:nvSpPr>
      <xdr:spPr>
        <a:xfrm>
          <a:off x="6731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5F38AECD-0036-4712-B71F-B5F7140432C7}"/>
            </a:ext>
          </a:extLst>
        </xdr:cNvPr>
        <xdr:cNvSpPr/>
      </xdr:nvSpPr>
      <xdr:spPr>
        <a:xfrm>
          <a:off x="6731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5A2AE43-13DA-4256-89B7-8FCCFDB5AC63}"/>
            </a:ext>
          </a:extLst>
        </xdr:cNvPr>
        <xdr:cNvSpPr/>
      </xdr:nvSpPr>
      <xdr:spPr>
        <a:xfrm>
          <a:off x="7747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FC133CBA-3368-4641-A1FF-303A24107A67}"/>
            </a:ext>
          </a:extLst>
        </xdr:cNvPr>
        <xdr:cNvSpPr/>
      </xdr:nvSpPr>
      <xdr:spPr>
        <a:xfrm>
          <a:off x="7747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5976CF2-9C00-4AD6-8893-2583E7054211}"/>
            </a:ext>
          </a:extLst>
        </xdr:cNvPr>
        <xdr:cNvSpPr/>
      </xdr:nvSpPr>
      <xdr:spPr>
        <a:xfrm>
          <a:off x="8890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8698D84D-8042-44D1-BBCF-DD5218152A0E}"/>
            </a:ext>
          </a:extLst>
        </xdr:cNvPr>
        <xdr:cNvSpPr/>
      </xdr:nvSpPr>
      <xdr:spPr>
        <a:xfrm>
          <a:off x="8890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38EBC199-BDD5-49A2-A361-4DB45B2C3D21}"/>
            </a:ext>
          </a:extLst>
        </xdr:cNvPr>
        <xdr:cNvSpPr/>
      </xdr:nvSpPr>
      <xdr:spPr>
        <a:xfrm>
          <a:off x="6604000" y="9142730"/>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5" name="テキスト ボックス 214">
          <a:extLst>
            <a:ext uri="{FF2B5EF4-FFF2-40B4-BE49-F238E27FC236}">
              <a16:creationId xmlns:a16="http://schemas.microsoft.com/office/drawing/2014/main" id="{6265AF75-552F-43BB-B96C-3B95088FCA49}"/>
            </a:ext>
          </a:extLst>
        </xdr:cNvPr>
        <xdr:cNvSpPr txBox="1"/>
      </xdr:nvSpPr>
      <xdr:spPr>
        <a:xfrm>
          <a:off x="6565900" y="895286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9DE923DA-2FE5-4BA5-B8BE-E909556894DC}"/>
            </a:ext>
          </a:extLst>
        </xdr:cNvPr>
        <xdr:cNvCxnSpPr/>
      </xdr:nvCxnSpPr>
      <xdr:spPr>
        <a:xfrm>
          <a:off x="6604000" y="11427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34223793-E339-44E4-864C-1681B37C5CEA}"/>
            </a:ext>
          </a:extLst>
        </xdr:cNvPr>
        <xdr:cNvCxnSpPr/>
      </xdr:nvCxnSpPr>
      <xdr:spPr>
        <a:xfrm>
          <a:off x="6604000" y="11047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650" cy="252095"/>
    <xdr:sp macro="" textlink="">
      <xdr:nvSpPr>
        <xdr:cNvPr id="218" name="テキスト ボックス 217">
          <a:extLst>
            <a:ext uri="{FF2B5EF4-FFF2-40B4-BE49-F238E27FC236}">
              <a16:creationId xmlns:a16="http://schemas.microsoft.com/office/drawing/2014/main" id="{8E3F8A9E-61AF-4295-A749-243E376E23EC}"/>
            </a:ext>
          </a:extLst>
        </xdr:cNvPr>
        <xdr:cNvSpPr txBox="1"/>
      </xdr:nvSpPr>
      <xdr:spPr>
        <a:xfrm>
          <a:off x="6355080" y="1090485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76D40793-5B73-41D3-89E2-03E453EDF653}"/>
            </a:ext>
          </a:extLst>
        </xdr:cNvPr>
        <xdr:cNvCxnSpPr/>
      </xdr:nvCxnSpPr>
      <xdr:spPr>
        <a:xfrm>
          <a:off x="6604000" y="1066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2095"/>
    <xdr:sp macro="" textlink="">
      <xdr:nvSpPr>
        <xdr:cNvPr id="220" name="テキスト ボックス 219">
          <a:extLst>
            <a:ext uri="{FF2B5EF4-FFF2-40B4-BE49-F238E27FC236}">
              <a16:creationId xmlns:a16="http://schemas.microsoft.com/office/drawing/2014/main" id="{A3294DED-41D7-48A7-8EAA-B896C6E11861}"/>
            </a:ext>
          </a:extLst>
        </xdr:cNvPr>
        <xdr:cNvSpPr txBox="1"/>
      </xdr:nvSpPr>
      <xdr:spPr>
        <a:xfrm>
          <a:off x="6008370" y="105244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07A5FFD-4F8E-4CC9-9B2C-1C44C48AA8F6}"/>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2095"/>
    <xdr:sp macro="" textlink="">
      <xdr:nvSpPr>
        <xdr:cNvPr id="222" name="テキスト ボックス 221">
          <a:extLst>
            <a:ext uri="{FF2B5EF4-FFF2-40B4-BE49-F238E27FC236}">
              <a16:creationId xmlns:a16="http://schemas.microsoft.com/office/drawing/2014/main" id="{8AB0E373-1B0D-488C-9EED-56BFC38F88EA}"/>
            </a:ext>
          </a:extLst>
        </xdr:cNvPr>
        <xdr:cNvSpPr txBox="1"/>
      </xdr:nvSpPr>
      <xdr:spPr>
        <a:xfrm>
          <a:off x="6008370" y="1014412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CEF16CD1-CB9A-439E-B89A-C95C6BCA3940}"/>
            </a:ext>
          </a:extLst>
        </xdr:cNvPr>
        <xdr:cNvCxnSpPr/>
      </xdr:nvCxnSpPr>
      <xdr:spPr>
        <a:xfrm>
          <a:off x="6604000" y="9902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2095"/>
    <xdr:sp macro="" textlink="">
      <xdr:nvSpPr>
        <xdr:cNvPr id="224" name="テキスト ボックス 223">
          <a:extLst>
            <a:ext uri="{FF2B5EF4-FFF2-40B4-BE49-F238E27FC236}">
              <a16:creationId xmlns:a16="http://schemas.microsoft.com/office/drawing/2014/main" id="{35381BDF-76AB-435D-B467-744DAA9A3AE4}"/>
            </a:ext>
          </a:extLst>
        </xdr:cNvPr>
        <xdr:cNvSpPr txBox="1"/>
      </xdr:nvSpPr>
      <xdr:spPr>
        <a:xfrm>
          <a:off x="6008370" y="976058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2DBEA8D6-BB0D-429E-86DB-BCFBE30C8889}"/>
            </a:ext>
          </a:extLst>
        </xdr:cNvPr>
        <xdr:cNvCxnSpPr/>
      </xdr:nvCxnSpPr>
      <xdr:spPr>
        <a:xfrm>
          <a:off x="6604000" y="952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2095"/>
    <xdr:sp macro="" textlink="">
      <xdr:nvSpPr>
        <xdr:cNvPr id="226" name="テキスト ボックス 225">
          <a:extLst>
            <a:ext uri="{FF2B5EF4-FFF2-40B4-BE49-F238E27FC236}">
              <a16:creationId xmlns:a16="http://schemas.microsoft.com/office/drawing/2014/main" id="{F6FA8360-7C05-46BC-BDD7-985044BFCC3F}"/>
            </a:ext>
          </a:extLst>
        </xdr:cNvPr>
        <xdr:cNvSpPr txBox="1"/>
      </xdr:nvSpPr>
      <xdr:spPr>
        <a:xfrm>
          <a:off x="5918200" y="938022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D88ED203-232C-4568-9997-4394F07F20E1}"/>
            </a:ext>
          </a:extLst>
        </xdr:cNvPr>
        <xdr:cNvCxnSpPr/>
      </xdr:nvCxnSpPr>
      <xdr:spPr>
        <a:xfrm>
          <a:off x="6604000" y="9142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2095"/>
    <xdr:sp macro="" textlink="">
      <xdr:nvSpPr>
        <xdr:cNvPr id="228" name="テキスト ボックス 227">
          <a:extLst>
            <a:ext uri="{FF2B5EF4-FFF2-40B4-BE49-F238E27FC236}">
              <a16:creationId xmlns:a16="http://schemas.microsoft.com/office/drawing/2014/main" id="{197E1409-6A36-4C29-AA7C-D53FF94D7756}"/>
            </a:ext>
          </a:extLst>
        </xdr:cNvPr>
        <xdr:cNvSpPr txBox="1"/>
      </xdr:nvSpPr>
      <xdr:spPr>
        <a:xfrm>
          <a:off x="5918200" y="899985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A7882599-EEA3-4383-B565-B8A8D88581C5}"/>
            </a:ext>
          </a:extLst>
        </xdr:cNvPr>
        <xdr:cNvSpPr/>
      </xdr:nvSpPr>
      <xdr:spPr>
        <a:xfrm>
          <a:off x="6604000" y="9142730"/>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132715</xdr:rowOff>
    </xdr:from>
    <xdr:to>
      <xdr:col>54</xdr:col>
      <xdr:colOff>171450</xdr:colOff>
      <xdr:row>64</xdr:row>
      <xdr:rowOff>71755</xdr:rowOff>
    </xdr:to>
    <xdr:cxnSp macro="">
      <xdr:nvCxnSpPr>
        <xdr:cNvPr id="230" name="直線コネクタ 229">
          <a:extLst>
            <a:ext uri="{FF2B5EF4-FFF2-40B4-BE49-F238E27FC236}">
              <a16:creationId xmlns:a16="http://schemas.microsoft.com/office/drawing/2014/main" id="{20075F20-4039-4C3E-A2AC-4161B93DEF6D}"/>
            </a:ext>
          </a:extLst>
        </xdr:cNvPr>
        <xdr:cNvCxnSpPr/>
      </xdr:nvCxnSpPr>
      <xdr:spPr>
        <a:xfrm flipV="1">
          <a:off x="10458450" y="9562465"/>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74930</xdr:rowOff>
    </xdr:from>
    <xdr:ext cx="468630" cy="253365"/>
    <xdr:sp macro="" textlink="">
      <xdr:nvSpPr>
        <xdr:cNvPr id="231" name="【橋りょう・トンネル】&#10;一人当たり有形固定資産（償却資産）額最小値テキスト">
          <a:extLst>
            <a:ext uri="{FF2B5EF4-FFF2-40B4-BE49-F238E27FC236}">
              <a16:creationId xmlns:a16="http://schemas.microsoft.com/office/drawing/2014/main" id="{6882DA0D-CC1E-4EC8-BF94-254317FCD738}"/>
            </a:ext>
          </a:extLst>
        </xdr:cNvPr>
        <xdr:cNvSpPr txBox="1"/>
      </xdr:nvSpPr>
      <xdr:spPr>
        <a:xfrm>
          <a:off x="10515600" y="1104773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71755</xdr:rowOff>
    </xdr:from>
    <xdr:to>
      <xdr:col>55</xdr:col>
      <xdr:colOff>88900</xdr:colOff>
      <xdr:row>64</xdr:row>
      <xdr:rowOff>71755</xdr:rowOff>
    </xdr:to>
    <xdr:cxnSp macro="">
      <xdr:nvCxnSpPr>
        <xdr:cNvPr id="232" name="直線コネクタ 231">
          <a:extLst>
            <a:ext uri="{FF2B5EF4-FFF2-40B4-BE49-F238E27FC236}">
              <a16:creationId xmlns:a16="http://schemas.microsoft.com/office/drawing/2014/main" id="{9CBAFB35-21E8-4686-BFA9-0C84D047BE97}"/>
            </a:ext>
          </a:extLst>
        </xdr:cNvPr>
        <xdr:cNvCxnSpPr/>
      </xdr:nvCxnSpPr>
      <xdr:spPr>
        <a:xfrm>
          <a:off x="10388600" y="1104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80645</xdr:rowOff>
    </xdr:from>
    <xdr:ext cx="688975" cy="253365"/>
    <xdr:sp macro="" textlink="">
      <xdr:nvSpPr>
        <xdr:cNvPr id="233" name="【橋りょう・トンネル】&#10;一人当たり有形固定資産（償却資産）額最大値テキスト">
          <a:extLst>
            <a:ext uri="{FF2B5EF4-FFF2-40B4-BE49-F238E27FC236}">
              <a16:creationId xmlns:a16="http://schemas.microsoft.com/office/drawing/2014/main" id="{ACC045C7-0C03-4E17-AA23-E254715FD14F}"/>
            </a:ext>
          </a:extLst>
        </xdr:cNvPr>
        <xdr:cNvSpPr txBox="1"/>
      </xdr:nvSpPr>
      <xdr:spPr>
        <a:xfrm>
          <a:off x="10515600" y="9338945"/>
          <a:ext cx="6889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132715</xdr:rowOff>
    </xdr:from>
    <xdr:to>
      <xdr:col>55</xdr:col>
      <xdr:colOff>88900</xdr:colOff>
      <xdr:row>55</xdr:row>
      <xdr:rowOff>132715</xdr:rowOff>
    </xdr:to>
    <xdr:cxnSp macro="">
      <xdr:nvCxnSpPr>
        <xdr:cNvPr id="234" name="直線コネクタ 233">
          <a:extLst>
            <a:ext uri="{FF2B5EF4-FFF2-40B4-BE49-F238E27FC236}">
              <a16:creationId xmlns:a16="http://schemas.microsoft.com/office/drawing/2014/main" id="{0BE875C8-0B8B-4EA2-B80F-BE434CE041EB}"/>
            </a:ext>
          </a:extLst>
        </xdr:cNvPr>
        <xdr:cNvCxnSpPr/>
      </xdr:nvCxnSpPr>
      <xdr:spPr>
        <a:xfrm>
          <a:off x="10388600" y="956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78740</xdr:rowOff>
    </xdr:from>
    <xdr:ext cx="597535" cy="253365"/>
    <xdr:sp macro="" textlink="">
      <xdr:nvSpPr>
        <xdr:cNvPr id="235" name="【橋りょう・トンネル】&#10;一人当たり有形固定資産（償却資産）額平均値テキスト">
          <a:extLst>
            <a:ext uri="{FF2B5EF4-FFF2-40B4-BE49-F238E27FC236}">
              <a16:creationId xmlns:a16="http://schemas.microsoft.com/office/drawing/2014/main" id="{61D9A295-AA91-4C99-853D-4F583FE8E9AF}"/>
            </a:ext>
          </a:extLst>
        </xdr:cNvPr>
        <xdr:cNvSpPr txBox="1"/>
      </xdr:nvSpPr>
      <xdr:spPr>
        <a:xfrm>
          <a:off x="10515600" y="10708640"/>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56515</xdr:rowOff>
    </xdr:from>
    <xdr:to>
      <xdr:col>55</xdr:col>
      <xdr:colOff>50800</xdr:colOff>
      <xdr:row>63</xdr:row>
      <xdr:rowOff>155575</xdr:rowOff>
    </xdr:to>
    <xdr:sp macro="" textlink="">
      <xdr:nvSpPr>
        <xdr:cNvPr id="236" name="フローチャート: 判断 235">
          <a:extLst>
            <a:ext uri="{FF2B5EF4-FFF2-40B4-BE49-F238E27FC236}">
              <a16:creationId xmlns:a16="http://schemas.microsoft.com/office/drawing/2014/main" id="{A6075107-85B1-43EE-A5C5-464ADF01548C}"/>
            </a:ext>
          </a:extLst>
        </xdr:cNvPr>
        <xdr:cNvSpPr/>
      </xdr:nvSpPr>
      <xdr:spPr>
        <a:xfrm>
          <a:off x="10426700" y="10857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59690</xdr:rowOff>
    </xdr:from>
    <xdr:to>
      <xdr:col>50</xdr:col>
      <xdr:colOff>165100</xdr:colOff>
      <xdr:row>63</xdr:row>
      <xdr:rowOff>159385</xdr:rowOff>
    </xdr:to>
    <xdr:sp macro="" textlink="">
      <xdr:nvSpPr>
        <xdr:cNvPr id="237" name="フローチャート: 判断 236">
          <a:extLst>
            <a:ext uri="{FF2B5EF4-FFF2-40B4-BE49-F238E27FC236}">
              <a16:creationId xmlns:a16="http://schemas.microsoft.com/office/drawing/2014/main" id="{EF07A67A-1BC8-4F9A-B49F-1384121F2DEF}"/>
            </a:ext>
          </a:extLst>
        </xdr:cNvPr>
        <xdr:cNvSpPr/>
      </xdr:nvSpPr>
      <xdr:spPr>
        <a:xfrm>
          <a:off x="9588500" y="108610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61595</xdr:rowOff>
    </xdr:from>
    <xdr:to>
      <xdr:col>46</xdr:col>
      <xdr:colOff>38100</xdr:colOff>
      <xdr:row>63</xdr:row>
      <xdr:rowOff>161925</xdr:rowOff>
    </xdr:to>
    <xdr:sp macro="" textlink="">
      <xdr:nvSpPr>
        <xdr:cNvPr id="238" name="フローチャート: 判断 237">
          <a:extLst>
            <a:ext uri="{FF2B5EF4-FFF2-40B4-BE49-F238E27FC236}">
              <a16:creationId xmlns:a16="http://schemas.microsoft.com/office/drawing/2014/main" id="{021760C9-F3CF-4CC3-8DBD-42EE705D6378}"/>
            </a:ext>
          </a:extLst>
        </xdr:cNvPr>
        <xdr:cNvSpPr/>
      </xdr:nvSpPr>
      <xdr:spPr>
        <a:xfrm>
          <a:off x="8699500" y="108629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60960</xdr:rowOff>
    </xdr:from>
    <xdr:to>
      <xdr:col>41</xdr:col>
      <xdr:colOff>101600</xdr:colOff>
      <xdr:row>63</xdr:row>
      <xdr:rowOff>160655</xdr:rowOff>
    </xdr:to>
    <xdr:sp macro="" textlink="">
      <xdr:nvSpPr>
        <xdr:cNvPr id="239" name="フローチャート: 判断 238">
          <a:extLst>
            <a:ext uri="{FF2B5EF4-FFF2-40B4-BE49-F238E27FC236}">
              <a16:creationId xmlns:a16="http://schemas.microsoft.com/office/drawing/2014/main" id="{1F605D03-C101-497E-9A12-F2B5355FC3E2}"/>
            </a:ext>
          </a:extLst>
        </xdr:cNvPr>
        <xdr:cNvSpPr/>
      </xdr:nvSpPr>
      <xdr:spPr>
        <a:xfrm>
          <a:off x="7810500" y="10862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106045</xdr:rowOff>
    </xdr:from>
    <xdr:to>
      <xdr:col>36</xdr:col>
      <xdr:colOff>165100</xdr:colOff>
      <xdr:row>62</xdr:row>
      <xdr:rowOff>37465</xdr:rowOff>
    </xdr:to>
    <xdr:sp macro="" textlink="">
      <xdr:nvSpPr>
        <xdr:cNvPr id="240" name="フローチャート: 判断 239">
          <a:extLst>
            <a:ext uri="{FF2B5EF4-FFF2-40B4-BE49-F238E27FC236}">
              <a16:creationId xmlns:a16="http://schemas.microsoft.com/office/drawing/2014/main" id="{545EA40F-F485-41AC-A671-03262224CACF}"/>
            </a:ext>
          </a:extLst>
        </xdr:cNvPr>
        <xdr:cNvSpPr/>
      </xdr:nvSpPr>
      <xdr:spPr>
        <a:xfrm>
          <a:off x="6921500" y="105644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1" name="テキスト ボックス 240">
          <a:extLst>
            <a:ext uri="{FF2B5EF4-FFF2-40B4-BE49-F238E27FC236}">
              <a16:creationId xmlns:a16="http://schemas.microsoft.com/office/drawing/2014/main" id="{B8D5903C-66F7-4F24-9E4B-54520004C7D4}"/>
            </a:ext>
          </a:extLst>
        </xdr:cNvPr>
        <xdr:cNvSpPr txBox="1"/>
      </xdr:nvSpPr>
      <xdr:spPr>
        <a:xfrm>
          <a:off x="102870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2" name="テキスト ボックス 241">
          <a:extLst>
            <a:ext uri="{FF2B5EF4-FFF2-40B4-BE49-F238E27FC236}">
              <a16:creationId xmlns:a16="http://schemas.microsoft.com/office/drawing/2014/main" id="{692FCC44-64D5-4F02-AA5F-C0DD7CC0EF3A}"/>
            </a:ext>
          </a:extLst>
        </xdr:cNvPr>
        <xdr:cNvSpPr txBox="1"/>
      </xdr:nvSpPr>
      <xdr:spPr>
        <a:xfrm>
          <a:off x="94488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7359FC77-D3EC-4C7D-A0A6-B8AF7AFBDC26}"/>
            </a:ext>
          </a:extLst>
        </xdr:cNvPr>
        <xdr:cNvSpPr txBox="1"/>
      </xdr:nvSpPr>
      <xdr:spPr>
        <a:xfrm>
          <a:off x="8553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4" name="テキスト ボックス 243">
          <a:extLst>
            <a:ext uri="{FF2B5EF4-FFF2-40B4-BE49-F238E27FC236}">
              <a16:creationId xmlns:a16="http://schemas.microsoft.com/office/drawing/2014/main" id="{BA218D49-ACF9-4083-AC1F-53E0B2B9833E}"/>
            </a:ext>
          </a:extLst>
        </xdr:cNvPr>
        <xdr:cNvSpPr txBox="1"/>
      </xdr:nvSpPr>
      <xdr:spPr>
        <a:xfrm>
          <a:off x="7670800" y="114249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5" name="テキスト ボックス 244">
          <a:extLst>
            <a:ext uri="{FF2B5EF4-FFF2-40B4-BE49-F238E27FC236}">
              <a16:creationId xmlns:a16="http://schemas.microsoft.com/office/drawing/2014/main" id="{2AC965EE-610C-4598-B73D-EFC0046F9243}"/>
            </a:ext>
          </a:extLst>
        </xdr:cNvPr>
        <xdr:cNvSpPr txBox="1"/>
      </xdr:nvSpPr>
      <xdr:spPr>
        <a:xfrm>
          <a:off x="67818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64</xdr:row>
      <xdr:rowOff>12065</xdr:rowOff>
    </xdr:from>
    <xdr:to>
      <xdr:col>55</xdr:col>
      <xdr:colOff>50800</xdr:colOff>
      <xdr:row>64</xdr:row>
      <xdr:rowOff>111125</xdr:rowOff>
    </xdr:to>
    <xdr:sp macro="" textlink="">
      <xdr:nvSpPr>
        <xdr:cNvPr id="246" name="楕円 245">
          <a:extLst>
            <a:ext uri="{FF2B5EF4-FFF2-40B4-BE49-F238E27FC236}">
              <a16:creationId xmlns:a16="http://schemas.microsoft.com/office/drawing/2014/main" id="{5CBDCDCC-8E86-49B9-AC31-B07738EF3564}"/>
            </a:ext>
          </a:extLst>
        </xdr:cNvPr>
        <xdr:cNvSpPr/>
      </xdr:nvSpPr>
      <xdr:spPr>
        <a:xfrm>
          <a:off x="10426700" y="10984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95885</xdr:rowOff>
    </xdr:from>
    <xdr:ext cx="533400" cy="253365"/>
    <xdr:sp macro="" textlink="">
      <xdr:nvSpPr>
        <xdr:cNvPr id="247" name="【橋りょう・トンネル】&#10;一人当たり有形固定資産（償却資産）額該当値テキスト">
          <a:extLst>
            <a:ext uri="{FF2B5EF4-FFF2-40B4-BE49-F238E27FC236}">
              <a16:creationId xmlns:a16="http://schemas.microsoft.com/office/drawing/2014/main" id="{068E75C3-5A53-4E97-8B58-B21611AD879A}"/>
            </a:ext>
          </a:extLst>
        </xdr:cNvPr>
        <xdr:cNvSpPr txBox="1"/>
      </xdr:nvSpPr>
      <xdr:spPr>
        <a:xfrm>
          <a:off x="10515600" y="1089723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64</xdr:row>
      <xdr:rowOff>17145</xdr:rowOff>
    </xdr:from>
    <xdr:to>
      <xdr:col>50</xdr:col>
      <xdr:colOff>165100</xdr:colOff>
      <xdr:row>64</xdr:row>
      <xdr:rowOff>116205</xdr:rowOff>
    </xdr:to>
    <xdr:sp macro="" textlink="">
      <xdr:nvSpPr>
        <xdr:cNvPr id="248" name="楕円 247">
          <a:extLst>
            <a:ext uri="{FF2B5EF4-FFF2-40B4-BE49-F238E27FC236}">
              <a16:creationId xmlns:a16="http://schemas.microsoft.com/office/drawing/2014/main" id="{5C5E6ECA-52E5-4845-A8A5-89FC28B136C5}"/>
            </a:ext>
          </a:extLst>
        </xdr:cNvPr>
        <xdr:cNvSpPr/>
      </xdr:nvSpPr>
      <xdr:spPr>
        <a:xfrm>
          <a:off x="9588500" y="10989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61595</xdr:rowOff>
    </xdr:from>
    <xdr:to>
      <xdr:col>55</xdr:col>
      <xdr:colOff>0</xdr:colOff>
      <xdr:row>64</xdr:row>
      <xdr:rowOff>66675</xdr:rowOff>
    </xdr:to>
    <xdr:cxnSp macro="">
      <xdr:nvCxnSpPr>
        <xdr:cNvPr id="249" name="直線コネクタ 248">
          <a:extLst>
            <a:ext uri="{FF2B5EF4-FFF2-40B4-BE49-F238E27FC236}">
              <a16:creationId xmlns:a16="http://schemas.microsoft.com/office/drawing/2014/main" id="{23497D19-8914-4C27-A6D8-36F16C8B3CBF}"/>
            </a:ext>
          </a:extLst>
        </xdr:cNvPr>
        <xdr:cNvCxnSpPr/>
      </xdr:nvCxnSpPr>
      <xdr:spPr>
        <a:xfrm flipV="1">
          <a:off x="9639300" y="1103439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20955</xdr:rowOff>
    </xdr:from>
    <xdr:to>
      <xdr:col>46</xdr:col>
      <xdr:colOff>38100</xdr:colOff>
      <xdr:row>64</xdr:row>
      <xdr:rowOff>120015</xdr:rowOff>
    </xdr:to>
    <xdr:sp macro="" textlink="">
      <xdr:nvSpPr>
        <xdr:cNvPr id="250" name="楕円 249">
          <a:extLst>
            <a:ext uri="{FF2B5EF4-FFF2-40B4-BE49-F238E27FC236}">
              <a16:creationId xmlns:a16="http://schemas.microsoft.com/office/drawing/2014/main" id="{A4954E84-0780-4FE2-864B-1273E5EC3300}"/>
            </a:ext>
          </a:extLst>
        </xdr:cNvPr>
        <xdr:cNvSpPr/>
      </xdr:nvSpPr>
      <xdr:spPr>
        <a:xfrm>
          <a:off x="8699500" y="10993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64</xdr:row>
      <xdr:rowOff>66675</xdr:rowOff>
    </xdr:from>
    <xdr:to>
      <xdr:col>50</xdr:col>
      <xdr:colOff>114300</xdr:colOff>
      <xdr:row>64</xdr:row>
      <xdr:rowOff>71120</xdr:rowOff>
    </xdr:to>
    <xdr:cxnSp macro="">
      <xdr:nvCxnSpPr>
        <xdr:cNvPr id="251" name="直線コネクタ 250">
          <a:extLst>
            <a:ext uri="{FF2B5EF4-FFF2-40B4-BE49-F238E27FC236}">
              <a16:creationId xmlns:a16="http://schemas.microsoft.com/office/drawing/2014/main" id="{772C927F-AAC1-48B2-B5EB-2299B57BD0B1}"/>
            </a:ext>
          </a:extLst>
        </xdr:cNvPr>
        <xdr:cNvCxnSpPr/>
      </xdr:nvCxnSpPr>
      <xdr:spPr>
        <a:xfrm flipV="1">
          <a:off x="8743950" y="11039475"/>
          <a:ext cx="8953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20955</xdr:rowOff>
    </xdr:from>
    <xdr:to>
      <xdr:col>41</xdr:col>
      <xdr:colOff>101600</xdr:colOff>
      <xdr:row>64</xdr:row>
      <xdr:rowOff>120015</xdr:rowOff>
    </xdr:to>
    <xdr:sp macro="" textlink="">
      <xdr:nvSpPr>
        <xdr:cNvPr id="252" name="楕円 251">
          <a:extLst>
            <a:ext uri="{FF2B5EF4-FFF2-40B4-BE49-F238E27FC236}">
              <a16:creationId xmlns:a16="http://schemas.microsoft.com/office/drawing/2014/main" id="{B03E243F-596D-4FFE-A983-4FE144DC9710}"/>
            </a:ext>
          </a:extLst>
        </xdr:cNvPr>
        <xdr:cNvSpPr/>
      </xdr:nvSpPr>
      <xdr:spPr>
        <a:xfrm>
          <a:off x="7810500" y="10993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71120</xdr:rowOff>
    </xdr:from>
    <xdr:to>
      <xdr:col>45</xdr:col>
      <xdr:colOff>171450</xdr:colOff>
      <xdr:row>64</xdr:row>
      <xdr:rowOff>71120</xdr:rowOff>
    </xdr:to>
    <xdr:cxnSp macro="">
      <xdr:nvCxnSpPr>
        <xdr:cNvPr id="253" name="直線コネクタ 252">
          <a:extLst>
            <a:ext uri="{FF2B5EF4-FFF2-40B4-BE49-F238E27FC236}">
              <a16:creationId xmlns:a16="http://schemas.microsoft.com/office/drawing/2014/main" id="{829479F3-F429-4325-B9EA-23AB6B4073EA}"/>
            </a:ext>
          </a:extLst>
        </xdr:cNvPr>
        <xdr:cNvCxnSpPr/>
      </xdr:nvCxnSpPr>
      <xdr:spPr>
        <a:xfrm>
          <a:off x="7861300" y="1104392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20955</xdr:rowOff>
    </xdr:from>
    <xdr:to>
      <xdr:col>36</xdr:col>
      <xdr:colOff>165100</xdr:colOff>
      <xdr:row>64</xdr:row>
      <xdr:rowOff>120015</xdr:rowOff>
    </xdr:to>
    <xdr:sp macro="" textlink="">
      <xdr:nvSpPr>
        <xdr:cNvPr id="254" name="楕円 253">
          <a:extLst>
            <a:ext uri="{FF2B5EF4-FFF2-40B4-BE49-F238E27FC236}">
              <a16:creationId xmlns:a16="http://schemas.microsoft.com/office/drawing/2014/main" id="{4BDC3F40-10E3-4CAF-972E-F0B5488E8B0A}"/>
            </a:ext>
          </a:extLst>
        </xdr:cNvPr>
        <xdr:cNvSpPr/>
      </xdr:nvSpPr>
      <xdr:spPr>
        <a:xfrm>
          <a:off x="6921500" y="10993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71120</xdr:rowOff>
    </xdr:from>
    <xdr:to>
      <xdr:col>41</xdr:col>
      <xdr:colOff>50800</xdr:colOff>
      <xdr:row>64</xdr:row>
      <xdr:rowOff>71120</xdr:rowOff>
    </xdr:to>
    <xdr:cxnSp macro="">
      <xdr:nvCxnSpPr>
        <xdr:cNvPr id="255" name="直線コネクタ 254">
          <a:extLst>
            <a:ext uri="{FF2B5EF4-FFF2-40B4-BE49-F238E27FC236}">
              <a16:creationId xmlns:a16="http://schemas.microsoft.com/office/drawing/2014/main" id="{7CC42052-3F16-4D45-90D3-6DF825DCD7F1}"/>
            </a:ext>
          </a:extLst>
        </xdr:cNvPr>
        <xdr:cNvCxnSpPr/>
      </xdr:nvCxnSpPr>
      <xdr:spPr>
        <a:xfrm>
          <a:off x="6972300" y="110439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62</xdr:row>
      <xdr:rowOff>6985</xdr:rowOff>
    </xdr:from>
    <xdr:ext cx="598805" cy="253365"/>
    <xdr:sp macro="" textlink="">
      <xdr:nvSpPr>
        <xdr:cNvPr id="256" name="n_1aveValue【橋りょう・トンネル】&#10;一人当たり有形固定資産（償却資産）額">
          <a:extLst>
            <a:ext uri="{FF2B5EF4-FFF2-40B4-BE49-F238E27FC236}">
              <a16:creationId xmlns:a16="http://schemas.microsoft.com/office/drawing/2014/main" id="{342C962D-5ED9-424C-8CE4-D26FD3DF0848}"/>
            </a:ext>
          </a:extLst>
        </xdr:cNvPr>
        <xdr:cNvSpPr txBox="1"/>
      </xdr:nvSpPr>
      <xdr:spPr>
        <a:xfrm>
          <a:off x="9315450" y="106368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10160</xdr:rowOff>
    </xdr:from>
    <xdr:ext cx="597535" cy="252095"/>
    <xdr:sp macro="" textlink="">
      <xdr:nvSpPr>
        <xdr:cNvPr id="257" name="n_2aveValue【橋りょう・トンネル】&#10;一人当たり有形固定資産（償却資産）額">
          <a:extLst>
            <a:ext uri="{FF2B5EF4-FFF2-40B4-BE49-F238E27FC236}">
              <a16:creationId xmlns:a16="http://schemas.microsoft.com/office/drawing/2014/main" id="{EC04A3D4-B160-4734-9E61-58CFB99B1084}"/>
            </a:ext>
          </a:extLst>
        </xdr:cNvPr>
        <xdr:cNvSpPr txBox="1"/>
      </xdr:nvSpPr>
      <xdr:spPr>
        <a:xfrm>
          <a:off x="8450580" y="1064006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8255</xdr:rowOff>
    </xdr:from>
    <xdr:ext cx="597535" cy="253365"/>
    <xdr:sp macro="" textlink="">
      <xdr:nvSpPr>
        <xdr:cNvPr id="258" name="n_3aveValue【橋りょう・トンネル】&#10;一人当たり有形固定資産（償却資産）額">
          <a:extLst>
            <a:ext uri="{FF2B5EF4-FFF2-40B4-BE49-F238E27FC236}">
              <a16:creationId xmlns:a16="http://schemas.microsoft.com/office/drawing/2014/main" id="{34E0B71C-3C7F-4741-8E44-82C4A34973DF}"/>
            </a:ext>
          </a:extLst>
        </xdr:cNvPr>
        <xdr:cNvSpPr txBox="1"/>
      </xdr:nvSpPr>
      <xdr:spPr>
        <a:xfrm>
          <a:off x="7561580" y="106381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53340</xdr:rowOff>
    </xdr:from>
    <xdr:ext cx="597535" cy="252095"/>
    <xdr:sp macro="" textlink="">
      <xdr:nvSpPr>
        <xdr:cNvPr id="259" name="n_4aveValue【橋りょう・トンネル】&#10;一人当たり有形固定資産（償却資産）額">
          <a:extLst>
            <a:ext uri="{FF2B5EF4-FFF2-40B4-BE49-F238E27FC236}">
              <a16:creationId xmlns:a16="http://schemas.microsoft.com/office/drawing/2014/main" id="{886CE514-DAC0-46A3-8277-C4DE10103D73}"/>
            </a:ext>
          </a:extLst>
        </xdr:cNvPr>
        <xdr:cNvSpPr txBox="1"/>
      </xdr:nvSpPr>
      <xdr:spPr>
        <a:xfrm>
          <a:off x="6672580" y="1034034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107315</xdr:rowOff>
    </xdr:from>
    <xdr:ext cx="469900" cy="252095"/>
    <xdr:sp macro="" textlink="">
      <xdr:nvSpPr>
        <xdr:cNvPr id="260" name="n_1mainValue【橋りょう・トンネル】&#10;一人当たり有形固定資産（償却資産）額">
          <a:extLst>
            <a:ext uri="{FF2B5EF4-FFF2-40B4-BE49-F238E27FC236}">
              <a16:creationId xmlns:a16="http://schemas.microsoft.com/office/drawing/2014/main" id="{8D68F08E-DA1B-4C26-9DAE-501B8359C29F}"/>
            </a:ext>
          </a:extLst>
        </xdr:cNvPr>
        <xdr:cNvSpPr txBox="1"/>
      </xdr:nvSpPr>
      <xdr:spPr>
        <a:xfrm>
          <a:off x="9391650" y="110801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111760</xdr:rowOff>
    </xdr:from>
    <xdr:ext cx="469900" cy="253365"/>
    <xdr:sp macro="" textlink="">
      <xdr:nvSpPr>
        <xdr:cNvPr id="261" name="n_2mainValue【橋りょう・トンネル】&#10;一人当たり有形固定資産（償却資産）額">
          <a:extLst>
            <a:ext uri="{FF2B5EF4-FFF2-40B4-BE49-F238E27FC236}">
              <a16:creationId xmlns:a16="http://schemas.microsoft.com/office/drawing/2014/main" id="{1F2B86F4-DB9A-43B3-81DB-660935800525}"/>
            </a:ext>
          </a:extLst>
        </xdr:cNvPr>
        <xdr:cNvSpPr txBox="1"/>
      </xdr:nvSpPr>
      <xdr:spPr>
        <a:xfrm>
          <a:off x="8515350" y="110845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111760</xdr:rowOff>
    </xdr:from>
    <xdr:ext cx="469900" cy="253365"/>
    <xdr:sp macro="" textlink="">
      <xdr:nvSpPr>
        <xdr:cNvPr id="262" name="n_3mainValue【橋りょう・トンネル】&#10;一人当たり有形固定資産（償却資産）額">
          <a:extLst>
            <a:ext uri="{FF2B5EF4-FFF2-40B4-BE49-F238E27FC236}">
              <a16:creationId xmlns:a16="http://schemas.microsoft.com/office/drawing/2014/main" id="{4229B66E-70D8-4C2D-928A-2303561C4DDC}"/>
            </a:ext>
          </a:extLst>
        </xdr:cNvPr>
        <xdr:cNvSpPr txBox="1"/>
      </xdr:nvSpPr>
      <xdr:spPr>
        <a:xfrm>
          <a:off x="7626350" y="110845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111760</xdr:rowOff>
    </xdr:from>
    <xdr:ext cx="469900" cy="253365"/>
    <xdr:sp macro="" textlink="">
      <xdr:nvSpPr>
        <xdr:cNvPr id="263" name="n_4mainValue【橋りょう・トンネル】&#10;一人当たり有形固定資産（償却資産）額">
          <a:extLst>
            <a:ext uri="{FF2B5EF4-FFF2-40B4-BE49-F238E27FC236}">
              <a16:creationId xmlns:a16="http://schemas.microsoft.com/office/drawing/2014/main" id="{6CAF9110-2DF0-4111-A5B4-42BF3BEAA35E}"/>
            </a:ext>
          </a:extLst>
        </xdr:cNvPr>
        <xdr:cNvSpPr txBox="1"/>
      </xdr:nvSpPr>
      <xdr:spPr>
        <a:xfrm>
          <a:off x="6737350" y="110845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775E7E1C-5086-4C78-BFA7-93F7E78B3A29}"/>
            </a:ext>
          </a:extLst>
        </xdr:cNvPr>
        <xdr:cNvSpPr/>
      </xdr:nvSpPr>
      <xdr:spPr>
        <a:xfrm>
          <a:off x="762000" y="11807825"/>
          <a:ext cx="4724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BF32439F-65D4-4988-97BD-C8078BB2EAC0}"/>
            </a:ext>
          </a:extLst>
        </xdr:cNvPr>
        <xdr:cNvSpPr/>
      </xdr:nvSpPr>
      <xdr:spPr>
        <a:xfrm>
          <a:off x="889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78734FE1-E5C0-4F6A-BF15-F40D55E775CB}"/>
            </a:ext>
          </a:extLst>
        </xdr:cNvPr>
        <xdr:cNvSpPr/>
      </xdr:nvSpPr>
      <xdr:spPr>
        <a:xfrm>
          <a:off x="889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8F6CB847-C6FD-499F-B2DC-4EA0A41833A1}"/>
            </a:ext>
          </a:extLst>
        </xdr:cNvPr>
        <xdr:cNvSpPr/>
      </xdr:nvSpPr>
      <xdr:spPr>
        <a:xfrm>
          <a:off x="1905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111F253-5009-4A63-8939-CA7261171140}"/>
            </a:ext>
          </a:extLst>
        </xdr:cNvPr>
        <xdr:cNvSpPr/>
      </xdr:nvSpPr>
      <xdr:spPr>
        <a:xfrm>
          <a:off x="1905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8E6109D8-3551-4CCF-8784-4B941A4797E7}"/>
            </a:ext>
          </a:extLst>
        </xdr:cNvPr>
        <xdr:cNvSpPr/>
      </xdr:nvSpPr>
      <xdr:spPr>
        <a:xfrm>
          <a:off x="3048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973EBEF5-6CFE-4333-A5D4-1E8F5E533D1A}"/>
            </a:ext>
          </a:extLst>
        </xdr:cNvPr>
        <xdr:cNvSpPr/>
      </xdr:nvSpPr>
      <xdr:spPr>
        <a:xfrm>
          <a:off x="3048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B01D536-9EC2-4B5C-A677-C771ECB0727F}"/>
            </a:ext>
          </a:extLst>
        </xdr:cNvPr>
        <xdr:cNvSpPr/>
      </xdr:nvSpPr>
      <xdr:spPr>
        <a:xfrm>
          <a:off x="762000" y="12952095"/>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2" name="テキスト ボックス 271">
          <a:extLst>
            <a:ext uri="{FF2B5EF4-FFF2-40B4-BE49-F238E27FC236}">
              <a16:creationId xmlns:a16="http://schemas.microsoft.com/office/drawing/2014/main" id="{D18FD250-023E-4D62-8AF2-C77896909C1D}"/>
            </a:ext>
          </a:extLst>
        </xdr:cNvPr>
        <xdr:cNvSpPr txBox="1"/>
      </xdr:nvSpPr>
      <xdr:spPr>
        <a:xfrm>
          <a:off x="723900" y="1276159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F0E959EB-E14F-47A2-A872-12DDE4E76594}"/>
            </a:ext>
          </a:extLst>
        </xdr:cNvPr>
        <xdr:cNvCxnSpPr/>
      </xdr:nvCxnSpPr>
      <xdr:spPr>
        <a:xfrm>
          <a:off x="762000" y="1523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4" name="テキスト ボックス 273">
          <a:extLst>
            <a:ext uri="{FF2B5EF4-FFF2-40B4-BE49-F238E27FC236}">
              <a16:creationId xmlns:a16="http://schemas.microsoft.com/office/drawing/2014/main" id="{1FD173A3-9701-4B2F-A4AB-FFBC1A64811B}"/>
            </a:ext>
          </a:extLst>
        </xdr:cNvPr>
        <xdr:cNvSpPr txBox="1"/>
      </xdr:nvSpPr>
      <xdr:spPr>
        <a:xfrm>
          <a:off x="294640" y="1509776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a:extLst>
            <a:ext uri="{FF2B5EF4-FFF2-40B4-BE49-F238E27FC236}">
              <a16:creationId xmlns:a16="http://schemas.microsoft.com/office/drawing/2014/main" id="{3B6A0E9B-C7C1-47A7-B899-C8B9F6C066F3}"/>
            </a:ext>
          </a:extLst>
        </xdr:cNvPr>
        <xdr:cNvCxnSpPr/>
      </xdr:nvCxnSpPr>
      <xdr:spPr>
        <a:xfrm>
          <a:off x="762000" y="14856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090" cy="252095"/>
    <xdr:sp macro="" textlink="">
      <xdr:nvSpPr>
        <xdr:cNvPr id="276" name="テキスト ボックス 275">
          <a:extLst>
            <a:ext uri="{FF2B5EF4-FFF2-40B4-BE49-F238E27FC236}">
              <a16:creationId xmlns:a16="http://schemas.microsoft.com/office/drawing/2014/main" id="{3DECD230-0EA2-4BDB-8040-5BEA3231CF88}"/>
            </a:ext>
          </a:extLst>
        </xdr:cNvPr>
        <xdr:cNvSpPr txBox="1"/>
      </xdr:nvSpPr>
      <xdr:spPr>
        <a:xfrm>
          <a:off x="294640" y="14713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a:extLst>
            <a:ext uri="{FF2B5EF4-FFF2-40B4-BE49-F238E27FC236}">
              <a16:creationId xmlns:a16="http://schemas.microsoft.com/office/drawing/2014/main" id="{8D4F19F4-56BC-46E0-9A54-692A895B75E7}"/>
            </a:ext>
          </a:extLst>
        </xdr:cNvPr>
        <xdr:cNvCxnSpPr/>
      </xdr:nvCxnSpPr>
      <xdr:spPr>
        <a:xfrm>
          <a:off x="762000" y="14476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955" cy="252095"/>
    <xdr:sp macro="" textlink="">
      <xdr:nvSpPr>
        <xdr:cNvPr id="278" name="テキスト ボックス 277">
          <a:extLst>
            <a:ext uri="{FF2B5EF4-FFF2-40B4-BE49-F238E27FC236}">
              <a16:creationId xmlns:a16="http://schemas.microsoft.com/office/drawing/2014/main" id="{B5475B54-DAF3-437C-8099-E54474C9D30B}"/>
            </a:ext>
          </a:extLst>
        </xdr:cNvPr>
        <xdr:cNvSpPr txBox="1"/>
      </xdr:nvSpPr>
      <xdr:spPr>
        <a:xfrm>
          <a:off x="358775" y="143338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42EBC8A5-7DFB-479C-A062-FB21BDB64416}"/>
            </a:ext>
          </a:extLst>
        </xdr:cNvPr>
        <xdr:cNvCxnSpPr/>
      </xdr:nvCxnSpPr>
      <xdr:spPr>
        <a:xfrm>
          <a:off x="762000" y="14096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955" cy="252095"/>
    <xdr:sp macro="" textlink="">
      <xdr:nvSpPr>
        <xdr:cNvPr id="280" name="テキスト ボックス 279">
          <a:extLst>
            <a:ext uri="{FF2B5EF4-FFF2-40B4-BE49-F238E27FC236}">
              <a16:creationId xmlns:a16="http://schemas.microsoft.com/office/drawing/2014/main" id="{D90505B0-DC78-40FE-8B44-97ECEBCA9625}"/>
            </a:ext>
          </a:extLst>
        </xdr:cNvPr>
        <xdr:cNvSpPr txBox="1"/>
      </xdr:nvSpPr>
      <xdr:spPr>
        <a:xfrm>
          <a:off x="358775" y="13953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A2D33C0-43B5-4AB2-B993-06AEBB0FB23F}"/>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955" cy="252095"/>
    <xdr:sp macro="" textlink="">
      <xdr:nvSpPr>
        <xdr:cNvPr id="282" name="テキスト ボックス 281">
          <a:extLst>
            <a:ext uri="{FF2B5EF4-FFF2-40B4-BE49-F238E27FC236}">
              <a16:creationId xmlns:a16="http://schemas.microsoft.com/office/drawing/2014/main" id="{D0AA10EF-DE99-4F03-9F57-7F4DBFA22CB0}"/>
            </a:ext>
          </a:extLst>
        </xdr:cNvPr>
        <xdr:cNvSpPr txBox="1"/>
      </xdr:nvSpPr>
      <xdr:spPr>
        <a:xfrm>
          <a:off x="358775" y="1357312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EF5E5F13-9D7C-4A27-ABBE-6C643424DC46}"/>
            </a:ext>
          </a:extLst>
        </xdr:cNvPr>
        <xdr:cNvCxnSpPr/>
      </xdr:nvCxnSpPr>
      <xdr:spPr>
        <a:xfrm>
          <a:off x="762000" y="13331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955" cy="252095"/>
    <xdr:sp macro="" textlink="">
      <xdr:nvSpPr>
        <xdr:cNvPr id="284" name="テキスト ボックス 283">
          <a:extLst>
            <a:ext uri="{FF2B5EF4-FFF2-40B4-BE49-F238E27FC236}">
              <a16:creationId xmlns:a16="http://schemas.microsoft.com/office/drawing/2014/main" id="{1DAC02BC-D30A-4567-99ED-A3CE72893067}"/>
            </a:ext>
          </a:extLst>
        </xdr:cNvPr>
        <xdr:cNvSpPr txBox="1"/>
      </xdr:nvSpPr>
      <xdr:spPr>
        <a:xfrm>
          <a:off x="358775" y="1318958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B4FCE5DF-CB78-44F9-9547-F69065A5AC21}"/>
            </a:ext>
          </a:extLst>
        </xdr:cNvPr>
        <xdr:cNvCxnSpPr/>
      </xdr:nvCxnSpPr>
      <xdr:spPr>
        <a:xfrm>
          <a:off x="762000" y="12952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820" cy="252095"/>
    <xdr:sp macro="" textlink="">
      <xdr:nvSpPr>
        <xdr:cNvPr id="286" name="テキスト ボックス 285">
          <a:extLst>
            <a:ext uri="{FF2B5EF4-FFF2-40B4-BE49-F238E27FC236}">
              <a16:creationId xmlns:a16="http://schemas.microsoft.com/office/drawing/2014/main" id="{BD245669-79E0-4181-B53A-D0EA6EA72556}"/>
            </a:ext>
          </a:extLst>
        </xdr:cNvPr>
        <xdr:cNvSpPr txBox="1"/>
      </xdr:nvSpPr>
      <xdr:spPr>
        <a:xfrm>
          <a:off x="422910" y="1280922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公営住宅】&#10;有形固定資産減価償却率グラフ枠">
          <a:extLst>
            <a:ext uri="{FF2B5EF4-FFF2-40B4-BE49-F238E27FC236}">
              <a16:creationId xmlns:a16="http://schemas.microsoft.com/office/drawing/2014/main" id="{787176C9-B406-4C20-9CFC-F77C97B7880B}"/>
            </a:ext>
          </a:extLst>
        </xdr:cNvPr>
        <xdr:cNvSpPr/>
      </xdr:nvSpPr>
      <xdr:spPr>
        <a:xfrm>
          <a:off x="762000" y="12952095"/>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133985</xdr:rowOff>
    </xdr:from>
    <xdr:to>
      <xdr:col>24</xdr:col>
      <xdr:colOff>62865</xdr:colOff>
      <xdr:row>86</xdr:row>
      <xdr:rowOff>111760</xdr:rowOff>
    </xdr:to>
    <xdr:cxnSp macro="">
      <xdr:nvCxnSpPr>
        <xdr:cNvPr id="288" name="直線コネクタ 287">
          <a:extLst>
            <a:ext uri="{FF2B5EF4-FFF2-40B4-BE49-F238E27FC236}">
              <a16:creationId xmlns:a16="http://schemas.microsoft.com/office/drawing/2014/main" id="{21DFC0B8-3E12-4C96-A5D3-ED330F337C5D}"/>
            </a:ext>
          </a:extLst>
        </xdr:cNvPr>
        <xdr:cNvCxnSpPr/>
      </xdr:nvCxnSpPr>
      <xdr:spPr>
        <a:xfrm flipV="1">
          <a:off x="4634865" y="13335635"/>
          <a:ext cx="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8630" cy="253365"/>
    <xdr:sp macro="" textlink="">
      <xdr:nvSpPr>
        <xdr:cNvPr id="289" name="【公営住宅】&#10;有形固定資産減価償却率最小値テキスト">
          <a:extLst>
            <a:ext uri="{FF2B5EF4-FFF2-40B4-BE49-F238E27FC236}">
              <a16:creationId xmlns:a16="http://schemas.microsoft.com/office/drawing/2014/main" id="{31CDD5F2-6136-4F1F-B4F5-313316A72CF2}"/>
            </a:ext>
          </a:extLst>
        </xdr:cNvPr>
        <xdr:cNvSpPr txBox="1"/>
      </xdr:nvSpPr>
      <xdr:spPr>
        <a:xfrm>
          <a:off x="4673600" y="148602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0" name="直線コネクタ 289">
          <a:extLst>
            <a:ext uri="{FF2B5EF4-FFF2-40B4-BE49-F238E27FC236}">
              <a16:creationId xmlns:a16="http://schemas.microsoft.com/office/drawing/2014/main" id="{3B8CA1B0-DE81-4997-9F42-C7A0E232638E}"/>
            </a:ext>
          </a:extLst>
        </xdr:cNvPr>
        <xdr:cNvCxnSpPr/>
      </xdr:nvCxnSpPr>
      <xdr:spPr>
        <a:xfrm>
          <a:off x="4546600" y="1485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81915</xdr:rowOff>
    </xdr:from>
    <xdr:ext cx="403860" cy="253365"/>
    <xdr:sp macro="" textlink="">
      <xdr:nvSpPr>
        <xdr:cNvPr id="291" name="【公営住宅】&#10;有形固定資産減価償却率最大値テキスト">
          <a:extLst>
            <a:ext uri="{FF2B5EF4-FFF2-40B4-BE49-F238E27FC236}">
              <a16:creationId xmlns:a16="http://schemas.microsoft.com/office/drawing/2014/main" id="{CBB71D1A-E13E-4749-9ED4-8C9DBF996FFE}"/>
            </a:ext>
          </a:extLst>
        </xdr:cNvPr>
        <xdr:cNvSpPr txBox="1"/>
      </xdr:nvSpPr>
      <xdr:spPr>
        <a:xfrm>
          <a:off x="4673600" y="131121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133985</xdr:rowOff>
    </xdr:from>
    <xdr:to>
      <xdr:col>24</xdr:col>
      <xdr:colOff>152400</xdr:colOff>
      <xdr:row>77</xdr:row>
      <xdr:rowOff>133985</xdr:rowOff>
    </xdr:to>
    <xdr:cxnSp macro="">
      <xdr:nvCxnSpPr>
        <xdr:cNvPr id="292" name="直線コネクタ 291">
          <a:extLst>
            <a:ext uri="{FF2B5EF4-FFF2-40B4-BE49-F238E27FC236}">
              <a16:creationId xmlns:a16="http://schemas.microsoft.com/office/drawing/2014/main" id="{BFBCA8C3-4DEE-46C4-95CD-8DF2CBFF617B}"/>
            </a:ext>
          </a:extLst>
        </xdr:cNvPr>
        <xdr:cNvCxnSpPr/>
      </xdr:nvCxnSpPr>
      <xdr:spPr>
        <a:xfrm>
          <a:off x="4546600" y="13335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93345</xdr:rowOff>
    </xdr:from>
    <xdr:ext cx="403860" cy="253365"/>
    <xdr:sp macro="" textlink="">
      <xdr:nvSpPr>
        <xdr:cNvPr id="293" name="【公営住宅】&#10;有形固定資産減価償却率平均値テキスト">
          <a:extLst>
            <a:ext uri="{FF2B5EF4-FFF2-40B4-BE49-F238E27FC236}">
              <a16:creationId xmlns:a16="http://schemas.microsoft.com/office/drawing/2014/main" id="{D4042B3E-5864-41E4-B29E-561BCCF2B62D}"/>
            </a:ext>
          </a:extLst>
        </xdr:cNvPr>
        <xdr:cNvSpPr txBox="1"/>
      </xdr:nvSpPr>
      <xdr:spPr>
        <a:xfrm>
          <a:off x="4673600" y="1415224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114300</xdr:rowOff>
    </xdr:from>
    <xdr:to>
      <xdr:col>24</xdr:col>
      <xdr:colOff>114300</xdr:colOff>
      <xdr:row>83</xdr:row>
      <xdr:rowOff>45720</xdr:rowOff>
    </xdr:to>
    <xdr:sp macro="" textlink="">
      <xdr:nvSpPr>
        <xdr:cNvPr id="294" name="フローチャート: 判断 293">
          <a:extLst>
            <a:ext uri="{FF2B5EF4-FFF2-40B4-BE49-F238E27FC236}">
              <a16:creationId xmlns:a16="http://schemas.microsoft.com/office/drawing/2014/main" id="{13DAD873-EBDD-452D-A0FA-81835B27AB04}"/>
            </a:ext>
          </a:extLst>
        </xdr:cNvPr>
        <xdr:cNvSpPr/>
      </xdr:nvSpPr>
      <xdr:spPr>
        <a:xfrm>
          <a:off x="4584700" y="141732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99060</xdr:rowOff>
    </xdr:from>
    <xdr:to>
      <xdr:col>20</xdr:col>
      <xdr:colOff>38100</xdr:colOff>
      <xdr:row>83</xdr:row>
      <xdr:rowOff>31115</xdr:rowOff>
    </xdr:to>
    <xdr:sp macro="" textlink="">
      <xdr:nvSpPr>
        <xdr:cNvPr id="295" name="フローチャート: 判断 294">
          <a:extLst>
            <a:ext uri="{FF2B5EF4-FFF2-40B4-BE49-F238E27FC236}">
              <a16:creationId xmlns:a16="http://schemas.microsoft.com/office/drawing/2014/main" id="{FA7B16CE-EA0A-4E60-B3B6-8C288677AC84}"/>
            </a:ext>
          </a:extLst>
        </xdr:cNvPr>
        <xdr:cNvSpPr/>
      </xdr:nvSpPr>
      <xdr:spPr>
        <a:xfrm>
          <a:off x="3746500" y="141579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80645</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78AC7E36-1670-42B0-826E-67C7E2360399}"/>
            </a:ext>
          </a:extLst>
        </xdr:cNvPr>
        <xdr:cNvSpPr/>
      </xdr:nvSpPr>
      <xdr:spPr>
        <a:xfrm>
          <a:off x="2857500" y="141395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84455</xdr:rowOff>
    </xdr:from>
    <xdr:to>
      <xdr:col>10</xdr:col>
      <xdr:colOff>165100</xdr:colOff>
      <xdr:row>83</xdr:row>
      <xdr:rowOff>16510</xdr:rowOff>
    </xdr:to>
    <xdr:sp macro="" textlink="">
      <xdr:nvSpPr>
        <xdr:cNvPr id="297" name="フローチャート: 判断 296">
          <a:extLst>
            <a:ext uri="{FF2B5EF4-FFF2-40B4-BE49-F238E27FC236}">
              <a16:creationId xmlns:a16="http://schemas.microsoft.com/office/drawing/2014/main" id="{F2BC8FB6-5CCF-4345-8803-0F1F5952A4E8}"/>
            </a:ext>
          </a:extLst>
        </xdr:cNvPr>
        <xdr:cNvSpPr/>
      </xdr:nvSpPr>
      <xdr:spPr>
        <a:xfrm>
          <a:off x="1968500" y="141433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147955</xdr:rowOff>
    </xdr:from>
    <xdr:to>
      <xdr:col>6</xdr:col>
      <xdr:colOff>38100</xdr:colOff>
      <xdr:row>83</xdr:row>
      <xdr:rowOff>79375</xdr:rowOff>
    </xdr:to>
    <xdr:sp macro="" textlink="">
      <xdr:nvSpPr>
        <xdr:cNvPr id="298" name="フローチャート: 判断 297">
          <a:extLst>
            <a:ext uri="{FF2B5EF4-FFF2-40B4-BE49-F238E27FC236}">
              <a16:creationId xmlns:a16="http://schemas.microsoft.com/office/drawing/2014/main" id="{A3CEB332-F392-4497-8913-2B123BD248FF}"/>
            </a:ext>
          </a:extLst>
        </xdr:cNvPr>
        <xdr:cNvSpPr/>
      </xdr:nvSpPr>
      <xdr:spPr>
        <a:xfrm>
          <a:off x="1079500" y="142068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9" name="テキスト ボックス 298">
          <a:extLst>
            <a:ext uri="{FF2B5EF4-FFF2-40B4-BE49-F238E27FC236}">
              <a16:creationId xmlns:a16="http://schemas.microsoft.com/office/drawing/2014/main" id="{0E9B5FF2-5453-48E3-A354-C2B60F8F98B1}"/>
            </a:ext>
          </a:extLst>
        </xdr:cNvPr>
        <xdr:cNvSpPr txBox="1"/>
      </xdr:nvSpPr>
      <xdr:spPr>
        <a:xfrm>
          <a:off x="44450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300" name="テキスト ボックス 299">
          <a:extLst>
            <a:ext uri="{FF2B5EF4-FFF2-40B4-BE49-F238E27FC236}">
              <a16:creationId xmlns:a16="http://schemas.microsoft.com/office/drawing/2014/main" id="{A53C2C04-952E-424A-8DA6-F2A0520B17E8}"/>
            </a:ext>
          </a:extLst>
        </xdr:cNvPr>
        <xdr:cNvSpPr txBox="1"/>
      </xdr:nvSpPr>
      <xdr:spPr>
        <a:xfrm>
          <a:off x="3600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1" name="テキスト ボックス 300">
          <a:extLst>
            <a:ext uri="{FF2B5EF4-FFF2-40B4-BE49-F238E27FC236}">
              <a16:creationId xmlns:a16="http://schemas.microsoft.com/office/drawing/2014/main" id="{FE2C2389-12F9-4A7A-A162-250012DB7336}"/>
            </a:ext>
          </a:extLst>
        </xdr:cNvPr>
        <xdr:cNvSpPr txBox="1"/>
      </xdr:nvSpPr>
      <xdr:spPr>
        <a:xfrm>
          <a:off x="2717800" y="152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F60EDE2E-53DC-49FA-9B51-64A56992BD97}"/>
            </a:ext>
          </a:extLst>
        </xdr:cNvPr>
        <xdr:cNvSpPr txBox="1"/>
      </xdr:nvSpPr>
      <xdr:spPr>
        <a:xfrm>
          <a:off x="18288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3" name="テキスト ボックス 302">
          <a:extLst>
            <a:ext uri="{FF2B5EF4-FFF2-40B4-BE49-F238E27FC236}">
              <a16:creationId xmlns:a16="http://schemas.microsoft.com/office/drawing/2014/main" id="{4288F9B8-1B9A-443B-811F-D1B9EA920DD5}"/>
            </a:ext>
          </a:extLst>
        </xdr:cNvPr>
        <xdr:cNvSpPr txBox="1"/>
      </xdr:nvSpPr>
      <xdr:spPr>
        <a:xfrm>
          <a:off x="933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26670</xdr:rowOff>
    </xdr:from>
    <xdr:to>
      <xdr:col>24</xdr:col>
      <xdr:colOff>114300</xdr:colOff>
      <xdr:row>81</xdr:row>
      <xdr:rowOff>126365</xdr:rowOff>
    </xdr:to>
    <xdr:sp macro="" textlink="">
      <xdr:nvSpPr>
        <xdr:cNvPr id="304" name="楕円 303">
          <a:extLst>
            <a:ext uri="{FF2B5EF4-FFF2-40B4-BE49-F238E27FC236}">
              <a16:creationId xmlns:a16="http://schemas.microsoft.com/office/drawing/2014/main" id="{FC28F970-030C-4359-9E92-40CCFC313AD6}"/>
            </a:ext>
          </a:extLst>
        </xdr:cNvPr>
        <xdr:cNvSpPr/>
      </xdr:nvSpPr>
      <xdr:spPr>
        <a:xfrm>
          <a:off x="4584700" y="139141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49530</xdr:rowOff>
    </xdr:from>
    <xdr:ext cx="403860" cy="252095"/>
    <xdr:sp macro="" textlink="">
      <xdr:nvSpPr>
        <xdr:cNvPr id="305" name="【公営住宅】&#10;有形固定資産減価償却率該当値テキスト">
          <a:extLst>
            <a:ext uri="{FF2B5EF4-FFF2-40B4-BE49-F238E27FC236}">
              <a16:creationId xmlns:a16="http://schemas.microsoft.com/office/drawing/2014/main" id="{60E32491-9976-4E15-B100-3AA204A7DE9C}"/>
            </a:ext>
          </a:extLst>
        </xdr:cNvPr>
        <xdr:cNvSpPr txBox="1"/>
      </xdr:nvSpPr>
      <xdr:spPr>
        <a:xfrm>
          <a:off x="4673600" y="137655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166370</xdr:rowOff>
    </xdr:from>
    <xdr:to>
      <xdr:col>20</xdr:col>
      <xdr:colOff>38100</xdr:colOff>
      <xdr:row>81</xdr:row>
      <xdr:rowOff>97790</xdr:rowOff>
    </xdr:to>
    <xdr:sp macro="" textlink="">
      <xdr:nvSpPr>
        <xdr:cNvPr id="306" name="楕円 305">
          <a:extLst>
            <a:ext uri="{FF2B5EF4-FFF2-40B4-BE49-F238E27FC236}">
              <a16:creationId xmlns:a16="http://schemas.microsoft.com/office/drawing/2014/main" id="{B7BA1262-341E-466B-814F-9422C2283640}"/>
            </a:ext>
          </a:extLst>
        </xdr:cNvPr>
        <xdr:cNvSpPr/>
      </xdr:nvSpPr>
      <xdr:spPr>
        <a:xfrm>
          <a:off x="3746500" y="138823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81</xdr:row>
      <xdr:rowOff>48895</xdr:rowOff>
    </xdr:from>
    <xdr:to>
      <xdr:col>24</xdr:col>
      <xdr:colOff>63500</xdr:colOff>
      <xdr:row>81</xdr:row>
      <xdr:rowOff>76200</xdr:rowOff>
    </xdr:to>
    <xdr:cxnSp macro="">
      <xdr:nvCxnSpPr>
        <xdr:cNvPr id="307" name="直線コネクタ 306">
          <a:extLst>
            <a:ext uri="{FF2B5EF4-FFF2-40B4-BE49-F238E27FC236}">
              <a16:creationId xmlns:a16="http://schemas.microsoft.com/office/drawing/2014/main" id="{C435066A-D8C4-4289-B38A-98763BBD54FE}"/>
            </a:ext>
          </a:extLst>
        </xdr:cNvPr>
        <xdr:cNvCxnSpPr/>
      </xdr:nvCxnSpPr>
      <xdr:spPr>
        <a:xfrm>
          <a:off x="3790950" y="13936345"/>
          <a:ext cx="8445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119380</xdr:rowOff>
    </xdr:from>
    <xdr:to>
      <xdr:col>15</xdr:col>
      <xdr:colOff>101600</xdr:colOff>
      <xdr:row>81</xdr:row>
      <xdr:rowOff>51435</xdr:rowOff>
    </xdr:to>
    <xdr:sp macro="" textlink="">
      <xdr:nvSpPr>
        <xdr:cNvPr id="308" name="楕円 307">
          <a:extLst>
            <a:ext uri="{FF2B5EF4-FFF2-40B4-BE49-F238E27FC236}">
              <a16:creationId xmlns:a16="http://schemas.microsoft.com/office/drawing/2014/main" id="{69E2DAD4-CEB3-492A-8340-017F25956C66}"/>
            </a:ext>
          </a:extLst>
        </xdr:cNvPr>
        <xdr:cNvSpPr/>
      </xdr:nvSpPr>
      <xdr:spPr>
        <a:xfrm>
          <a:off x="2857500" y="138353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1905</xdr:rowOff>
    </xdr:from>
    <xdr:to>
      <xdr:col>19</xdr:col>
      <xdr:colOff>171450</xdr:colOff>
      <xdr:row>81</xdr:row>
      <xdr:rowOff>48895</xdr:rowOff>
    </xdr:to>
    <xdr:cxnSp macro="">
      <xdr:nvCxnSpPr>
        <xdr:cNvPr id="309" name="直線コネクタ 308">
          <a:extLst>
            <a:ext uri="{FF2B5EF4-FFF2-40B4-BE49-F238E27FC236}">
              <a16:creationId xmlns:a16="http://schemas.microsoft.com/office/drawing/2014/main" id="{7E422B84-864C-4780-A0B6-FA75BD32C835}"/>
            </a:ext>
          </a:extLst>
        </xdr:cNvPr>
        <xdr:cNvCxnSpPr/>
      </xdr:nvCxnSpPr>
      <xdr:spPr>
        <a:xfrm>
          <a:off x="2908300" y="13889355"/>
          <a:ext cx="8826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108585</xdr:rowOff>
    </xdr:from>
    <xdr:to>
      <xdr:col>10</xdr:col>
      <xdr:colOff>165100</xdr:colOff>
      <xdr:row>81</xdr:row>
      <xdr:rowOff>40005</xdr:rowOff>
    </xdr:to>
    <xdr:sp macro="" textlink="">
      <xdr:nvSpPr>
        <xdr:cNvPr id="310" name="楕円 309">
          <a:extLst>
            <a:ext uri="{FF2B5EF4-FFF2-40B4-BE49-F238E27FC236}">
              <a16:creationId xmlns:a16="http://schemas.microsoft.com/office/drawing/2014/main" id="{E99E5D71-F556-43A9-BA68-B6E01F10A500}"/>
            </a:ext>
          </a:extLst>
        </xdr:cNvPr>
        <xdr:cNvSpPr/>
      </xdr:nvSpPr>
      <xdr:spPr>
        <a:xfrm>
          <a:off x="1968500" y="1382458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158750</xdr:rowOff>
    </xdr:from>
    <xdr:to>
      <xdr:col>15</xdr:col>
      <xdr:colOff>50800</xdr:colOff>
      <xdr:row>81</xdr:row>
      <xdr:rowOff>1905</xdr:rowOff>
    </xdr:to>
    <xdr:cxnSp macro="">
      <xdr:nvCxnSpPr>
        <xdr:cNvPr id="311" name="直線コネクタ 310">
          <a:extLst>
            <a:ext uri="{FF2B5EF4-FFF2-40B4-BE49-F238E27FC236}">
              <a16:creationId xmlns:a16="http://schemas.microsoft.com/office/drawing/2014/main" id="{65A2EA24-8DEB-44C2-9EC0-9757595EB7B4}"/>
            </a:ext>
          </a:extLst>
        </xdr:cNvPr>
        <xdr:cNvCxnSpPr/>
      </xdr:nvCxnSpPr>
      <xdr:spPr>
        <a:xfrm>
          <a:off x="2019300" y="1387475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80645</xdr:rowOff>
    </xdr:from>
    <xdr:to>
      <xdr:col>6</xdr:col>
      <xdr:colOff>38100</xdr:colOff>
      <xdr:row>81</xdr:row>
      <xdr:rowOff>12700</xdr:rowOff>
    </xdr:to>
    <xdr:sp macro="" textlink="">
      <xdr:nvSpPr>
        <xdr:cNvPr id="312" name="楕円 311">
          <a:extLst>
            <a:ext uri="{FF2B5EF4-FFF2-40B4-BE49-F238E27FC236}">
              <a16:creationId xmlns:a16="http://schemas.microsoft.com/office/drawing/2014/main" id="{47F9C2FC-2959-4301-BF6C-9BD9AA04D814}"/>
            </a:ext>
          </a:extLst>
        </xdr:cNvPr>
        <xdr:cNvSpPr/>
      </xdr:nvSpPr>
      <xdr:spPr>
        <a:xfrm>
          <a:off x="1079500" y="137966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80</xdr:row>
      <xdr:rowOff>130175</xdr:rowOff>
    </xdr:from>
    <xdr:to>
      <xdr:col>10</xdr:col>
      <xdr:colOff>114300</xdr:colOff>
      <xdr:row>80</xdr:row>
      <xdr:rowOff>158750</xdr:rowOff>
    </xdr:to>
    <xdr:cxnSp macro="">
      <xdr:nvCxnSpPr>
        <xdr:cNvPr id="313" name="直線コネクタ 312">
          <a:extLst>
            <a:ext uri="{FF2B5EF4-FFF2-40B4-BE49-F238E27FC236}">
              <a16:creationId xmlns:a16="http://schemas.microsoft.com/office/drawing/2014/main" id="{886E269B-BDC8-4844-96C3-5D5B0F2298CF}"/>
            </a:ext>
          </a:extLst>
        </xdr:cNvPr>
        <xdr:cNvCxnSpPr/>
      </xdr:nvCxnSpPr>
      <xdr:spPr>
        <a:xfrm>
          <a:off x="1123950" y="13846175"/>
          <a:ext cx="8953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22225</xdr:rowOff>
    </xdr:from>
    <xdr:ext cx="403860" cy="253365"/>
    <xdr:sp macro="" textlink="">
      <xdr:nvSpPr>
        <xdr:cNvPr id="314" name="n_1aveValue【公営住宅】&#10;有形固定資産減価償却率">
          <a:extLst>
            <a:ext uri="{FF2B5EF4-FFF2-40B4-BE49-F238E27FC236}">
              <a16:creationId xmlns:a16="http://schemas.microsoft.com/office/drawing/2014/main" id="{F8B7EB56-D139-4641-BDF4-35C0F4271E69}"/>
            </a:ext>
          </a:extLst>
        </xdr:cNvPr>
        <xdr:cNvSpPr txBox="1"/>
      </xdr:nvSpPr>
      <xdr:spPr>
        <a:xfrm>
          <a:off x="3582035" y="142525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3810</xdr:rowOff>
    </xdr:from>
    <xdr:ext cx="403860" cy="253365"/>
    <xdr:sp macro="" textlink="">
      <xdr:nvSpPr>
        <xdr:cNvPr id="315" name="n_2aveValue【公営住宅】&#10;有形固定資産減価償却率">
          <a:extLst>
            <a:ext uri="{FF2B5EF4-FFF2-40B4-BE49-F238E27FC236}">
              <a16:creationId xmlns:a16="http://schemas.microsoft.com/office/drawing/2014/main" id="{C0237273-DD4C-476E-89FE-E356D9EE513D}"/>
            </a:ext>
          </a:extLst>
        </xdr:cNvPr>
        <xdr:cNvSpPr txBox="1"/>
      </xdr:nvSpPr>
      <xdr:spPr>
        <a:xfrm>
          <a:off x="2705735" y="142341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6985</xdr:rowOff>
    </xdr:from>
    <xdr:ext cx="403860" cy="253365"/>
    <xdr:sp macro="" textlink="">
      <xdr:nvSpPr>
        <xdr:cNvPr id="316" name="n_3aveValue【公営住宅】&#10;有形固定資産減価償却率">
          <a:extLst>
            <a:ext uri="{FF2B5EF4-FFF2-40B4-BE49-F238E27FC236}">
              <a16:creationId xmlns:a16="http://schemas.microsoft.com/office/drawing/2014/main" id="{D766D86F-E613-4E93-8412-A40F75540A00}"/>
            </a:ext>
          </a:extLst>
        </xdr:cNvPr>
        <xdr:cNvSpPr txBox="1"/>
      </xdr:nvSpPr>
      <xdr:spPr>
        <a:xfrm>
          <a:off x="1816735" y="142373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71120</xdr:rowOff>
    </xdr:from>
    <xdr:ext cx="405130" cy="252095"/>
    <xdr:sp macro="" textlink="">
      <xdr:nvSpPr>
        <xdr:cNvPr id="317" name="n_4aveValue【公営住宅】&#10;有形固定資産減価償却率">
          <a:extLst>
            <a:ext uri="{FF2B5EF4-FFF2-40B4-BE49-F238E27FC236}">
              <a16:creationId xmlns:a16="http://schemas.microsoft.com/office/drawing/2014/main" id="{C54CCB24-4343-4109-9E94-8CC26A2A9BF5}"/>
            </a:ext>
          </a:extLst>
        </xdr:cNvPr>
        <xdr:cNvSpPr txBox="1"/>
      </xdr:nvSpPr>
      <xdr:spPr>
        <a:xfrm>
          <a:off x="927735" y="143014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114300</xdr:rowOff>
    </xdr:from>
    <xdr:ext cx="403860" cy="253365"/>
    <xdr:sp macro="" textlink="">
      <xdr:nvSpPr>
        <xdr:cNvPr id="318" name="n_1mainValue【公営住宅】&#10;有形固定資産減価償却率">
          <a:extLst>
            <a:ext uri="{FF2B5EF4-FFF2-40B4-BE49-F238E27FC236}">
              <a16:creationId xmlns:a16="http://schemas.microsoft.com/office/drawing/2014/main" id="{97CF1437-BF0D-4221-A4AA-C6C5D5984AA7}"/>
            </a:ext>
          </a:extLst>
        </xdr:cNvPr>
        <xdr:cNvSpPr txBox="1"/>
      </xdr:nvSpPr>
      <xdr:spPr>
        <a:xfrm>
          <a:off x="3582035" y="136588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67945</xdr:rowOff>
    </xdr:from>
    <xdr:ext cx="403860" cy="252095"/>
    <xdr:sp macro="" textlink="">
      <xdr:nvSpPr>
        <xdr:cNvPr id="319" name="n_2mainValue【公営住宅】&#10;有形固定資産減価償却率">
          <a:extLst>
            <a:ext uri="{FF2B5EF4-FFF2-40B4-BE49-F238E27FC236}">
              <a16:creationId xmlns:a16="http://schemas.microsoft.com/office/drawing/2014/main" id="{5ABAD0DF-EB41-45C7-8638-4D3808BD7B01}"/>
            </a:ext>
          </a:extLst>
        </xdr:cNvPr>
        <xdr:cNvSpPr txBox="1"/>
      </xdr:nvSpPr>
      <xdr:spPr>
        <a:xfrm>
          <a:off x="2705735" y="136124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56515</xdr:rowOff>
    </xdr:from>
    <xdr:ext cx="403860" cy="253365"/>
    <xdr:sp macro="" textlink="">
      <xdr:nvSpPr>
        <xdr:cNvPr id="320" name="n_3mainValue【公営住宅】&#10;有形固定資産減価償却率">
          <a:extLst>
            <a:ext uri="{FF2B5EF4-FFF2-40B4-BE49-F238E27FC236}">
              <a16:creationId xmlns:a16="http://schemas.microsoft.com/office/drawing/2014/main" id="{B17BA827-E98A-45D4-9228-C43A948CD44E}"/>
            </a:ext>
          </a:extLst>
        </xdr:cNvPr>
        <xdr:cNvSpPr txBox="1"/>
      </xdr:nvSpPr>
      <xdr:spPr>
        <a:xfrm>
          <a:off x="1816735" y="136010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28575</xdr:rowOff>
    </xdr:from>
    <xdr:ext cx="405130" cy="252095"/>
    <xdr:sp macro="" textlink="">
      <xdr:nvSpPr>
        <xdr:cNvPr id="321" name="n_4mainValue【公営住宅】&#10;有形固定資産減価償却率">
          <a:extLst>
            <a:ext uri="{FF2B5EF4-FFF2-40B4-BE49-F238E27FC236}">
              <a16:creationId xmlns:a16="http://schemas.microsoft.com/office/drawing/2014/main" id="{FA9C3DA1-E821-45BC-AE95-5E1A0748B2E9}"/>
            </a:ext>
          </a:extLst>
        </xdr:cNvPr>
        <xdr:cNvSpPr txBox="1"/>
      </xdr:nvSpPr>
      <xdr:spPr>
        <a:xfrm>
          <a:off x="927735" y="1357312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a:extLst>
            <a:ext uri="{FF2B5EF4-FFF2-40B4-BE49-F238E27FC236}">
              <a16:creationId xmlns:a16="http://schemas.microsoft.com/office/drawing/2014/main" id="{DC3AB37A-6C26-4823-B296-9646B65E5B90}"/>
            </a:ext>
          </a:extLst>
        </xdr:cNvPr>
        <xdr:cNvSpPr/>
      </xdr:nvSpPr>
      <xdr:spPr>
        <a:xfrm>
          <a:off x="6604000" y="11807825"/>
          <a:ext cx="4724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D88F4241-CACF-4F43-ACA7-FD2D77208A9A}"/>
            </a:ext>
          </a:extLst>
        </xdr:cNvPr>
        <xdr:cNvSpPr/>
      </xdr:nvSpPr>
      <xdr:spPr>
        <a:xfrm>
          <a:off x="6731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626D2868-BD64-4B2E-99F9-8658B76531A9}"/>
            </a:ext>
          </a:extLst>
        </xdr:cNvPr>
        <xdr:cNvSpPr/>
      </xdr:nvSpPr>
      <xdr:spPr>
        <a:xfrm>
          <a:off x="6731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5BC3C288-9F1C-44BA-936A-CEAE599D1E4B}"/>
            </a:ext>
          </a:extLst>
        </xdr:cNvPr>
        <xdr:cNvSpPr/>
      </xdr:nvSpPr>
      <xdr:spPr>
        <a:xfrm>
          <a:off x="7747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BEAB93ED-24BE-4F7D-A70F-BA445E1D9A5F}"/>
            </a:ext>
          </a:extLst>
        </xdr:cNvPr>
        <xdr:cNvSpPr/>
      </xdr:nvSpPr>
      <xdr:spPr>
        <a:xfrm>
          <a:off x="7747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922468A8-F8A0-478A-B6BE-12A3BB90E171}"/>
            </a:ext>
          </a:extLst>
        </xdr:cNvPr>
        <xdr:cNvSpPr/>
      </xdr:nvSpPr>
      <xdr:spPr>
        <a:xfrm>
          <a:off x="8890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0370C242-F786-44E3-B323-0115AA35A9A8}"/>
            </a:ext>
          </a:extLst>
        </xdr:cNvPr>
        <xdr:cNvSpPr/>
      </xdr:nvSpPr>
      <xdr:spPr>
        <a:xfrm>
          <a:off x="8890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a:extLst>
            <a:ext uri="{FF2B5EF4-FFF2-40B4-BE49-F238E27FC236}">
              <a16:creationId xmlns:a16="http://schemas.microsoft.com/office/drawing/2014/main" id="{396B71E4-F8BD-4FB5-87CC-08B680C2C00F}"/>
            </a:ext>
          </a:extLst>
        </xdr:cNvPr>
        <xdr:cNvSpPr/>
      </xdr:nvSpPr>
      <xdr:spPr>
        <a:xfrm>
          <a:off x="6604000" y="12952095"/>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30" name="テキスト ボックス 329">
          <a:extLst>
            <a:ext uri="{FF2B5EF4-FFF2-40B4-BE49-F238E27FC236}">
              <a16:creationId xmlns:a16="http://schemas.microsoft.com/office/drawing/2014/main" id="{492D8352-BF5D-453B-A659-93CB32EECC31}"/>
            </a:ext>
          </a:extLst>
        </xdr:cNvPr>
        <xdr:cNvSpPr txBox="1"/>
      </xdr:nvSpPr>
      <xdr:spPr>
        <a:xfrm>
          <a:off x="6565900" y="1276159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a:extLst>
            <a:ext uri="{FF2B5EF4-FFF2-40B4-BE49-F238E27FC236}">
              <a16:creationId xmlns:a16="http://schemas.microsoft.com/office/drawing/2014/main" id="{EB9FEC08-7584-461D-8AE0-61FF3BFAE163}"/>
            </a:ext>
          </a:extLst>
        </xdr:cNvPr>
        <xdr:cNvCxnSpPr/>
      </xdr:nvCxnSpPr>
      <xdr:spPr>
        <a:xfrm>
          <a:off x="6604000" y="1523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32" name="直線コネクタ 331">
          <a:extLst>
            <a:ext uri="{FF2B5EF4-FFF2-40B4-BE49-F238E27FC236}">
              <a16:creationId xmlns:a16="http://schemas.microsoft.com/office/drawing/2014/main" id="{560C62B3-60A4-4B93-B950-BD0B61213D05}"/>
            </a:ext>
          </a:extLst>
        </xdr:cNvPr>
        <xdr:cNvCxnSpPr/>
      </xdr:nvCxnSpPr>
      <xdr:spPr>
        <a:xfrm>
          <a:off x="6604000" y="14856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6090" cy="252095"/>
    <xdr:sp macro="" textlink="">
      <xdr:nvSpPr>
        <xdr:cNvPr id="333" name="テキスト ボックス 332">
          <a:extLst>
            <a:ext uri="{FF2B5EF4-FFF2-40B4-BE49-F238E27FC236}">
              <a16:creationId xmlns:a16="http://schemas.microsoft.com/office/drawing/2014/main" id="{F3232363-BA33-438D-AF4F-A2CBE624ECB5}"/>
            </a:ext>
          </a:extLst>
        </xdr:cNvPr>
        <xdr:cNvSpPr txBox="1"/>
      </xdr:nvSpPr>
      <xdr:spPr>
        <a:xfrm>
          <a:off x="6136640" y="14713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4" name="直線コネクタ 333">
          <a:extLst>
            <a:ext uri="{FF2B5EF4-FFF2-40B4-BE49-F238E27FC236}">
              <a16:creationId xmlns:a16="http://schemas.microsoft.com/office/drawing/2014/main" id="{1CB6D455-D4F4-4EF7-A20F-6CDB473531A0}"/>
            </a:ext>
          </a:extLst>
        </xdr:cNvPr>
        <xdr:cNvCxnSpPr/>
      </xdr:nvCxnSpPr>
      <xdr:spPr>
        <a:xfrm>
          <a:off x="6604000" y="14476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6090" cy="252095"/>
    <xdr:sp macro="" textlink="">
      <xdr:nvSpPr>
        <xdr:cNvPr id="335" name="テキスト ボックス 334">
          <a:extLst>
            <a:ext uri="{FF2B5EF4-FFF2-40B4-BE49-F238E27FC236}">
              <a16:creationId xmlns:a16="http://schemas.microsoft.com/office/drawing/2014/main" id="{DE8AEEDE-B493-43DB-A099-61ED416C73AA}"/>
            </a:ext>
          </a:extLst>
        </xdr:cNvPr>
        <xdr:cNvSpPr txBox="1"/>
      </xdr:nvSpPr>
      <xdr:spPr>
        <a:xfrm>
          <a:off x="6136640" y="143338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6" name="直線コネクタ 335">
          <a:extLst>
            <a:ext uri="{FF2B5EF4-FFF2-40B4-BE49-F238E27FC236}">
              <a16:creationId xmlns:a16="http://schemas.microsoft.com/office/drawing/2014/main" id="{56447970-C153-4E04-BB6C-F35689B6606E}"/>
            </a:ext>
          </a:extLst>
        </xdr:cNvPr>
        <xdr:cNvCxnSpPr/>
      </xdr:nvCxnSpPr>
      <xdr:spPr>
        <a:xfrm>
          <a:off x="6604000" y="14096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6090" cy="252095"/>
    <xdr:sp macro="" textlink="">
      <xdr:nvSpPr>
        <xdr:cNvPr id="337" name="テキスト ボックス 336">
          <a:extLst>
            <a:ext uri="{FF2B5EF4-FFF2-40B4-BE49-F238E27FC236}">
              <a16:creationId xmlns:a16="http://schemas.microsoft.com/office/drawing/2014/main" id="{3D97A1FE-BEBA-49EE-924C-381BFA3379C3}"/>
            </a:ext>
          </a:extLst>
        </xdr:cNvPr>
        <xdr:cNvSpPr txBox="1"/>
      </xdr:nvSpPr>
      <xdr:spPr>
        <a:xfrm>
          <a:off x="6136640" y="13953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1AB6ADF-1D00-403D-9017-68CA3F33ECCB}"/>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6090" cy="252095"/>
    <xdr:sp macro="" textlink="">
      <xdr:nvSpPr>
        <xdr:cNvPr id="339" name="テキスト ボックス 338">
          <a:extLst>
            <a:ext uri="{FF2B5EF4-FFF2-40B4-BE49-F238E27FC236}">
              <a16:creationId xmlns:a16="http://schemas.microsoft.com/office/drawing/2014/main" id="{5E6E1EEB-C677-4233-997E-2061589939C5}"/>
            </a:ext>
          </a:extLst>
        </xdr:cNvPr>
        <xdr:cNvSpPr txBox="1"/>
      </xdr:nvSpPr>
      <xdr:spPr>
        <a:xfrm>
          <a:off x="6136640" y="135731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40" name="直線コネクタ 339">
          <a:extLst>
            <a:ext uri="{FF2B5EF4-FFF2-40B4-BE49-F238E27FC236}">
              <a16:creationId xmlns:a16="http://schemas.microsoft.com/office/drawing/2014/main" id="{DAA09B4D-0CF3-46B8-9F30-2F0CAA5FD099}"/>
            </a:ext>
          </a:extLst>
        </xdr:cNvPr>
        <xdr:cNvCxnSpPr/>
      </xdr:nvCxnSpPr>
      <xdr:spPr>
        <a:xfrm>
          <a:off x="6604000" y="13331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6090" cy="252095"/>
    <xdr:sp macro="" textlink="">
      <xdr:nvSpPr>
        <xdr:cNvPr id="341" name="テキスト ボックス 340">
          <a:extLst>
            <a:ext uri="{FF2B5EF4-FFF2-40B4-BE49-F238E27FC236}">
              <a16:creationId xmlns:a16="http://schemas.microsoft.com/office/drawing/2014/main" id="{8BFD50D1-F2BD-4DFA-AF59-559914FAAF8D}"/>
            </a:ext>
          </a:extLst>
        </xdr:cNvPr>
        <xdr:cNvSpPr txBox="1"/>
      </xdr:nvSpPr>
      <xdr:spPr>
        <a:xfrm>
          <a:off x="6136640" y="13189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2" name="直線コネクタ 341">
          <a:extLst>
            <a:ext uri="{FF2B5EF4-FFF2-40B4-BE49-F238E27FC236}">
              <a16:creationId xmlns:a16="http://schemas.microsoft.com/office/drawing/2014/main" id="{6FE9AB32-7932-48E9-AA6D-D38DAEC0A956}"/>
            </a:ext>
          </a:extLst>
        </xdr:cNvPr>
        <xdr:cNvCxnSpPr/>
      </xdr:nvCxnSpPr>
      <xdr:spPr>
        <a:xfrm>
          <a:off x="6604000" y="12952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43" name="テキスト ボックス 342">
          <a:extLst>
            <a:ext uri="{FF2B5EF4-FFF2-40B4-BE49-F238E27FC236}">
              <a16:creationId xmlns:a16="http://schemas.microsoft.com/office/drawing/2014/main" id="{FC643504-E44C-4C6C-B1BB-515B98D775D8}"/>
            </a:ext>
          </a:extLst>
        </xdr:cNvPr>
        <xdr:cNvSpPr txBox="1"/>
      </xdr:nvSpPr>
      <xdr:spPr>
        <a:xfrm>
          <a:off x="6136640" y="1280922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4" name="【公営住宅】&#10;一人当たり面積グラフ枠">
          <a:extLst>
            <a:ext uri="{FF2B5EF4-FFF2-40B4-BE49-F238E27FC236}">
              <a16:creationId xmlns:a16="http://schemas.microsoft.com/office/drawing/2014/main" id="{197606E9-81EC-4C36-B35A-65C006416548}"/>
            </a:ext>
          </a:extLst>
        </xdr:cNvPr>
        <xdr:cNvSpPr/>
      </xdr:nvSpPr>
      <xdr:spPr>
        <a:xfrm>
          <a:off x="6604000" y="12952095"/>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79</xdr:row>
      <xdr:rowOff>22225</xdr:rowOff>
    </xdr:from>
    <xdr:to>
      <xdr:col>54</xdr:col>
      <xdr:colOff>171450</xdr:colOff>
      <xdr:row>86</xdr:row>
      <xdr:rowOff>111125</xdr:rowOff>
    </xdr:to>
    <xdr:cxnSp macro="">
      <xdr:nvCxnSpPr>
        <xdr:cNvPr id="345" name="直線コネクタ 344">
          <a:extLst>
            <a:ext uri="{FF2B5EF4-FFF2-40B4-BE49-F238E27FC236}">
              <a16:creationId xmlns:a16="http://schemas.microsoft.com/office/drawing/2014/main" id="{4ACA1EB4-4C05-4443-8C7F-9857D2951391}"/>
            </a:ext>
          </a:extLst>
        </xdr:cNvPr>
        <xdr:cNvCxnSpPr/>
      </xdr:nvCxnSpPr>
      <xdr:spPr>
        <a:xfrm flipV="1">
          <a:off x="10458450" y="13566775"/>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114935</xdr:rowOff>
    </xdr:from>
    <xdr:ext cx="468630" cy="253365"/>
    <xdr:sp macro="" textlink="">
      <xdr:nvSpPr>
        <xdr:cNvPr id="346" name="【公営住宅】&#10;一人当たり面積最小値テキスト">
          <a:extLst>
            <a:ext uri="{FF2B5EF4-FFF2-40B4-BE49-F238E27FC236}">
              <a16:creationId xmlns:a16="http://schemas.microsoft.com/office/drawing/2014/main" id="{FBEBE085-EB39-47B4-89C1-56758C264CA8}"/>
            </a:ext>
          </a:extLst>
        </xdr:cNvPr>
        <xdr:cNvSpPr txBox="1"/>
      </xdr:nvSpPr>
      <xdr:spPr>
        <a:xfrm>
          <a:off x="10515600" y="1485963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111125</xdr:rowOff>
    </xdr:from>
    <xdr:to>
      <xdr:col>55</xdr:col>
      <xdr:colOff>88900</xdr:colOff>
      <xdr:row>86</xdr:row>
      <xdr:rowOff>111125</xdr:rowOff>
    </xdr:to>
    <xdr:cxnSp macro="">
      <xdr:nvCxnSpPr>
        <xdr:cNvPr id="347" name="直線コネクタ 346">
          <a:extLst>
            <a:ext uri="{FF2B5EF4-FFF2-40B4-BE49-F238E27FC236}">
              <a16:creationId xmlns:a16="http://schemas.microsoft.com/office/drawing/2014/main" id="{C3E8ED97-ED3E-47EE-8037-19178E9E5780}"/>
            </a:ext>
          </a:extLst>
        </xdr:cNvPr>
        <xdr:cNvCxnSpPr/>
      </xdr:nvCxnSpPr>
      <xdr:spPr>
        <a:xfrm>
          <a:off x="10388600" y="1485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137795</xdr:rowOff>
    </xdr:from>
    <xdr:ext cx="468630" cy="253365"/>
    <xdr:sp macro="" textlink="">
      <xdr:nvSpPr>
        <xdr:cNvPr id="348" name="【公営住宅】&#10;一人当たり面積最大値テキスト">
          <a:extLst>
            <a:ext uri="{FF2B5EF4-FFF2-40B4-BE49-F238E27FC236}">
              <a16:creationId xmlns:a16="http://schemas.microsoft.com/office/drawing/2014/main" id="{4ABDC6AF-3AA5-4903-8B2E-677CAE199A83}"/>
            </a:ext>
          </a:extLst>
        </xdr:cNvPr>
        <xdr:cNvSpPr txBox="1"/>
      </xdr:nvSpPr>
      <xdr:spPr>
        <a:xfrm>
          <a:off x="10515600" y="1333944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22225</xdr:rowOff>
    </xdr:from>
    <xdr:to>
      <xdr:col>55</xdr:col>
      <xdr:colOff>88900</xdr:colOff>
      <xdr:row>79</xdr:row>
      <xdr:rowOff>22225</xdr:rowOff>
    </xdr:to>
    <xdr:cxnSp macro="">
      <xdr:nvCxnSpPr>
        <xdr:cNvPr id="349" name="直線コネクタ 348">
          <a:extLst>
            <a:ext uri="{FF2B5EF4-FFF2-40B4-BE49-F238E27FC236}">
              <a16:creationId xmlns:a16="http://schemas.microsoft.com/office/drawing/2014/main" id="{3232C49E-28D2-4B61-89B0-B1D862803F25}"/>
            </a:ext>
          </a:extLst>
        </xdr:cNvPr>
        <xdr:cNvCxnSpPr/>
      </xdr:nvCxnSpPr>
      <xdr:spPr>
        <a:xfrm>
          <a:off x="10388600" y="13566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20955</xdr:rowOff>
    </xdr:from>
    <xdr:ext cx="468630" cy="253365"/>
    <xdr:sp macro="" textlink="">
      <xdr:nvSpPr>
        <xdr:cNvPr id="350" name="【公営住宅】&#10;一人当たり面積平均値テキスト">
          <a:extLst>
            <a:ext uri="{FF2B5EF4-FFF2-40B4-BE49-F238E27FC236}">
              <a16:creationId xmlns:a16="http://schemas.microsoft.com/office/drawing/2014/main" id="{FEB4375F-7BAC-44B8-922B-A2C4053D6774}"/>
            </a:ext>
          </a:extLst>
        </xdr:cNvPr>
        <xdr:cNvSpPr txBox="1"/>
      </xdr:nvSpPr>
      <xdr:spPr>
        <a:xfrm>
          <a:off x="10515600" y="1459420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41910</xdr:rowOff>
    </xdr:from>
    <xdr:to>
      <xdr:col>55</xdr:col>
      <xdr:colOff>50800</xdr:colOff>
      <xdr:row>85</xdr:row>
      <xdr:rowOff>141605</xdr:rowOff>
    </xdr:to>
    <xdr:sp macro="" textlink="">
      <xdr:nvSpPr>
        <xdr:cNvPr id="351" name="フローチャート: 判断 350">
          <a:extLst>
            <a:ext uri="{FF2B5EF4-FFF2-40B4-BE49-F238E27FC236}">
              <a16:creationId xmlns:a16="http://schemas.microsoft.com/office/drawing/2014/main" id="{34010303-3B71-4037-A9B3-81061AF9882C}"/>
            </a:ext>
          </a:extLst>
        </xdr:cNvPr>
        <xdr:cNvSpPr/>
      </xdr:nvSpPr>
      <xdr:spPr>
        <a:xfrm>
          <a:off x="10426700" y="146151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40640</xdr:rowOff>
    </xdr:from>
    <xdr:to>
      <xdr:col>50</xdr:col>
      <xdr:colOff>165100</xdr:colOff>
      <xdr:row>85</xdr:row>
      <xdr:rowOff>140335</xdr:rowOff>
    </xdr:to>
    <xdr:sp macro="" textlink="">
      <xdr:nvSpPr>
        <xdr:cNvPr id="352" name="フローチャート: 判断 351">
          <a:extLst>
            <a:ext uri="{FF2B5EF4-FFF2-40B4-BE49-F238E27FC236}">
              <a16:creationId xmlns:a16="http://schemas.microsoft.com/office/drawing/2014/main" id="{57D80012-FA2A-4695-AC43-E83B7971F245}"/>
            </a:ext>
          </a:extLst>
        </xdr:cNvPr>
        <xdr:cNvSpPr/>
      </xdr:nvSpPr>
      <xdr:spPr>
        <a:xfrm>
          <a:off x="9588500" y="146138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39370</xdr:rowOff>
    </xdr:from>
    <xdr:to>
      <xdr:col>46</xdr:col>
      <xdr:colOff>38100</xdr:colOff>
      <xdr:row>85</xdr:row>
      <xdr:rowOff>138430</xdr:rowOff>
    </xdr:to>
    <xdr:sp macro="" textlink="">
      <xdr:nvSpPr>
        <xdr:cNvPr id="353" name="フローチャート: 判断 352">
          <a:extLst>
            <a:ext uri="{FF2B5EF4-FFF2-40B4-BE49-F238E27FC236}">
              <a16:creationId xmlns:a16="http://schemas.microsoft.com/office/drawing/2014/main" id="{857EF6BB-E48D-47AC-8B89-BEBBA0A832F4}"/>
            </a:ext>
          </a:extLst>
        </xdr:cNvPr>
        <xdr:cNvSpPr/>
      </xdr:nvSpPr>
      <xdr:spPr>
        <a:xfrm>
          <a:off x="8699500" y="14612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39370</xdr:rowOff>
    </xdr:from>
    <xdr:to>
      <xdr:col>41</xdr:col>
      <xdr:colOff>101600</xdr:colOff>
      <xdr:row>85</xdr:row>
      <xdr:rowOff>139065</xdr:rowOff>
    </xdr:to>
    <xdr:sp macro="" textlink="">
      <xdr:nvSpPr>
        <xdr:cNvPr id="354" name="フローチャート: 判断 353">
          <a:extLst>
            <a:ext uri="{FF2B5EF4-FFF2-40B4-BE49-F238E27FC236}">
              <a16:creationId xmlns:a16="http://schemas.microsoft.com/office/drawing/2014/main" id="{9ABE506D-52ED-42D9-9658-94E993A3F30C}"/>
            </a:ext>
          </a:extLst>
        </xdr:cNvPr>
        <xdr:cNvSpPr/>
      </xdr:nvSpPr>
      <xdr:spPr>
        <a:xfrm>
          <a:off x="7810500" y="146126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113665</xdr:rowOff>
    </xdr:from>
    <xdr:to>
      <xdr:col>36</xdr:col>
      <xdr:colOff>165100</xdr:colOff>
      <xdr:row>85</xdr:row>
      <xdr:rowOff>45085</xdr:rowOff>
    </xdr:to>
    <xdr:sp macro="" textlink="">
      <xdr:nvSpPr>
        <xdr:cNvPr id="355" name="フローチャート: 判断 354">
          <a:extLst>
            <a:ext uri="{FF2B5EF4-FFF2-40B4-BE49-F238E27FC236}">
              <a16:creationId xmlns:a16="http://schemas.microsoft.com/office/drawing/2014/main" id="{66C882D9-DA4C-4960-A9C5-BE768C9AE70E}"/>
            </a:ext>
          </a:extLst>
        </xdr:cNvPr>
        <xdr:cNvSpPr/>
      </xdr:nvSpPr>
      <xdr:spPr>
        <a:xfrm>
          <a:off x="6921500" y="1451546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6" name="テキスト ボックス 355">
          <a:extLst>
            <a:ext uri="{FF2B5EF4-FFF2-40B4-BE49-F238E27FC236}">
              <a16:creationId xmlns:a16="http://schemas.microsoft.com/office/drawing/2014/main" id="{BF4F6B77-5561-434A-ABC1-76DA98280A6B}"/>
            </a:ext>
          </a:extLst>
        </xdr:cNvPr>
        <xdr:cNvSpPr txBox="1"/>
      </xdr:nvSpPr>
      <xdr:spPr>
        <a:xfrm>
          <a:off x="102870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7" name="テキスト ボックス 356">
          <a:extLst>
            <a:ext uri="{FF2B5EF4-FFF2-40B4-BE49-F238E27FC236}">
              <a16:creationId xmlns:a16="http://schemas.microsoft.com/office/drawing/2014/main" id="{5B6C0051-53C2-4816-851A-C986AF070974}"/>
            </a:ext>
          </a:extLst>
        </xdr:cNvPr>
        <xdr:cNvSpPr txBox="1"/>
      </xdr:nvSpPr>
      <xdr:spPr>
        <a:xfrm>
          <a:off x="94488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8" name="テキスト ボックス 357">
          <a:extLst>
            <a:ext uri="{FF2B5EF4-FFF2-40B4-BE49-F238E27FC236}">
              <a16:creationId xmlns:a16="http://schemas.microsoft.com/office/drawing/2014/main" id="{73A19D27-EE6B-47DD-B8BF-0270FE2D7657}"/>
            </a:ext>
          </a:extLst>
        </xdr:cNvPr>
        <xdr:cNvSpPr txBox="1"/>
      </xdr:nvSpPr>
      <xdr:spPr>
        <a:xfrm>
          <a:off x="8553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9" name="テキスト ボックス 358">
          <a:extLst>
            <a:ext uri="{FF2B5EF4-FFF2-40B4-BE49-F238E27FC236}">
              <a16:creationId xmlns:a16="http://schemas.microsoft.com/office/drawing/2014/main" id="{820E5F3D-35F3-45AD-842D-4E45A25D36A6}"/>
            </a:ext>
          </a:extLst>
        </xdr:cNvPr>
        <xdr:cNvSpPr txBox="1"/>
      </xdr:nvSpPr>
      <xdr:spPr>
        <a:xfrm>
          <a:off x="7670800" y="152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60" name="テキスト ボックス 359">
          <a:extLst>
            <a:ext uri="{FF2B5EF4-FFF2-40B4-BE49-F238E27FC236}">
              <a16:creationId xmlns:a16="http://schemas.microsoft.com/office/drawing/2014/main" id="{75AE51B6-0714-40A0-9887-86AD899A5535}"/>
            </a:ext>
          </a:extLst>
        </xdr:cNvPr>
        <xdr:cNvSpPr txBox="1"/>
      </xdr:nvSpPr>
      <xdr:spPr>
        <a:xfrm>
          <a:off x="67818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22225</xdr:rowOff>
    </xdr:from>
    <xdr:to>
      <xdr:col>55</xdr:col>
      <xdr:colOff>50800</xdr:colOff>
      <xdr:row>84</xdr:row>
      <xdr:rowOff>121920</xdr:rowOff>
    </xdr:to>
    <xdr:sp macro="" textlink="">
      <xdr:nvSpPr>
        <xdr:cNvPr id="361" name="楕円 360">
          <a:extLst>
            <a:ext uri="{FF2B5EF4-FFF2-40B4-BE49-F238E27FC236}">
              <a16:creationId xmlns:a16="http://schemas.microsoft.com/office/drawing/2014/main" id="{D74B5F51-A95F-4D2F-B2A0-E9D7BA305C35}"/>
            </a:ext>
          </a:extLst>
        </xdr:cNvPr>
        <xdr:cNvSpPr/>
      </xdr:nvSpPr>
      <xdr:spPr>
        <a:xfrm>
          <a:off x="10426700" y="144240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44450</xdr:rowOff>
    </xdr:from>
    <xdr:ext cx="468630" cy="253365"/>
    <xdr:sp macro="" textlink="">
      <xdr:nvSpPr>
        <xdr:cNvPr id="362" name="【公営住宅】&#10;一人当たり面積該当値テキスト">
          <a:extLst>
            <a:ext uri="{FF2B5EF4-FFF2-40B4-BE49-F238E27FC236}">
              <a16:creationId xmlns:a16="http://schemas.microsoft.com/office/drawing/2014/main" id="{58557F27-EE63-4AC7-ACCB-281B1F4195D7}"/>
            </a:ext>
          </a:extLst>
        </xdr:cNvPr>
        <xdr:cNvSpPr txBox="1"/>
      </xdr:nvSpPr>
      <xdr:spPr>
        <a:xfrm>
          <a:off x="10515600" y="1427480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13335</xdr:rowOff>
    </xdr:from>
    <xdr:to>
      <xdr:col>50</xdr:col>
      <xdr:colOff>165100</xdr:colOff>
      <xdr:row>84</xdr:row>
      <xdr:rowOff>112395</xdr:rowOff>
    </xdr:to>
    <xdr:sp macro="" textlink="">
      <xdr:nvSpPr>
        <xdr:cNvPr id="363" name="楕円 362">
          <a:extLst>
            <a:ext uri="{FF2B5EF4-FFF2-40B4-BE49-F238E27FC236}">
              <a16:creationId xmlns:a16="http://schemas.microsoft.com/office/drawing/2014/main" id="{A57BC101-975B-4844-8979-58F75973C97C}"/>
            </a:ext>
          </a:extLst>
        </xdr:cNvPr>
        <xdr:cNvSpPr/>
      </xdr:nvSpPr>
      <xdr:spPr>
        <a:xfrm>
          <a:off x="9588500" y="14415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62230</xdr:rowOff>
    </xdr:from>
    <xdr:to>
      <xdr:col>55</xdr:col>
      <xdr:colOff>0</xdr:colOff>
      <xdr:row>84</xdr:row>
      <xdr:rowOff>72390</xdr:rowOff>
    </xdr:to>
    <xdr:cxnSp macro="">
      <xdr:nvCxnSpPr>
        <xdr:cNvPr id="364" name="直線コネクタ 363">
          <a:extLst>
            <a:ext uri="{FF2B5EF4-FFF2-40B4-BE49-F238E27FC236}">
              <a16:creationId xmlns:a16="http://schemas.microsoft.com/office/drawing/2014/main" id="{8070C2D7-2EC6-4AFB-998E-AD834ECA0667}"/>
            </a:ext>
          </a:extLst>
        </xdr:cNvPr>
        <xdr:cNvCxnSpPr/>
      </xdr:nvCxnSpPr>
      <xdr:spPr>
        <a:xfrm>
          <a:off x="9639300" y="1446403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11430</xdr:rowOff>
    </xdr:from>
    <xdr:to>
      <xdr:col>46</xdr:col>
      <xdr:colOff>38100</xdr:colOff>
      <xdr:row>84</xdr:row>
      <xdr:rowOff>110490</xdr:rowOff>
    </xdr:to>
    <xdr:sp macro="" textlink="">
      <xdr:nvSpPr>
        <xdr:cNvPr id="365" name="楕円 364">
          <a:extLst>
            <a:ext uri="{FF2B5EF4-FFF2-40B4-BE49-F238E27FC236}">
              <a16:creationId xmlns:a16="http://schemas.microsoft.com/office/drawing/2014/main" id="{C861268F-6AC1-485C-9A59-0B5ED65CD68C}"/>
            </a:ext>
          </a:extLst>
        </xdr:cNvPr>
        <xdr:cNvSpPr/>
      </xdr:nvSpPr>
      <xdr:spPr>
        <a:xfrm>
          <a:off x="8699500" y="14413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84</xdr:row>
      <xdr:rowOff>60960</xdr:rowOff>
    </xdr:from>
    <xdr:to>
      <xdr:col>50</xdr:col>
      <xdr:colOff>114300</xdr:colOff>
      <xdr:row>84</xdr:row>
      <xdr:rowOff>62230</xdr:rowOff>
    </xdr:to>
    <xdr:cxnSp macro="">
      <xdr:nvCxnSpPr>
        <xdr:cNvPr id="366" name="直線コネクタ 365">
          <a:extLst>
            <a:ext uri="{FF2B5EF4-FFF2-40B4-BE49-F238E27FC236}">
              <a16:creationId xmlns:a16="http://schemas.microsoft.com/office/drawing/2014/main" id="{D22F56C2-4AAF-4CF5-AFF4-8D0BC54EBA01}"/>
            </a:ext>
          </a:extLst>
        </xdr:cNvPr>
        <xdr:cNvCxnSpPr/>
      </xdr:nvCxnSpPr>
      <xdr:spPr>
        <a:xfrm>
          <a:off x="8743950" y="14462760"/>
          <a:ext cx="8953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15875</xdr:rowOff>
    </xdr:from>
    <xdr:to>
      <xdr:col>41</xdr:col>
      <xdr:colOff>101600</xdr:colOff>
      <xdr:row>84</xdr:row>
      <xdr:rowOff>114935</xdr:rowOff>
    </xdr:to>
    <xdr:sp macro="" textlink="">
      <xdr:nvSpPr>
        <xdr:cNvPr id="367" name="楕円 366">
          <a:extLst>
            <a:ext uri="{FF2B5EF4-FFF2-40B4-BE49-F238E27FC236}">
              <a16:creationId xmlns:a16="http://schemas.microsoft.com/office/drawing/2014/main" id="{54ADD0A6-0689-4720-AA4E-A703A8E235F0}"/>
            </a:ext>
          </a:extLst>
        </xdr:cNvPr>
        <xdr:cNvSpPr/>
      </xdr:nvSpPr>
      <xdr:spPr>
        <a:xfrm>
          <a:off x="7810500" y="14417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60960</xdr:rowOff>
    </xdr:from>
    <xdr:to>
      <xdr:col>45</xdr:col>
      <xdr:colOff>171450</xdr:colOff>
      <xdr:row>84</xdr:row>
      <xdr:rowOff>64770</xdr:rowOff>
    </xdr:to>
    <xdr:cxnSp macro="">
      <xdr:nvCxnSpPr>
        <xdr:cNvPr id="368" name="直線コネクタ 367">
          <a:extLst>
            <a:ext uri="{FF2B5EF4-FFF2-40B4-BE49-F238E27FC236}">
              <a16:creationId xmlns:a16="http://schemas.microsoft.com/office/drawing/2014/main" id="{6E0BBB11-6AB0-4321-A69E-53C37C0BD179}"/>
            </a:ext>
          </a:extLst>
        </xdr:cNvPr>
        <xdr:cNvCxnSpPr/>
      </xdr:nvCxnSpPr>
      <xdr:spPr>
        <a:xfrm flipV="1">
          <a:off x="7861300" y="14462760"/>
          <a:ext cx="8826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16510</xdr:rowOff>
    </xdr:from>
    <xdr:to>
      <xdr:col>36</xdr:col>
      <xdr:colOff>165100</xdr:colOff>
      <xdr:row>84</xdr:row>
      <xdr:rowOff>115570</xdr:rowOff>
    </xdr:to>
    <xdr:sp macro="" textlink="">
      <xdr:nvSpPr>
        <xdr:cNvPr id="369" name="楕円 368">
          <a:extLst>
            <a:ext uri="{FF2B5EF4-FFF2-40B4-BE49-F238E27FC236}">
              <a16:creationId xmlns:a16="http://schemas.microsoft.com/office/drawing/2014/main" id="{D5564EB9-FDE8-4ADC-BFF9-AD082B4ECB04}"/>
            </a:ext>
          </a:extLst>
        </xdr:cNvPr>
        <xdr:cNvSpPr/>
      </xdr:nvSpPr>
      <xdr:spPr>
        <a:xfrm>
          <a:off x="6921500" y="14418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64770</xdr:rowOff>
    </xdr:from>
    <xdr:to>
      <xdr:col>41</xdr:col>
      <xdr:colOff>50800</xdr:colOff>
      <xdr:row>84</xdr:row>
      <xdr:rowOff>66040</xdr:rowOff>
    </xdr:to>
    <xdr:cxnSp macro="">
      <xdr:nvCxnSpPr>
        <xdr:cNvPr id="370" name="直線コネクタ 369">
          <a:extLst>
            <a:ext uri="{FF2B5EF4-FFF2-40B4-BE49-F238E27FC236}">
              <a16:creationId xmlns:a16="http://schemas.microsoft.com/office/drawing/2014/main" id="{C55ADBEB-C36C-4E0D-801B-805BBDF81C26}"/>
            </a:ext>
          </a:extLst>
        </xdr:cNvPr>
        <xdr:cNvCxnSpPr/>
      </xdr:nvCxnSpPr>
      <xdr:spPr>
        <a:xfrm flipV="1">
          <a:off x="6972300" y="144665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131445</xdr:rowOff>
    </xdr:from>
    <xdr:ext cx="469900" cy="253365"/>
    <xdr:sp macro="" textlink="">
      <xdr:nvSpPr>
        <xdr:cNvPr id="371" name="n_1aveValue【公営住宅】&#10;一人当たり面積">
          <a:extLst>
            <a:ext uri="{FF2B5EF4-FFF2-40B4-BE49-F238E27FC236}">
              <a16:creationId xmlns:a16="http://schemas.microsoft.com/office/drawing/2014/main" id="{CE22BBCC-805A-4C55-BD77-E7D963225BBF}"/>
            </a:ext>
          </a:extLst>
        </xdr:cNvPr>
        <xdr:cNvSpPr txBox="1"/>
      </xdr:nvSpPr>
      <xdr:spPr>
        <a:xfrm>
          <a:off x="9391650" y="147046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129540</xdr:rowOff>
    </xdr:from>
    <xdr:ext cx="469900" cy="252730"/>
    <xdr:sp macro="" textlink="">
      <xdr:nvSpPr>
        <xdr:cNvPr id="372" name="n_2aveValue【公営住宅】&#10;一人当たり面積">
          <a:extLst>
            <a:ext uri="{FF2B5EF4-FFF2-40B4-BE49-F238E27FC236}">
              <a16:creationId xmlns:a16="http://schemas.microsoft.com/office/drawing/2014/main" id="{6DCBBD3B-27D3-4656-A7DB-50CA17964027}"/>
            </a:ext>
          </a:extLst>
        </xdr:cNvPr>
        <xdr:cNvSpPr txBox="1"/>
      </xdr:nvSpPr>
      <xdr:spPr>
        <a:xfrm>
          <a:off x="8515350" y="147027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130175</xdr:rowOff>
    </xdr:from>
    <xdr:ext cx="469900" cy="252730"/>
    <xdr:sp macro="" textlink="">
      <xdr:nvSpPr>
        <xdr:cNvPr id="373" name="n_3aveValue【公営住宅】&#10;一人当たり面積">
          <a:extLst>
            <a:ext uri="{FF2B5EF4-FFF2-40B4-BE49-F238E27FC236}">
              <a16:creationId xmlns:a16="http://schemas.microsoft.com/office/drawing/2014/main" id="{BC744DF0-2D93-4505-95A3-E84A8349C22E}"/>
            </a:ext>
          </a:extLst>
        </xdr:cNvPr>
        <xdr:cNvSpPr txBox="1"/>
      </xdr:nvSpPr>
      <xdr:spPr>
        <a:xfrm>
          <a:off x="7626350" y="147034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36830</xdr:rowOff>
    </xdr:from>
    <xdr:ext cx="469900" cy="252730"/>
    <xdr:sp macro="" textlink="">
      <xdr:nvSpPr>
        <xdr:cNvPr id="374" name="n_4aveValue【公営住宅】&#10;一人当たり面積">
          <a:extLst>
            <a:ext uri="{FF2B5EF4-FFF2-40B4-BE49-F238E27FC236}">
              <a16:creationId xmlns:a16="http://schemas.microsoft.com/office/drawing/2014/main" id="{13566199-15B1-472A-9C31-BE1379BB36B5}"/>
            </a:ext>
          </a:extLst>
        </xdr:cNvPr>
        <xdr:cNvSpPr txBox="1"/>
      </xdr:nvSpPr>
      <xdr:spPr>
        <a:xfrm>
          <a:off x="6737350" y="146100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0.762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128905</xdr:rowOff>
    </xdr:from>
    <xdr:ext cx="469900" cy="253365"/>
    <xdr:sp macro="" textlink="">
      <xdr:nvSpPr>
        <xdr:cNvPr id="375" name="n_1mainValue【公営住宅】&#10;一人当たり面積">
          <a:extLst>
            <a:ext uri="{FF2B5EF4-FFF2-40B4-BE49-F238E27FC236}">
              <a16:creationId xmlns:a16="http://schemas.microsoft.com/office/drawing/2014/main" id="{78335F4F-0057-44AC-9F5B-0A76C103188E}"/>
            </a:ext>
          </a:extLst>
        </xdr:cNvPr>
        <xdr:cNvSpPr txBox="1"/>
      </xdr:nvSpPr>
      <xdr:spPr>
        <a:xfrm>
          <a:off x="9391650" y="14187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127000</xdr:rowOff>
    </xdr:from>
    <xdr:ext cx="469900" cy="252095"/>
    <xdr:sp macro="" textlink="">
      <xdr:nvSpPr>
        <xdr:cNvPr id="376" name="n_2mainValue【公営住宅】&#10;一人当たり面積">
          <a:extLst>
            <a:ext uri="{FF2B5EF4-FFF2-40B4-BE49-F238E27FC236}">
              <a16:creationId xmlns:a16="http://schemas.microsoft.com/office/drawing/2014/main" id="{F1E40FAB-158D-40C3-A517-71DC2B6DE118}"/>
            </a:ext>
          </a:extLst>
        </xdr:cNvPr>
        <xdr:cNvSpPr txBox="1"/>
      </xdr:nvSpPr>
      <xdr:spPr>
        <a:xfrm>
          <a:off x="8515350" y="141859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130810</xdr:rowOff>
    </xdr:from>
    <xdr:ext cx="469900" cy="253365"/>
    <xdr:sp macro="" textlink="">
      <xdr:nvSpPr>
        <xdr:cNvPr id="377" name="n_3mainValue【公営住宅】&#10;一人当たり面積">
          <a:extLst>
            <a:ext uri="{FF2B5EF4-FFF2-40B4-BE49-F238E27FC236}">
              <a16:creationId xmlns:a16="http://schemas.microsoft.com/office/drawing/2014/main" id="{672A788E-903E-4E26-B6B1-533EB70A94CA}"/>
            </a:ext>
          </a:extLst>
        </xdr:cNvPr>
        <xdr:cNvSpPr txBox="1"/>
      </xdr:nvSpPr>
      <xdr:spPr>
        <a:xfrm>
          <a:off x="7626350" y="141897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131445</xdr:rowOff>
    </xdr:from>
    <xdr:ext cx="469900" cy="253365"/>
    <xdr:sp macro="" textlink="">
      <xdr:nvSpPr>
        <xdr:cNvPr id="378" name="n_4mainValue【公営住宅】&#10;一人当たり面積">
          <a:extLst>
            <a:ext uri="{FF2B5EF4-FFF2-40B4-BE49-F238E27FC236}">
              <a16:creationId xmlns:a16="http://schemas.microsoft.com/office/drawing/2014/main" id="{3D64D668-045C-40AF-BF6D-84C172D467C5}"/>
            </a:ext>
          </a:extLst>
        </xdr:cNvPr>
        <xdr:cNvSpPr txBox="1"/>
      </xdr:nvSpPr>
      <xdr:spPr>
        <a:xfrm>
          <a:off x="6737350" y="141903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473F49A-DE08-44C7-A86A-345768C64CE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1344645-F8C8-4839-BC51-72A96095EC15}"/>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0880AB8-149D-4964-8228-18B268B85A8D}"/>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C095F223-686A-4C64-A0DB-6CBD1D024588}"/>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2490AB5-6B33-48F3-B7BB-3FE047FA708F}"/>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73750A6-6521-44C9-9E88-AECC83B2C251}"/>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626DC0FB-72EF-499A-A3A1-5CA987799583}"/>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4559726A-C379-4292-8CD0-418AC79AFB15}"/>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7" name="テキスト ボックス 386">
          <a:extLst>
            <a:ext uri="{FF2B5EF4-FFF2-40B4-BE49-F238E27FC236}">
              <a16:creationId xmlns:a16="http://schemas.microsoft.com/office/drawing/2014/main" id="{A28E446E-2A99-4F04-9F2B-6A66F9366C51}"/>
            </a:ext>
          </a:extLst>
        </xdr:cNvPr>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332AE1D7-E1C6-4E78-96F2-0A150F6EFC2F}"/>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9" name="テキスト ボックス 388">
          <a:extLst>
            <a:ext uri="{FF2B5EF4-FFF2-40B4-BE49-F238E27FC236}">
              <a16:creationId xmlns:a16="http://schemas.microsoft.com/office/drawing/2014/main" id="{C8998BC0-D80D-4120-9D5D-22876650F6FB}"/>
            </a:ext>
          </a:extLst>
        </xdr:cNvPr>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A24681CF-C728-4130-9997-96259237B097}"/>
            </a:ext>
          </a:extLst>
        </xdr:cNvPr>
        <xdr:cNvCxnSpPr/>
      </xdr:nvCxnSpPr>
      <xdr:spPr>
        <a:xfrm>
          <a:off x="762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107</xdr:row>
      <xdr:rowOff>105410</xdr:rowOff>
    </xdr:from>
    <xdr:ext cx="466090" cy="259080"/>
    <xdr:sp macro="" textlink="">
      <xdr:nvSpPr>
        <xdr:cNvPr id="391" name="テキスト ボックス 390">
          <a:extLst>
            <a:ext uri="{FF2B5EF4-FFF2-40B4-BE49-F238E27FC236}">
              <a16:creationId xmlns:a16="http://schemas.microsoft.com/office/drawing/2014/main" id="{D41BF7BF-1E03-4ED0-AF29-477A2319FBE3}"/>
            </a:ext>
          </a:extLst>
        </xdr:cNvPr>
        <xdr:cNvSpPr txBox="1"/>
      </xdr:nvSpPr>
      <xdr:spPr>
        <a:xfrm>
          <a:off x="294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0D1AC530-E864-48BC-A8DB-7721BC0C9DCD}"/>
            </a:ext>
          </a:extLst>
        </xdr:cNvPr>
        <xdr:cNvCxnSpPr/>
      </xdr:nvCxnSpPr>
      <xdr:spPr>
        <a:xfrm>
          <a:off x="762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162560</xdr:rowOff>
    </xdr:from>
    <xdr:ext cx="401955" cy="259080"/>
    <xdr:sp macro="" textlink="">
      <xdr:nvSpPr>
        <xdr:cNvPr id="393" name="テキスト ボックス 392">
          <a:extLst>
            <a:ext uri="{FF2B5EF4-FFF2-40B4-BE49-F238E27FC236}">
              <a16:creationId xmlns:a16="http://schemas.microsoft.com/office/drawing/2014/main" id="{D8142CC7-D3E9-4D33-A445-5511B57849B6}"/>
            </a:ext>
          </a:extLst>
        </xdr:cNvPr>
        <xdr:cNvSpPr txBox="1"/>
      </xdr:nvSpPr>
      <xdr:spPr>
        <a:xfrm>
          <a:off x="358775" y="179933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838510AE-59A6-4925-8776-052CD0ED00B6}"/>
            </a:ext>
          </a:extLst>
        </xdr:cNvPr>
        <xdr:cNvCxnSpPr/>
      </xdr:nvCxnSpPr>
      <xdr:spPr>
        <a:xfrm>
          <a:off x="762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48260</xdr:rowOff>
    </xdr:from>
    <xdr:ext cx="401955" cy="259080"/>
    <xdr:sp macro="" textlink="">
      <xdr:nvSpPr>
        <xdr:cNvPr id="395" name="テキスト ボックス 394">
          <a:extLst>
            <a:ext uri="{FF2B5EF4-FFF2-40B4-BE49-F238E27FC236}">
              <a16:creationId xmlns:a16="http://schemas.microsoft.com/office/drawing/2014/main" id="{07865DC1-DE02-4757-9D93-D6432852EB57}"/>
            </a:ext>
          </a:extLst>
        </xdr:cNvPr>
        <xdr:cNvSpPr txBox="1"/>
      </xdr:nvSpPr>
      <xdr:spPr>
        <a:xfrm>
          <a:off x="358775" y="175361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E500E1B5-D1A0-4A71-A265-33F23E9AF806}"/>
            </a:ext>
          </a:extLst>
        </xdr:cNvPr>
        <xdr:cNvCxnSpPr/>
      </xdr:nvCxnSpPr>
      <xdr:spPr>
        <a:xfrm>
          <a:off x="762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105410</xdr:rowOff>
    </xdr:from>
    <xdr:ext cx="401955" cy="259080"/>
    <xdr:sp macro="" textlink="">
      <xdr:nvSpPr>
        <xdr:cNvPr id="397" name="テキスト ボックス 396">
          <a:extLst>
            <a:ext uri="{FF2B5EF4-FFF2-40B4-BE49-F238E27FC236}">
              <a16:creationId xmlns:a16="http://schemas.microsoft.com/office/drawing/2014/main" id="{3715C175-8428-4761-BCCB-D937EE6F3C8C}"/>
            </a:ext>
          </a:extLst>
        </xdr:cNvPr>
        <xdr:cNvSpPr txBox="1"/>
      </xdr:nvSpPr>
      <xdr:spPr>
        <a:xfrm>
          <a:off x="358775" y="17078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FB02526F-2F6D-4699-B263-60D2A9EE2AD4}"/>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96</xdr:row>
      <xdr:rowOff>162560</xdr:rowOff>
    </xdr:from>
    <xdr:ext cx="401955" cy="259080"/>
    <xdr:sp macro="" textlink="">
      <xdr:nvSpPr>
        <xdr:cNvPr id="399" name="テキスト ボックス 398">
          <a:extLst>
            <a:ext uri="{FF2B5EF4-FFF2-40B4-BE49-F238E27FC236}">
              <a16:creationId xmlns:a16="http://schemas.microsoft.com/office/drawing/2014/main" id="{0EFF2A46-0734-49AC-A5C1-13C7AFB63765}"/>
            </a:ext>
          </a:extLst>
        </xdr:cNvPr>
        <xdr:cNvSpPr txBox="1"/>
      </xdr:nvSpPr>
      <xdr:spPr>
        <a:xfrm>
          <a:off x="358775" y="16621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D30183F-7DE3-470D-932A-00CC2B432D2A}"/>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849E8C3D-343A-4F0C-8236-96A07AD0B5EB}"/>
            </a:ext>
          </a:extLst>
        </xdr:cNvPr>
        <xdr:cNvCxnSpPr/>
      </xdr:nvCxnSpPr>
      <xdr:spPr>
        <a:xfrm flipV="1">
          <a:off x="4634865" y="1709547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137160</xdr:rowOff>
    </xdr:from>
    <xdr:ext cx="403860" cy="259080"/>
    <xdr:sp macro="" textlink="">
      <xdr:nvSpPr>
        <xdr:cNvPr id="402" name="【港湾・漁港】&#10;有形固定資産減価償却率最小値テキスト">
          <a:extLst>
            <a:ext uri="{FF2B5EF4-FFF2-40B4-BE49-F238E27FC236}">
              <a16:creationId xmlns:a16="http://schemas.microsoft.com/office/drawing/2014/main" id="{F397B357-F903-4182-84BE-F49EEC2D0531}"/>
            </a:ext>
          </a:extLst>
        </xdr:cNvPr>
        <xdr:cNvSpPr txBox="1"/>
      </xdr:nvSpPr>
      <xdr:spPr>
        <a:xfrm>
          <a:off x="4673600" y="18482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CAC108EE-5B14-4C04-9A8F-C496F0B8845B}"/>
            </a:ext>
          </a:extLst>
        </xdr:cNvPr>
        <xdr:cNvCxnSpPr/>
      </xdr:nvCxnSpPr>
      <xdr:spPr>
        <a:xfrm>
          <a:off x="4546600" y="1847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68580</xdr:rowOff>
    </xdr:from>
    <xdr:ext cx="403860" cy="259080"/>
    <xdr:sp macro="" textlink="">
      <xdr:nvSpPr>
        <xdr:cNvPr id="404" name="【港湾・漁港】&#10;有形固定資産減価償却率最大値テキスト">
          <a:extLst>
            <a:ext uri="{FF2B5EF4-FFF2-40B4-BE49-F238E27FC236}">
              <a16:creationId xmlns:a16="http://schemas.microsoft.com/office/drawing/2014/main" id="{59FD4F6E-A132-4735-A884-982522C5069B}"/>
            </a:ext>
          </a:extLst>
        </xdr:cNvPr>
        <xdr:cNvSpPr txBox="1"/>
      </xdr:nvSpPr>
      <xdr:spPr>
        <a:xfrm>
          <a:off x="4673600" y="168706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25D073A3-4613-4FD4-8F25-160790B65A89}"/>
            </a:ext>
          </a:extLst>
        </xdr:cNvPr>
        <xdr:cNvCxnSpPr/>
      </xdr:nvCxnSpPr>
      <xdr:spPr>
        <a:xfrm>
          <a:off x="4546600" y="17095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107950</xdr:rowOff>
    </xdr:from>
    <xdr:ext cx="403860" cy="259080"/>
    <xdr:sp macro="" textlink="">
      <xdr:nvSpPr>
        <xdr:cNvPr id="406" name="【港湾・漁港】&#10;有形固定資産減価償却率平均値テキスト">
          <a:extLst>
            <a:ext uri="{FF2B5EF4-FFF2-40B4-BE49-F238E27FC236}">
              <a16:creationId xmlns:a16="http://schemas.microsoft.com/office/drawing/2014/main" id="{D1ED64A4-B7E6-4FF6-9A4D-F8B4C8F5130D}"/>
            </a:ext>
          </a:extLst>
        </xdr:cNvPr>
        <xdr:cNvSpPr txBox="1"/>
      </xdr:nvSpPr>
      <xdr:spPr>
        <a:xfrm>
          <a:off x="4673600" y="1759585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85090</xdr:rowOff>
    </xdr:from>
    <xdr:to>
      <xdr:col>24</xdr:col>
      <xdr:colOff>114300</xdr:colOff>
      <xdr:row>104</xdr:row>
      <xdr:rowOff>15240</xdr:rowOff>
    </xdr:to>
    <xdr:sp macro="" textlink="">
      <xdr:nvSpPr>
        <xdr:cNvPr id="407" name="フローチャート: 判断 406">
          <a:extLst>
            <a:ext uri="{FF2B5EF4-FFF2-40B4-BE49-F238E27FC236}">
              <a16:creationId xmlns:a16="http://schemas.microsoft.com/office/drawing/2014/main" id="{01482D35-C27D-4D65-A1E4-7802A1EFB31E}"/>
            </a:ext>
          </a:extLst>
        </xdr:cNvPr>
        <xdr:cNvSpPr/>
      </xdr:nvSpPr>
      <xdr:spPr>
        <a:xfrm>
          <a:off x="4584700" y="1774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50800</xdr:rowOff>
    </xdr:from>
    <xdr:to>
      <xdr:col>20</xdr:col>
      <xdr:colOff>38100</xdr:colOff>
      <xdr:row>103</xdr:row>
      <xdr:rowOff>152400</xdr:rowOff>
    </xdr:to>
    <xdr:sp macro="" textlink="">
      <xdr:nvSpPr>
        <xdr:cNvPr id="408" name="フローチャート: 判断 407">
          <a:extLst>
            <a:ext uri="{FF2B5EF4-FFF2-40B4-BE49-F238E27FC236}">
              <a16:creationId xmlns:a16="http://schemas.microsoft.com/office/drawing/2014/main" id="{399E858F-55F4-4B7B-BA0E-6BF655A3D5A2}"/>
            </a:ext>
          </a:extLst>
        </xdr:cNvPr>
        <xdr:cNvSpPr/>
      </xdr:nvSpPr>
      <xdr:spPr>
        <a:xfrm>
          <a:off x="3746500" y="1771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3DFC9440-FDFF-47E5-BADA-A5A094B8B502}"/>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153670</xdr:rowOff>
    </xdr:from>
    <xdr:to>
      <xdr:col>10</xdr:col>
      <xdr:colOff>165100</xdr:colOff>
      <xdr:row>103</xdr:row>
      <xdr:rowOff>83820</xdr:rowOff>
    </xdr:to>
    <xdr:sp macro="" textlink="">
      <xdr:nvSpPr>
        <xdr:cNvPr id="410" name="フローチャート: 判断 409">
          <a:extLst>
            <a:ext uri="{FF2B5EF4-FFF2-40B4-BE49-F238E27FC236}">
              <a16:creationId xmlns:a16="http://schemas.microsoft.com/office/drawing/2014/main" id="{07FDCD84-A911-4D0B-9DC8-73823CF217CE}"/>
            </a:ext>
          </a:extLst>
        </xdr:cNvPr>
        <xdr:cNvSpPr/>
      </xdr:nvSpPr>
      <xdr:spPr>
        <a:xfrm>
          <a:off x="1968500" y="1764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11430</xdr:rowOff>
    </xdr:from>
    <xdr:to>
      <xdr:col>6</xdr:col>
      <xdr:colOff>38100</xdr:colOff>
      <xdr:row>103</xdr:row>
      <xdr:rowOff>113030</xdr:rowOff>
    </xdr:to>
    <xdr:sp macro="" textlink="">
      <xdr:nvSpPr>
        <xdr:cNvPr id="411" name="フローチャート: 判断 410">
          <a:extLst>
            <a:ext uri="{FF2B5EF4-FFF2-40B4-BE49-F238E27FC236}">
              <a16:creationId xmlns:a16="http://schemas.microsoft.com/office/drawing/2014/main" id="{09FD79A2-EC76-40F2-AF80-70C4E7498830}"/>
            </a:ext>
          </a:extLst>
        </xdr:cNvPr>
        <xdr:cNvSpPr/>
      </xdr:nvSpPr>
      <xdr:spPr>
        <a:xfrm>
          <a:off x="1079500" y="1767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DAD3CABF-0D39-4729-98DF-453AD96B08D6}"/>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AA56995A-D849-42D9-A124-A6B5250EC187}"/>
            </a:ext>
          </a:extLst>
        </xdr:cNvPr>
        <xdr:cNvSpPr txBox="1"/>
      </xdr:nvSpPr>
      <xdr:spPr>
        <a:xfrm>
          <a:off x="3600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4" name="テキスト ボックス 413">
          <a:extLst>
            <a:ext uri="{FF2B5EF4-FFF2-40B4-BE49-F238E27FC236}">
              <a16:creationId xmlns:a16="http://schemas.microsoft.com/office/drawing/2014/main" id="{5C8A18DC-0B4F-40FD-A4CE-24EF5CFDACCA}"/>
            </a:ext>
          </a:extLst>
        </xdr:cNvPr>
        <xdr:cNvSpPr txBox="1"/>
      </xdr:nvSpPr>
      <xdr:spPr>
        <a:xfrm>
          <a:off x="2717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42F84CE5-0EFA-45D2-8B91-E9E363B32FE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BF286556-24B0-4931-A6F0-6E6D6F0E2B11}"/>
            </a:ext>
          </a:extLst>
        </xdr:cNvPr>
        <xdr:cNvSpPr txBox="1"/>
      </xdr:nvSpPr>
      <xdr:spPr>
        <a:xfrm>
          <a:off x="933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45720</xdr:rowOff>
    </xdr:from>
    <xdr:to>
      <xdr:col>24</xdr:col>
      <xdr:colOff>114300</xdr:colOff>
      <xdr:row>105</xdr:row>
      <xdr:rowOff>147320</xdr:rowOff>
    </xdr:to>
    <xdr:sp macro="" textlink="">
      <xdr:nvSpPr>
        <xdr:cNvPr id="417" name="楕円 416">
          <a:extLst>
            <a:ext uri="{FF2B5EF4-FFF2-40B4-BE49-F238E27FC236}">
              <a16:creationId xmlns:a16="http://schemas.microsoft.com/office/drawing/2014/main" id="{AF67EF8A-EDF4-48DD-9708-9E5B42192288}"/>
            </a:ext>
          </a:extLst>
        </xdr:cNvPr>
        <xdr:cNvSpPr/>
      </xdr:nvSpPr>
      <xdr:spPr>
        <a:xfrm>
          <a:off x="4584700" y="180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24130</xdr:rowOff>
    </xdr:from>
    <xdr:ext cx="403860" cy="259080"/>
    <xdr:sp macro="" textlink="">
      <xdr:nvSpPr>
        <xdr:cNvPr id="418" name="【港湾・漁港】&#10;有形固定資産減価償却率該当値テキスト">
          <a:extLst>
            <a:ext uri="{FF2B5EF4-FFF2-40B4-BE49-F238E27FC236}">
              <a16:creationId xmlns:a16="http://schemas.microsoft.com/office/drawing/2014/main" id="{25E2D11C-03B6-4EBB-AF98-E734D977E966}"/>
            </a:ext>
          </a:extLst>
        </xdr:cNvPr>
        <xdr:cNvSpPr txBox="1"/>
      </xdr:nvSpPr>
      <xdr:spPr>
        <a:xfrm>
          <a:off x="4673600" y="180263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135255</xdr:rowOff>
    </xdr:from>
    <xdr:to>
      <xdr:col>20</xdr:col>
      <xdr:colOff>38100</xdr:colOff>
      <xdr:row>106</xdr:row>
      <xdr:rowOff>65405</xdr:rowOff>
    </xdr:to>
    <xdr:sp macro="" textlink="">
      <xdr:nvSpPr>
        <xdr:cNvPr id="419" name="楕円 418">
          <a:extLst>
            <a:ext uri="{FF2B5EF4-FFF2-40B4-BE49-F238E27FC236}">
              <a16:creationId xmlns:a16="http://schemas.microsoft.com/office/drawing/2014/main" id="{D03A4568-A8D8-4F27-9C57-A785AD52309B}"/>
            </a:ext>
          </a:extLst>
        </xdr:cNvPr>
        <xdr:cNvSpPr/>
      </xdr:nvSpPr>
      <xdr:spPr>
        <a:xfrm>
          <a:off x="3746500" y="1813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105</xdr:row>
      <xdr:rowOff>96520</xdr:rowOff>
    </xdr:from>
    <xdr:to>
      <xdr:col>24</xdr:col>
      <xdr:colOff>63500</xdr:colOff>
      <xdr:row>106</xdr:row>
      <xdr:rowOff>14605</xdr:rowOff>
    </xdr:to>
    <xdr:cxnSp macro="">
      <xdr:nvCxnSpPr>
        <xdr:cNvPr id="420" name="直線コネクタ 419">
          <a:extLst>
            <a:ext uri="{FF2B5EF4-FFF2-40B4-BE49-F238E27FC236}">
              <a16:creationId xmlns:a16="http://schemas.microsoft.com/office/drawing/2014/main" id="{0159DC8D-1654-4174-9015-E8FC8666568F}"/>
            </a:ext>
          </a:extLst>
        </xdr:cNvPr>
        <xdr:cNvCxnSpPr/>
      </xdr:nvCxnSpPr>
      <xdr:spPr>
        <a:xfrm flipV="1">
          <a:off x="3790950" y="18098770"/>
          <a:ext cx="8445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116840</xdr:rowOff>
    </xdr:from>
    <xdr:to>
      <xdr:col>15</xdr:col>
      <xdr:colOff>101600</xdr:colOff>
      <xdr:row>106</xdr:row>
      <xdr:rowOff>46990</xdr:rowOff>
    </xdr:to>
    <xdr:sp macro="" textlink="">
      <xdr:nvSpPr>
        <xdr:cNvPr id="421" name="楕円 420">
          <a:extLst>
            <a:ext uri="{FF2B5EF4-FFF2-40B4-BE49-F238E27FC236}">
              <a16:creationId xmlns:a16="http://schemas.microsoft.com/office/drawing/2014/main" id="{E351C981-FECF-45D8-A3FF-7502276213AE}"/>
            </a:ext>
          </a:extLst>
        </xdr:cNvPr>
        <xdr:cNvSpPr/>
      </xdr:nvSpPr>
      <xdr:spPr>
        <a:xfrm>
          <a:off x="285750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167640</xdr:rowOff>
    </xdr:from>
    <xdr:to>
      <xdr:col>19</xdr:col>
      <xdr:colOff>171450</xdr:colOff>
      <xdr:row>106</xdr:row>
      <xdr:rowOff>14605</xdr:rowOff>
    </xdr:to>
    <xdr:cxnSp macro="">
      <xdr:nvCxnSpPr>
        <xdr:cNvPr id="422" name="直線コネクタ 421">
          <a:extLst>
            <a:ext uri="{FF2B5EF4-FFF2-40B4-BE49-F238E27FC236}">
              <a16:creationId xmlns:a16="http://schemas.microsoft.com/office/drawing/2014/main" id="{A5381FC4-5F4E-4A69-B7B1-7914EC12643E}"/>
            </a:ext>
          </a:extLst>
        </xdr:cNvPr>
        <xdr:cNvCxnSpPr/>
      </xdr:nvCxnSpPr>
      <xdr:spPr>
        <a:xfrm>
          <a:off x="2908300" y="18169890"/>
          <a:ext cx="8826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91440</xdr:rowOff>
    </xdr:from>
    <xdr:to>
      <xdr:col>10</xdr:col>
      <xdr:colOff>165100</xdr:colOff>
      <xdr:row>106</xdr:row>
      <xdr:rowOff>21590</xdr:rowOff>
    </xdr:to>
    <xdr:sp macro="" textlink="">
      <xdr:nvSpPr>
        <xdr:cNvPr id="423" name="楕円 422">
          <a:extLst>
            <a:ext uri="{FF2B5EF4-FFF2-40B4-BE49-F238E27FC236}">
              <a16:creationId xmlns:a16="http://schemas.microsoft.com/office/drawing/2014/main" id="{C0C86992-5F75-495D-A7D1-17E426AFC276}"/>
            </a:ext>
          </a:extLst>
        </xdr:cNvPr>
        <xdr:cNvSpPr/>
      </xdr:nvSpPr>
      <xdr:spPr>
        <a:xfrm>
          <a:off x="1968500" y="180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142240</xdr:rowOff>
    </xdr:from>
    <xdr:to>
      <xdr:col>15</xdr:col>
      <xdr:colOff>50800</xdr:colOff>
      <xdr:row>105</xdr:row>
      <xdr:rowOff>167640</xdr:rowOff>
    </xdr:to>
    <xdr:cxnSp macro="">
      <xdr:nvCxnSpPr>
        <xdr:cNvPr id="424" name="直線コネクタ 423">
          <a:extLst>
            <a:ext uri="{FF2B5EF4-FFF2-40B4-BE49-F238E27FC236}">
              <a16:creationId xmlns:a16="http://schemas.microsoft.com/office/drawing/2014/main" id="{A744C700-8D57-40ED-83D8-0EFB505B3AE9}"/>
            </a:ext>
          </a:extLst>
        </xdr:cNvPr>
        <xdr:cNvCxnSpPr/>
      </xdr:nvCxnSpPr>
      <xdr:spPr>
        <a:xfrm>
          <a:off x="2019300" y="1814449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68580</xdr:rowOff>
    </xdr:from>
    <xdr:to>
      <xdr:col>6</xdr:col>
      <xdr:colOff>38100</xdr:colOff>
      <xdr:row>105</xdr:row>
      <xdr:rowOff>170180</xdr:rowOff>
    </xdr:to>
    <xdr:sp macro="" textlink="">
      <xdr:nvSpPr>
        <xdr:cNvPr id="425" name="楕円 424">
          <a:extLst>
            <a:ext uri="{FF2B5EF4-FFF2-40B4-BE49-F238E27FC236}">
              <a16:creationId xmlns:a16="http://schemas.microsoft.com/office/drawing/2014/main" id="{E93C7AC2-6A73-43FC-A7A3-996D5511BF0C}"/>
            </a:ext>
          </a:extLst>
        </xdr:cNvPr>
        <xdr:cNvSpPr/>
      </xdr:nvSpPr>
      <xdr:spPr>
        <a:xfrm>
          <a:off x="1079500" y="1807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105</xdr:row>
      <xdr:rowOff>119380</xdr:rowOff>
    </xdr:from>
    <xdr:to>
      <xdr:col>10</xdr:col>
      <xdr:colOff>114300</xdr:colOff>
      <xdr:row>105</xdr:row>
      <xdr:rowOff>142240</xdr:rowOff>
    </xdr:to>
    <xdr:cxnSp macro="">
      <xdr:nvCxnSpPr>
        <xdr:cNvPr id="426" name="直線コネクタ 425">
          <a:extLst>
            <a:ext uri="{FF2B5EF4-FFF2-40B4-BE49-F238E27FC236}">
              <a16:creationId xmlns:a16="http://schemas.microsoft.com/office/drawing/2014/main" id="{6A42269C-E5A8-4D39-A217-C8D740670E9E}"/>
            </a:ext>
          </a:extLst>
        </xdr:cNvPr>
        <xdr:cNvCxnSpPr/>
      </xdr:nvCxnSpPr>
      <xdr:spPr>
        <a:xfrm>
          <a:off x="1123950" y="18121630"/>
          <a:ext cx="8953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101</xdr:row>
      <xdr:rowOff>168910</xdr:rowOff>
    </xdr:from>
    <xdr:ext cx="403860" cy="257810"/>
    <xdr:sp macro="" textlink="">
      <xdr:nvSpPr>
        <xdr:cNvPr id="427" name="n_1aveValue【港湾・漁港】&#10;有形固定資産減価償却率">
          <a:extLst>
            <a:ext uri="{FF2B5EF4-FFF2-40B4-BE49-F238E27FC236}">
              <a16:creationId xmlns:a16="http://schemas.microsoft.com/office/drawing/2014/main" id="{9E16F8D3-1719-42E3-85B4-D04B662741C9}"/>
            </a:ext>
          </a:extLst>
        </xdr:cNvPr>
        <xdr:cNvSpPr txBox="1"/>
      </xdr:nvSpPr>
      <xdr:spPr>
        <a:xfrm>
          <a:off x="3582035" y="174853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101</xdr:row>
      <xdr:rowOff>132080</xdr:rowOff>
    </xdr:from>
    <xdr:ext cx="403860" cy="257810"/>
    <xdr:sp macro="" textlink="">
      <xdr:nvSpPr>
        <xdr:cNvPr id="428" name="n_2aveValue【港湾・漁港】&#10;有形固定資産減価償却率">
          <a:extLst>
            <a:ext uri="{FF2B5EF4-FFF2-40B4-BE49-F238E27FC236}">
              <a16:creationId xmlns:a16="http://schemas.microsoft.com/office/drawing/2014/main" id="{5F49CFCE-8D13-4764-ACA8-F39810D0F342}"/>
            </a:ext>
          </a:extLst>
        </xdr:cNvPr>
        <xdr:cNvSpPr txBox="1"/>
      </xdr:nvSpPr>
      <xdr:spPr>
        <a:xfrm>
          <a:off x="2705735" y="174485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101</xdr:row>
      <xdr:rowOff>100330</xdr:rowOff>
    </xdr:from>
    <xdr:ext cx="403860" cy="257810"/>
    <xdr:sp macro="" textlink="">
      <xdr:nvSpPr>
        <xdr:cNvPr id="429" name="n_3aveValue【港湾・漁港】&#10;有形固定資産減価償却率">
          <a:extLst>
            <a:ext uri="{FF2B5EF4-FFF2-40B4-BE49-F238E27FC236}">
              <a16:creationId xmlns:a16="http://schemas.microsoft.com/office/drawing/2014/main" id="{B5480BAE-E31A-4A3F-8E02-61B8AAE6C5F6}"/>
            </a:ext>
          </a:extLst>
        </xdr:cNvPr>
        <xdr:cNvSpPr txBox="1"/>
      </xdr:nvSpPr>
      <xdr:spPr>
        <a:xfrm>
          <a:off x="1816735" y="174167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129540</xdr:rowOff>
    </xdr:from>
    <xdr:ext cx="405130" cy="259080"/>
    <xdr:sp macro="" textlink="">
      <xdr:nvSpPr>
        <xdr:cNvPr id="430" name="n_4aveValue【港湾・漁港】&#10;有形固定資産減価償却率">
          <a:extLst>
            <a:ext uri="{FF2B5EF4-FFF2-40B4-BE49-F238E27FC236}">
              <a16:creationId xmlns:a16="http://schemas.microsoft.com/office/drawing/2014/main" id="{06723082-2979-4F07-80AA-D0E317EC8072}"/>
            </a:ext>
          </a:extLst>
        </xdr:cNvPr>
        <xdr:cNvSpPr txBox="1"/>
      </xdr:nvSpPr>
      <xdr:spPr>
        <a:xfrm>
          <a:off x="927735" y="17445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56515</xdr:rowOff>
    </xdr:from>
    <xdr:ext cx="403860" cy="258445"/>
    <xdr:sp macro="" textlink="">
      <xdr:nvSpPr>
        <xdr:cNvPr id="431" name="n_1mainValue【港湾・漁港】&#10;有形固定資産減価償却率">
          <a:extLst>
            <a:ext uri="{FF2B5EF4-FFF2-40B4-BE49-F238E27FC236}">
              <a16:creationId xmlns:a16="http://schemas.microsoft.com/office/drawing/2014/main" id="{121CE95F-A557-41BD-AEF3-148929D9DCD3}"/>
            </a:ext>
          </a:extLst>
        </xdr:cNvPr>
        <xdr:cNvSpPr txBox="1"/>
      </xdr:nvSpPr>
      <xdr:spPr>
        <a:xfrm>
          <a:off x="3582035" y="1823021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38100</xdr:rowOff>
    </xdr:from>
    <xdr:ext cx="403860" cy="259080"/>
    <xdr:sp macro="" textlink="">
      <xdr:nvSpPr>
        <xdr:cNvPr id="432" name="n_2mainValue【港湾・漁港】&#10;有形固定資産減価償却率">
          <a:extLst>
            <a:ext uri="{FF2B5EF4-FFF2-40B4-BE49-F238E27FC236}">
              <a16:creationId xmlns:a16="http://schemas.microsoft.com/office/drawing/2014/main" id="{0BD3C801-5A69-4E50-831E-57082F82394E}"/>
            </a:ext>
          </a:extLst>
        </xdr:cNvPr>
        <xdr:cNvSpPr txBox="1"/>
      </xdr:nvSpPr>
      <xdr:spPr>
        <a:xfrm>
          <a:off x="2705735" y="182118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12700</xdr:rowOff>
    </xdr:from>
    <xdr:ext cx="403860" cy="259080"/>
    <xdr:sp macro="" textlink="">
      <xdr:nvSpPr>
        <xdr:cNvPr id="433" name="n_3mainValue【港湾・漁港】&#10;有形固定資産減価償却率">
          <a:extLst>
            <a:ext uri="{FF2B5EF4-FFF2-40B4-BE49-F238E27FC236}">
              <a16:creationId xmlns:a16="http://schemas.microsoft.com/office/drawing/2014/main" id="{BFB00C17-55A1-43A1-9D5B-B5760912F6C0}"/>
            </a:ext>
          </a:extLst>
        </xdr:cNvPr>
        <xdr:cNvSpPr txBox="1"/>
      </xdr:nvSpPr>
      <xdr:spPr>
        <a:xfrm>
          <a:off x="1816735" y="18186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161290</xdr:rowOff>
    </xdr:from>
    <xdr:ext cx="405130" cy="259080"/>
    <xdr:sp macro="" textlink="">
      <xdr:nvSpPr>
        <xdr:cNvPr id="434" name="n_4mainValue【港湾・漁港】&#10;有形固定資産減価償却率">
          <a:extLst>
            <a:ext uri="{FF2B5EF4-FFF2-40B4-BE49-F238E27FC236}">
              <a16:creationId xmlns:a16="http://schemas.microsoft.com/office/drawing/2014/main" id="{B5B35BD3-3C6F-4CAE-85AC-DD628724B035}"/>
            </a:ext>
          </a:extLst>
        </xdr:cNvPr>
        <xdr:cNvSpPr txBox="1"/>
      </xdr:nvSpPr>
      <xdr:spPr>
        <a:xfrm>
          <a:off x="927735" y="181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5FF9E08-12C2-411A-ACA5-82E42591B1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3F1452F-F4E7-45E4-823C-521C4637A033}"/>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F26B957-5A55-4DBF-B831-4E92F2154A8B}"/>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B4F59B58-8B2F-435E-8537-1138902C441E}"/>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26C6472-03E5-4BE4-A32E-A8705E9C2269}"/>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67A10D3-9338-4D53-8BBF-04BF0FDFCEB3}"/>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8E4AD25A-72BC-4350-B6A4-518454846F67}"/>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112,202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AA6868D5-4E45-479B-86FE-949AE77CA967}"/>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3" name="テキスト ボックス 442">
          <a:extLst>
            <a:ext uri="{FF2B5EF4-FFF2-40B4-BE49-F238E27FC236}">
              <a16:creationId xmlns:a16="http://schemas.microsoft.com/office/drawing/2014/main" id="{D56F8AAC-71E7-4376-8D1A-C6B6DF9E5D11}"/>
            </a:ext>
          </a:extLst>
        </xdr:cNvPr>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5E7D9E9-3D3A-4D70-B481-8287D9399437}"/>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445" name="直線コネクタ 444">
          <a:extLst>
            <a:ext uri="{FF2B5EF4-FFF2-40B4-BE49-F238E27FC236}">
              <a16:creationId xmlns:a16="http://schemas.microsoft.com/office/drawing/2014/main" id="{A5A5DCDE-2185-4255-9780-DB12CF909EB4}"/>
            </a:ext>
          </a:extLst>
        </xdr:cNvPr>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64770</xdr:rowOff>
    </xdr:from>
    <xdr:ext cx="247650" cy="257810"/>
    <xdr:sp macro="" textlink="">
      <xdr:nvSpPr>
        <xdr:cNvPr id="446" name="テキスト ボックス 445">
          <a:extLst>
            <a:ext uri="{FF2B5EF4-FFF2-40B4-BE49-F238E27FC236}">
              <a16:creationId xmlns:a16="http://schemas.microsoft.com/office/drawing/2014/main" id="{D77C8DCE-171A-4485-AC99-7EBFAB7FD07B}"/>
            </a:ext>
          </a:extLst>
        </xdr:cNvPr>
        <xdr:cNvSpPr txBox="1"/>
      </xdr:nvSpPr>
      <xdr:spPr>
        <a:xfrm>
          <a:off x="6355080" y="1858137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47" name="直線コネクタ 446">
          <a:extLst>
            <a:ext uri="{FF2B5EF4-FFF2-40B4-BE49-F238E27FC236}">
              <a16:creationId xmlns:a16="http://schemas.microsoft.com/office/drawing/2014/main" id="{F32A6683-9DC0-46D0-B768-38B4FD7D0858}"/>
            </a:ext>
          </a:extLst>
        </xdr:cNvPr>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106</xdr:row>
      <xdr:rowOff>80645</xdr:rowOff>
    </xdr:from>
    <xdr:ext cx="595630" cy="259080"/>
    <xdr:sp macro="" textlink="">
      <xdr:nvSpPr>
        <xdr:cNvPr id="448" name="テキスト ボックス 447">
          <a:extLst>
            <a:ext uri="{FF2B5EF4-FFF2-40B4-BE49-F238E27FC236}">
              <a16:creationId xmlns:a16="http://schemas.microsoft.com/office/drawing/2014/main" id="{6E0CA7E4-1CEF-485D-A795-1DC0E806B6B9}"/>
            </a:ext>
          </a:extLst>
        </xdr:cNvPr>
        <xdr:cNvSpPr txBox="1"/>
      </xdr:nvSpPr>
      <xdr:spPr>
        <a:xfrm>
          <a:off x="6008370" y="182543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49" name="直線コネクタ 448">
          <a:extLst>
            <a:ext uri="{FF2B5EF4-FFF2-40B4-BE49-F238E27FC236}">
              <a16:creationId xmlns:a16="http://schemas.microsoft.com/office/drawing/2014/main" id="{5B13E518-6BC6-4D53-AC2A-9A515381451D}"/>
            </a:ext>
          </a:extLst>
        </xdr:cNvPr>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104</xdr:row>
      <xdr:rowOff>97790</xdr:rowOff>
    </xdr:from>
    <xdr:ext cx="595630" cy="257810"/>
    <xdr:sp macro="" textlink="">
      <xdr:nvSpPr>
        <xdr:cNvPr id="450" name="テキスト ボックス 449">
          <a:extLst>
            <a:ext uri="{FF2B5EF4-FFF2-40B4-BE49-F238E27FC236}">
              <a16:creationId xmlns:a16="http://schemas.microsoft.com/office/drawing/2014/main" id="{7CF19B7F-D80F-4A5A-9646-4EB69D646D65}"/>
            </a:ext>
          </a:extLst>
        </xdr:cNvPr>
        <xdr:cNvSpPr txBox="1"/>
      </xdr:nvSpPr>
      <xdr:spPr>
        <a:xfrm>
          <a:off x="6008370" y="1792859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51" name="直線コネクタ 450">
          <a:extLst>
            <a:ext uri="{FF2B5EF4-FFF2-40B4-BE49-F238E27FC236}">
              <a16:creationId xmlns:a16="http://schemas.microsoft.com/office/drawing/2014/main" id="{E5722C78-715C-4980-A0B9-557CD2EF1580}"/>
            </a:ext>
          </a:extLst>
        </xdr:cNvPr>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102</xdr:row>
      <xdr:rowOff>113665</xdr:rowOff>
    </xdr:from>
    <xdr:ext cx="595630" cy="258445"/>
    <xdr:sp macro="" textlink="">
      <xdr:nvSpPr>
        <xdr:cNvPr id="452" name="テキスト ボックス 451">
          <a:extLst>
            <a:ext uri="{FF2B5EF4-FFF2-40B4-BE49-F238E27FC236}">
              <a16:creationId xmlns:a16="http://schemas.microsoft.com/office/drawing/2014/main" id="{6D9850F1-8029-4EF7-B4BA-6A549791EDE4}"/>
            </a:ext>
          </a:extLst>
        </xdr:cNvPr>
        <xdr:cNvSpPr txBox="1"/>
      </xdr:nvSpPr>
      <xdr:spPr>
        <a:xfrm>
          <a:off x="6008370" y="1760156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53" name="直線コネクタ 452">
          <a:extLst>
            <a:ext uri="{FF2B5EF4-FFF2-40B4-BE49-F238E27FC236}">
              <a16:creationId xmlns:a16="http://schemas.microsoft.com/office/drawing/2014/main" id="{1DBAA33B-0DFD-47E7-86F6-CFABE9333F44}"/>
            </a:ext>
          </a:extLst>
        </xdr:cNvPr>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100</xdr:row>
      <xdr:rowOff>130175</xdr:rowOff>
    </xdr:from>
    <xdr:ext cx="685800" cy="259080"/>
    <xdr:sp macro="" textlink="">
      <xdr:nvSpPr>
        <xdr:cNvPr id="454" name="テキスト ボックス 453">
          <a:extLst>
            <a:ext uri="{FF2B5EF4-FFF2-40B4-BE49-F238E27FC236}">
              <a16:creationId xmlns:a16="http://schemas.microsoft.com/office/drawing/2014/main" id="{42B18CCF-2BD0-4361-9E98-ECACAC4266D1}"/>
            </a:ext>
          </a:extLst>
        </xdr:cNvPr>
        <xdr:cNvSpPr txBox="1"/>
      </xdr:nvSpPr>
      <xdr:spPr>
        <a:xfrm>
          <a:off x="5918200" y="1727517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55" name="直線コネクタ 454">
          <a:extLst>
            <a:ext uri="{FF2B5EF4-FFF2-40B4-BE49-F238E27FC236}">
              <a16:creationId xmlns:a16="http://schemas.microsoft.com/office/drawing/2014/main" id="{9F4A0F40-8A71-4E40-9AC8-9220AFB62D3D}"/>
            </a:ext>
          </a:extLst>
        </xdr:cNvPr>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98</xdr:row>
      <xdr:rowOff>146050</xdr:rowOff>
    </xdr:from>
    <xdr:ext cx="685800" cy="257810"/>
    <xdr:sp macro="" textlink="">
      <xdr:nvSpPr>
        <xdr:cNvPr id="456" name="テキスト ボックス 455">
          <a:extLst>
            <a:ext uri="{FF2B5EF4-FFF2-40B4-BE49-F238E27FC236}">
              <a16:creationId xmlns:a16="http://schemas.microsoft.com/office/drawing/2014/main" id="{1C78BFB9-3D99-48C1-8FF7-F62619BD3F08}"/>
            </a:ext>
          </a:extLst>
        </xdr:cNvPr>
        <xdr:cNvSpPr txBox="1"/>
      </xdr:nvSpPr>
      <xdr:spPr>
        <a:xfrm>
          <a:off x="5918200" y="16948150"/>
          <a:ext cx="6858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95C9B88-9B44-4DB5-8FE6-3EF6B4C88F95}"/>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5800" cy="259080"/>
    <xdr:sp macro="" textlink="">
      <xdr:nvSpPr>
        <xdr:cNvPr id="458" name="テキスト ボックス 457">
          <a:extLst>
            <a:ext uri="{FF2B5EF4-FFF2-40B4-BE49-F238E27FC236}">
              <a16:creationId xmlns:a16="http://schemas.microsoft.com/office/drawing/2014/main" id="{16B4CBB6-EEA8-46BF-BDBF-058CD820FBAD}"/>
            </a:ext>
          </a:extLst>
        </xdr:cNvPr>
        <xdr:cNvSpPr txBox="1"/>
      </xdr:nvSpPr>
      <xdr:spPr>
        <a:xfrm>
          <a:off x="5918200" y="166217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99A6C0D-10AF-4847-A8C4-58AB676080E1}"/>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100</xdr:row>
      <xdr:rowOff>60960</xdr:rowOff>
    </xdr:from>
    <xdr:to>
      <xdr:col>54</xdr:col>
      <xdr:colOff>171450</xdr:colOff>
      <xdr:row>109</xdr:row>
      <xdr:rowOff>27940</xdr:rowOff>
    </xdr:to>
    <xdr:cxnSp macro="">
      <xdr:nvCxnSpPr>
        <xdr:cNvPr id="460" name="直線コネクタ 459">
          <a:extLst>
            <a:ext uri="{FF2B5EF4-FFF2-40B4-BE49-F238E27FC236}">
              <a16:creationId xmlns:a16="http://schemas.microsoft.com/office/drawing/2014/main" id="{3523864C-8231-4DC9-AC90-C6CC05FA8E47}"/>
            </a:ext>
          </a:extLst>
        </xdr:cNvPr>
        <xdr:cNvCxnSpPr/>
      </xdr:nvCxnSpPr>
      <xdr:spPr>
        <a:xfrm flipV="1">
          <a:off x="10458450" y="17205960"/>
          <a:ext cx="0" cy="1510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31750</xdr:rowOff>
    </xdr:from>
    <xdr:ext cx="468630" cy="257810"/>
    <xdr:sp macro="" textlink="">
      <xdr:nvSpPr>
        <xdr:cNvPr id="461" name="【港湾・漁港】&#10;一人当たり有形固定資産（償却資産）額最小値テキスト">
          <a:extLst>
            <a:ext uri="{FF2B5EF4-FFF2-40B4-BE49-F238E27FC236}">
              <a16:creationId xmlns:a16="http://schemas.microsoft.com/office/drawing/2014/main" id="{AF7C0C88-5FE7-4739-ADB8-88A5EC436EA4}"/>
            </a:ext>
          </a:extLst>
        </xdr:cNvPr>
        <xdr:cNvSpPr txBox="1"/>
      </xdr:nvSpPr>
      <xdr:spPr>
        <a:xfrm>
          <a:off x="10515600" y="18719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6,677</a:t>
          </a:r>
          <a:endParaRPr kumimoji="1" lang="ja-JP" altLang="en-US" sz="1000" b="1">
            <a:latin typeface="ＭＳ Ｐゴシック"/>
            <a:ea typeface="ＭＳ Ｐゴシック"/>
          </a:endParaRPr>
        </a:p>
      </xdr:txBody>
    </xdr:sp>
    <xdr:clientData/>
  </xdr:oneCellAnchor>
  <xdr:twoCellAnchor>
    <xdr:from>
      <xdr:col>54</xdr:col>
      <xdr:colOff>101600</xdr:colOff>
      <xdr:row>109</xdr:row>
      <xdr:rowOff>27940</xdr:rowOff>
    </xdr:from>
    <xdr:to>
      <xdr:col>55</xdr:col>
      <xdr:colOff>88900</xdr:colOff>
      <xdr:row>109</xdr:row>
      <xdr:rowOff>27940</xdr:rowOff>
    </xdr:to>
    <xdr:cxnSp macro="">
      <xdr:nvCxnSpPr>
        <xdr:cNvPr id="462" name="直線コネクタ 461">
          <a:extLst>
            <a:ext uri="{FF2B5EF4-FFF2-40B4-BE49-F238E27FC236}">
              <a16:creationId xmlns:a16="http://schemas.microsoft.com/office/drawing/2014/main" id="{18D76D1B-5720-431A-8CB4-72E1D3090549}"/>
            </a:ext>
          </a:extLst>
        </xdr:cNvPr>
        <xdr:cNvCxnSpPr/>
      </xdr:nvCxnSpPr>
      <xdr:spPr>
        <a:xfrm>
          <a:off x="10388600" y="18715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7620</xdr:rowOff>
    </xdr:from>
    <xdr:ext cx="688975" cy="257810"/>
    <xdr:sp macro="" textlink="">
      <xdr:nvSpPr>
        <xdr:cNvPr id="463" name="【港湾・漁港】&#10;一人当たり有形固定資産（償却資産）額最大値テキスト">
          <a:extLst>
            <a:ext uri="{FF2B5EF4-FFF2-40B4-BE49-F238E27FC236}">
              <a16:creationId xmlns:a16="http://schemas.microsoft.com/office/drawing/2014/main" id="{4764D2FC-AFA8-4DAB-8A96-D88693CDC48B}"/>
            </a:ext>
          </a:extLst>
        </xdr:cNvPr>
        <xdr:cNvSpPr txBox="1"/>
      </xdr:nvSpPr>
      <xdr:spPr>
        <a:xfrm>
          <a:off x="10515600" y="16981170"/>
          <a:ext cx="6889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1,393,877</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60960</xdr:rowOff>
    </xdr:from>
    <xdr:to>
      <xdr:col>55</xdr:col>
      <xdr:colOff>88900</xdr:colOff>
      <xdr:row>100</xdr:row>
      <xdr:rowOff>60960</xdr:rowOff>
    </xdr:to>
    <xdr:cxnSp macro="">
      <xdr:nvCxnSpPr>
        <xdr:cNvPr id="464" name="直線コネクタ 463">
          <a:extLst>
            <a:ext uri="{FF2B5EF4-FFF2-40B4-BE49-F238E27FC236}">
              <a16:creationId xmlns:a16="http://schemas.microsoft.com/office/drawing/2014/main" id="{E61A505C-09D5-4C6D-ADD7-1E27C8A76C43}"/>
            </a:ext>
          </a:extLst>
        </xdr:cNvPr>
        <xdr:cNvCxnSpPr/>
      </xdr:nvCxnSpPr>
      <xdr:spPr>
        <a:xfrm>
          <a:off x="10388600" y="17205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76200</xdr:rowOff>
    </xdr:from>
    <xdr:ext cx="597535" cy="257810"/>
    <xdr:sp macro="" textlink="">
      <xdr:nvSpPr>
        <xdr:cNvPr id="465" name="【港湾・漁港】&#10;一人当たり有形固定資産（償却資産）額平均値テキスト">
          <a:extLst>
            <a:ext uri="{FF2B5EF4-FFF2-40B4-BE49-F238E27FC236}">
              <a16:creationId xmlns:a16="http://schemas.microsoft.com/office/drawing/2014/main" id="{3F550369-1E55-452D-B89E-54B2EE3EDA7C}"/>
            </a:ext>
          </a:extLst>
        </xdr:cNvPr>
        <xdr:cNvSpPr txBox="1"/>
      </xdr:nvSpPr>
      <xdr:spPr>
        <a:xfrm>
          <a:off x="10515600" y="18421350"/>
          <a:ext cx="5975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210,866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97790</xdr:rowOff>
    </xdr:from>
    <xdr:to>
      <xdr:col>55</xdr:col>
      <xdr:colOff>50800</xdr:colOff>
      <xdr:row>108</xdr:row>
      <xdr:rowOff>27940</xdr:rowOff>
    </xdr:to>
    <xdr:sp macro="" textlink="">
      <xdr:nvSpPr>
        <xdr:cNvPr id="466" name="フローチャート: 判断 465">
          <a:extLst>
            <a:ext uri="{FF2B5EF4-FFF2-40B4-BE49-F238E27FC236}">
              <a16:creationId xmlns:a16="http://schemas.microsoft.com/office/drawing/2014/main" id="{A1B3B8ED-2A01-4F70-B890-5ED67AA9439A}"/>
            </a:ext>
          </a:extLst>
        </xdr:cNvPr>
        <xdr:cNvSpPr/>
      </xdr:nvSpPr>
      <xdr:spPr>
        <a:xfrm>
          <a:off x="10426700" y="1844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92075</xdr:rowOff>
    </xdr:from>
    <xdr:to>
      <xdr:col>50</xdr:col>
      <xdr:colOff>165100</xdr:colOff>
      <xdr:row>108</xdr:row>
      <xdr:rowOff>22225</xdr:rowOff>
    </xdr:to>
    <xdr:sp macro="" textlink="">
      <xdr:nvSpPr>
        <xdr:cNvPr id="467" name="フローチャート: 判断 466">
          <a:extLst>
            <a:ext uri="{FF2B5EF4-FFF2-40B4-BE49-F238E27FC236}">
              <a16:creationId xmlns:a16="http://schemas.microsoft.com/office/drawing/2014/main" id="{8D30FD16-80AE-4B2C-9324-80593A65FC5D}"/>
            </a:ext>
          </a:extLst>
        </xdr:cNvPr>
        <xdr:cNvSpPr/>
      </xdr:nvSpPr>
      <xdr:spPr>
        <a:xfrm>
          <a:off x="9588500" y="1843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121285</xdr:rowOff>
    </xdr:from>
    <xdr:to>
      <xdr:col>46</xdr:col>
      <xdr:colOff>38100</xdr:colOff>
      <xdr:row>108</xdr:row>
      <xdr:rowOff>52070</xdr:rowOff>
    </xdr:to>
    <xdr:sp macro="" textlink="">
      <xdr:nvSpPr>
        <xdr:cNvPr id="468" name="フローチャート: 判断 467">
          <a:extLst>
            <a:ext uri="{FF2B5EF4-FFF2-40B4-BE49-F238E27FC236}">
              <a16:creationId xmlns:a16="http://schemas.microsoft.com/office/drawing/2014/main" id="{1E1B9B8B-DE6A-4E62-8D35-1131FF1D4810}"/>
            </a:ext>
          </a:extLst>
        </xdr:cNvPr>
        <xdr:cNvSpPr/>
      </xdr:nvSpPr>
      <xdr:spPr>
        <a:xfrm>
          <a:off x="8699500" y="18466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125095</xdr:rowOff>
    </xdr:from>
    <xdr:to>
      <xdr:col>41</xdr:col>
      <xdr:colOff>101600</xdr:colOff>
      <xdr:row>108</xdr:row>
      <xdr:rowOff>55245</xdr:rowOff>
    </xdr:to>
    <xdr:sp macro="" textlink="">
      <xdr:nvSpPr>
        <xdr:cNvPr id="469" name="フローチャート: 判断 468">
          <a:extLst>
            <a:ext uri="{FF2B5EF4-FFF2-40B4-BE49-F238E27FC236}">
              <a16:creationId xmlns:a16="http://schemas.microsoft.com/office/drawing/2014/main" id="{25D53C87-E86E-4C91-90E5-435EB07ECCDB}"/>
            </a:ext>
          </a:extLst>
        </xdr:cNvPr>
        <xdr:cNvSpPr/>
      </xdr:nvSpPr>
      <xdr:spPr>
        <a:xfrm>
          <a:off x="7810500" y="1847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80645</xdr:rowOff>
    </xdr:from>
    <xdr:to>
      <xdr:col>36</xdr:col>
      <xdr:colOff>165100</xdr:colOff>
      <xdr:row>107</xdr:row>
      <xdr:rowOff>10795</xdr:rowOff>
    </xdr:to>
    <xdr:sp macro="" textlink="">
      <xdr:nvSpPr>
        <xdr:cNvPr id="470" name="フローチャート: 判断 469">
          <a:extLst>
            <a:ext uri="{FF2B5EF4-FFF2-40B4-BE49-F238E27FC236}">
              <a16:creationId xmlns:a16="http://schemas.microsoft.com/office/drawing/2014/main" id="{40CA8BA6-E2B1-4D3F-BA0C-6861554DDA9E}"/>
            </a:ext>
          </a:extLst>
        </xdr:cNvPr>
        <xdr:cNvSpPr/>
      </xdr:nvSpPr>
      <xdr:spPr>
        <a:xfrm>
          <a:off x="6921500" y="1825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7A05AED4-EB54-4855-90A1-8AD4B021A2D5}"/>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422950B1-8CB1-4FD8-83B2-784E0E22A2D3}"/>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6D159D26-7893-423F-9375-2C84F6F68318}"/>
            </a:ext>
          </a:extLst>
        </xdr:cNvPr>
        <xdr:cNvSpPr txBox="1"/>
      </xdr:nvSpPr>
      <xdr:spPr>
        <a:xfrm>
          <a:off x="8553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4" name="テキスト ボックス 473">
          <a:extLst>
            <a:ext uri="{FF2B5EF4-FFF2-40B4-BE49-F238E27FC236}">
              <a16:creationId xmlns:a16="http://schemas.microsoft.com/office/drawing/2014/main" id="{103F25D4-1288-49C9-A219-980EA126483E}"/>
            </a:ext>
          </a:extLst>
        </xdr:cNvPr>
        <xdr:cNvSpPr txBox="1"/>
      </xdr:nvSpPr>
      <xdr:spPr>
        <a:xfrm>
          <a:off x="7670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CDBA3647-83E0-42B1-BEFC-ADD2DB07DAA8}"/>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78740</xdr:rowOff>
    </xdr:from>
    <xdr:to>
      <xdr:col>55</xdr:col>
      <xdr:colOff>50800</xdr:colOff>
      <xdr:row>108</xdr:row>
      <xdr:rowOff>8890</xdr:rowOff>
    </xdr:to>
    <xdr:sp macro="" textlink="">
      <xdr:nvSpPr>
        <xdr:cNvPr id="476" name="楕円 475">
          <a:extLst>
            <a:ext uri="{FF2B5EF4-FFF2-40B4-BE49-F238E27FC236}">
              <a16:creationId xmlns:a16="http://schemas.microsoft.com/office/drawing/2014/main" id="{6EA0CBF4-69A0-4470-A18E-8403AEAAAE05}"/>
            </a:ext>
          </a:extLst>
        </xdr:cNvPr>
        <xdr:cNvSpPr/>
      </xdr:nvSpPr>
      <xdr:spPr>
        <a:xfrm>
          <a:off x="10426700" y="1842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101600</xdr:rowOff>
    </xdr:from>
    <xdr:ext cx="597535" cy="259080"/>
    <xdr:sp macro="" textlink="">
      <xdr:nvSpPr>
        <xdr:cNvPr id="477" name="【港湾・漁港】&#10;一人当たり有形固定資産（償却資産）額該当値テキスト">
          <a:extLst>
            <a:ext uri="{FF2B5EF4-FFF2-40B4-BE49-F238E27FC236}">
              <a16:creationId xmlns:a16="http://schemas.microsoft.com/office/drawing/2014/main" id="{506DFBB5-6AFD-493C-BBDB-4870993C9E7E}"/>
            </a:ext>
          </a:extLst>
        </xdr:cNvPr>
        <xdr:cNvSpPr txBox="1"/>
      </xdr:nvSpPr>
      <xdr:spPr>
        <a:xfrm>
          <a:off x="10515600" y="182753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228,787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91440</xdr:rowOff>
    </xdr:from>
    <xdr:to>
      <xdr:col>50</xdr:col>
      <xdr:colOff>165100</xdr:colOff>
      <xdr:row>108</xdr:row>
      <xdr:rowOff>21590</xdr:rowOff>
    </xdr:to>
    <xdr:sp macro="" textlink="">
      <xdr:nvSpPr>
        <xdr:cNvPr id="478" name="楕円 477">
          <a:extLst>
            <a:ext uri="{FF2B5EF4-FFF2-40B4-BE49-F238E27FC236}">
              <a16:creationId xmlns:a16="http://schemas.microsoft.com/office/drawing/2014/main" id="{91A1A136-5400-4E2F-A192-1A4254F8AD28}"/>
            </a:ext>
          </a:extLst>
        </xdr:cNvPr>
        <xdr:cNvSpPr/>
      </xdr:nvSpPr>
      <xdr:spPr>
        <a:xfrm>
          <a:off x="9588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129540</xdr:rowOff>
    </xdr:from>
    <xdr:to>
      <xdr:col>55</xdr:col>
      <xdr:colOff>0</xdr:colOff>
      <xdr:row>107</xdr:row>
      <xdr:rowOff>142240</xdr:rowOff>
    </xdr:to>
    <xdr:cxnSp macro="">
      <xdr:nvCxnSpPr>
        <xdr:cNvPr id="479" name="直線コネクタ 478">
          <a:extLst>
            <a:ext uri="{FF2B5EF4-FFF2-40B4-BE49-F238E27FC236}">
              <a16:creationId xmlns:a16="http://schemas.microsoft.com/office/drawing/2014/main" id="{D24072AE-50F1-4D2A-BA9A-46D84151A204}"/>
            </a:ext>
          </a:extLst>
        </xdr:cNvPr>
        <xdr:cNvCxnSpPr/>
      </xdr:nvCxnSpPr>
      <xdr:spPr>
        <a:xfrm flipV="1">
          <a:off x="9639300" y="1847469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90805</xdr:rowOff>
    </xdr:from>
    <xdr:to>
      <xdr:col>46</xdr:col>
      <xdr:colOff>38100</xdr:colOff>
      <xdr:row>108</xdr:row>
      <xdr:rowOff>20955</xdr:rowOff>
    </xdr:to>
    <xdr:sp macro="" textlink="">
      <xdr:nvSpPr>
        <xdr:cNvPr id="480" name="楕円 479">
          <a:extLst>
            <a:ext uri="{FF2B5EF4-FFF2-40B4-BE49-F238E27FC236}">
              <a16:creationId xmlns:a16="http://schemas.microsoft.com/office/drawing/2014/main" id="{5D69F2F4-F1D9-4300-9256-5DC7E96952E9}"/>
            </a:ext>
          </a:extLst>
        </xdr:cNvPr>
        <xdr:cNvSpPr/>
      </xdr:nvSpPr>
      <xdr:spPr>
        <a:xfrm>
          <a:off x="8699500" y="1843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141605</xdr:rowOff>
    </xdr:from>
    <xdr:to>
      <xdr:col>50</xdr:col>
      <xdr:colOff>114300</xdr:colOff>
      <xdr:row>107</xdr:row>
      <xdr:rowOff>142240</xdr:rowOff>
    </xdr:to>
    <xdr:cxnSp macro="">
      <xdr:nvCxnSpPr>
        <xdr:cNvPr id="481" name="直線コネクタ 480">
          <a:extLst>
            <a:ext uri="{FF2B5EF4-FFF2-40B4-BE49-F238E27FC236}">
              <a16:creationId xmlns:a16="http://schemas.microsoft.com/office/drawing/2014/main" id="{10C7D9DC-D2B9-4F3D-803C-FE8F55B2472C}"/>
            </a:ext>
          </a:extLst>
        </xdr:cNvPr>
        <xdr:cNvCxnSpPr/>
      </xdr:nvCxnSpPr>
      <xdr:spPr>
        <a:xfrm>
          <a:off x="8743950" y="18486755"/>
          <a:ext cx="8953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89535</xdr:rowOff>
    </xdr:from>
    <xdr:to>
      <xdr:col>41</xdr:col>
      <xdr:colOff>101600</xdr:colOff>
      <xdr:row>108</xdr:row>
      <xdr:rowOff>19685</xdr:rowOff>
    </xdr:to>
    <xdr:sp macro="" textlink="">
      <xdr:nvSpPr>
        <xdr:cNvPr id="482" name="楕円 481">
          <a:extLst>
            <a:ext uri="{FF2B5EF4-FFF2-40B4-BE49-F238E27FC236}">
              <a16:creationId xmlns:a16="http://schemas.microsoft.com/office/drawing/2014/main" id="{0545B234-CF16-4E6F-8B33-FB7A028FD61D}"/>
            </a:ext>
          </a:extLst>
        </xdr:cNvPr>
        <xdr:cNvSpPr/>
      </xdr:nvSpPr>
      <xdr:spPr>
        <a:xfrm>
          <a:off x="7810500" y="184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140335</xdr:rowOff>
    </xdr:from>
    <xdr:to>
      <xdr:col>45</xdr:col>
      <xdr:colOff>171450</xdr:colOff>
      <xdr:row>107</xdr:row>
      <xdr:rowOff>141605</xdr:rowOff>
    </xdr:to>
    <xdr:cxnSp macro="">
      <xdr:nvCxnSpPr>
        <xdr:cNvPr id="483" name="直線コネクタ 482">
          <a:extLst>
            <a:ext uri="{FF2B5EF4-FFF2-40B4-BE49-F238E27FC236}">
              <a16:creationId xmlns:a16="http://schemas.microsoft.com/office/drawing/2014/main" id="{B4696AE8-7E6C-4048-8FBA-C705A070B983}"/>
            </a:ext>
          </a:extLst>
        </xdr:cNvPr>
        <xdr:cNvCxnSpPr/>
      </xdr:nvCxnSpPr>
      <xdr:spPr>
        <a:xfrm>
          <a:off x="7861300" y="18485485"/>
          <a:ext cx="8826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88900</xdr:rowOff>
    </xdr:from>
    <xdr:to>
      <xdr:col>36</xdr:col>
      <xdr:colOff>165100</xdr:colOff>
      <xdr:row>108</xdr:row>
      <xdr:rowOff>19050</xdr:rowOff>
    </xdr:to>
    <xdr:sp macro="" textlink="">
      <xdr:nvSpPr>
        <xdr:cNvPr id="484" name="楕円 483">
          <a:extLst>
            <a:ext uri="{FF2B5EF4-FFF2-40B4-BE49-F238E27FC236}">
              <a16:creationId xmlns:a16="http://schemas.microsoft.com/office/drawing/2014/main" id="{A292CB2F-ADA4-4E2D-AC9C-FC0E296F9B47}"/>
            </a:ext>
          </a:extLst>
        </xdr:cNvPr>
        <xdr:cNvSpPr/>
      </xdr:nvSpPr>
      <xdr:spPr>
        <a:xfrm>
          <a:off x="6921500" y="184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139700</xdr:rowOff>
    </xdr:from>
    <xdr:to>
      <xdr:col>41</xdr:col>
      <xdr:colOff>50800</xdr:colOff>
      <xdr:row>107</xdr:row>
      <xdr:rowOff>140335</xdr:rowOff>
    </xdr:to>
    <xdr:cxnSp macro="">
      <xdr:nvCxnSpPr>
        <xdr:cNvPr id="485" name="直線コネクタ 484">
          <a:extLst>
            <a:ext uri="{FF2B5EF4-FFF2-40B4-BE49-F238E27FC236}">
              <a16:creationId xmlns:a16="http://schemas.microsoft.com/office/drawing/2014/main" id="{276658CC-C06C-47FD-9BB1-7A4927BDEBAF}"/>
            </a:ext>
          </a:extLst>
        </xdr:cNvPr>
        <xdr:cNvCxnSpPr/>
      </xdr:nvCxnSpPr>
      <xdr:spPr>
        <a:xfrm>
          <a:off x="6972300" y="184848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108</xdr:row>
      <xdr:rowOff>13335</xdr:rowOff>
    </xdr:from>
    <xdr:ext cx="598805" cy="259080"/>
    <xdr:sp macro="" textlink="">
      <xdr:nvSpPr>
        <xdr:cNvPr id="486" name="n_1aveValue【港湾・漁港】&#10;一人当たり有形固定資産（償却資産）額">
          <a:extLst>
            <a:ext uri="{FF2B5EF4-FFF2-40B4-BE49-F238E27FC236}">
              <a16:creationId xmlns:a16="http://schemas.microsoft.com/office/drawing/2014/main" id="{EBF9D92B-14A6-4D0B-8FE3-E9F469B3E09E}"/>
            </a:ext>
          </a:extLst>
        </xdr:cNvPr>
        <xdr:cNvSpPr txBox="1"/>
      </xdr:nvSpPr>
      <xdr:spPr>
        <a:xfrm>
          <a:off x="9315450" y="18529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216,026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108</xdr:row>
      <xdr:rowOff>42545</xdr:rowOff>
    </xdr:from>
    <xdr:ext cx="597535" cy="257810"/>
    <xdr:sp macro="" textlink="">
      <xdr:nvSpPr>
        <xdr:cNvPr id="487" name="n_2aveValue【港湾・漁港】&#10;一人当たり有形固定資産（償却資産）額">
          <a:extLst>
            <a:ext uri="{FF2B5EF4-FFF2-40B4-BE49-F238E27FC236}">
              <a16:creationId xmlns:a16="http://schemas.microsoft.com/office/drawing/2014/main" id="{5928F41B-6C4E-4005-9427-DD69174D89E3}"/>
            </a:ext>
          </a:extLst>
        </xdr:cNvPr>
        <xdr:cNvSpPr txBox="1"/>
      </xdr:nvSpPr>
      <xdr:spPr>
        <a:xfrm>
          <a:off x="8450580" y="1855914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189,312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108</xdr:row>
      <xdr:rowOff>46355</xdr:rowOff>
    </xdr:from>
    <xdr:ext cx="597535" cy="259080"/>
    <xdr:sp macro="" textlink="">
      <xdr:nvSpPr>
        <xdr:cNvPr id="488" name="n_3aveValue【港湾・漁港】&#10;一人当たり有形固定資産（償却資産）額">
          <a:extLst>
            <a:ext uri="{FF2B5EF4-FFF2-40B4-BE49-F238E27FC236}">
              <a16:creationId xmlns:a16="http://schemas.microsoft.com/office/drawing/2014/main" id="{318F3BD7-72B2-4C55-8EA2-30B10E601320}"/>
            </a:ext>
          </a:extLst>
        </xdr:cNvPr>
        <xdr:cNvSpPr txBox="1"/>
      </xdr:nvSpPr>
      <xdr:spPr>
        <a:xfrm>
          <a:off x="7561580" y="185629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105</xdr:row>
      <xdr:rowOff>27305</xdr:rowOff>
    </xdr:from>
    <xdr:ext cx="597535" cy="259080"/>
    <xdr:sp macro="" textlink="">
      <xdr:nvSpPr>
        <xdr:cNvPr id="489" name="n_4aveValue【港湾・漁港】&#10;一人当たり有形固定資産（償却資産）額">
          <a:extLst>
            <a:ext uri="{FF2B5EF4-FFF2-40B4-BE49-F238E27FC236}">
              <a16:creationId xmlns:a16="http://schemas.microsoft.com/office/drawing/2014/main" id="{E51E5180-ABD2-4FF1-A14F-1406E86170A4}"/>
            </a:ext>
          </a:extLst>
        </xdr:cNvPr>
        <xdr:cNvSpPr txBox="1"/>
      </xdr:nvSpPr>
      <xdr:spPr>
        <a:xfrm>
          <a:off x="6672580" y="180295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384,430</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106</xdr:row>
      <xdr:rowOff>38735</xdr:rowOff>
    </xdr:from>
    <xdr:ext cx="598805" cy="259080"/>
    <xdr:sp macro="" textlink="">
      <xdr:nvSpPr>
        <xdr:cNvPr id="490" name="n_1mainValue【港湾・漁港】&#10;一人当たり有形固定資産（償却資産）額">
          <a:extLst>
            <a:ext uri="{FF2B5EF4-FFF2-40B4-BE49-F238E27FC236}">
              <a16:creationId xmlns:a16="http://schemas.microsoft.com/office/drawing/2014/main" id="{7792C2F9-1466-46C6-85DD-FE8D5F51FFFA}"/>
            </a:ext>
          </a:extLst>
        </xdr:cNvPr>
        <xdr:cNvSpPr txBox="1"/>
      </xdr:nvSpPr>
      <xdr:spPr>
        <a:xfrm>
          <a:off x="9315450" y="182124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216,554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106</xdr:row>
      <xdr:rowOff>37465</xdr:rowOff>
    </xdr:from>
    <xdr:ext cx="597535" cy="259080"/>
    <xdr:sp macro="" textlink="">
      <xdr:nvSpPr>
        <xdr:cNvPr id="491" name="n_2mainValue【港湾・漁港】&#10;一人当たり有形固定資産（償却資産）額">
          <a:extLst>
            <a:ext uri="{FF2B5EF4-FFF2-40B4-BE49-F238E27FC236}">
              <a16:creationId xmlns:a16="http://schemas.microsoft.com/office/drawing/2014/main" id="{6640E08F-B8C9-4692-93C9-D4C712316895}"/>
            </a:ext>
          </a:extLst>
        </xdr:cNvPr>
        <xdr:cNvSpPr txBox="1"/>
      </xdr:nvSpPr>
      <xdr:spPr>
        <a:xfrm>
          <a:off x="8450580" y="182111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217,443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106</xdr:row>
      <xdr:rowOff>36830</xdr:rowOff>
    </xdr:from>
    <xdr:ext cx="597535" cy="259080"/>
    <xdr:sp macro="" textlink="">
      <xdr:nvSpPr>
        <xdr:cNvPr id="492" name="n_3mainValue【港湾・漁港】&#10;一人当たり有形固定資産（償却資産）額">
          <a:extLst>
            <a:ext uri="{FF2B5EF4-FFF2-40B4-BE49-F238E27FC236}">
              <a16:creationId xmlns:a16="http://schemas.microsoft.com/office/drawing/2014/main" id="{C4DDDFC1-8C0D-4AFD-B722-A934B8D45BEC}"/>
            </a:ext>
          </a:extLst>
        </xdr:cNvPr>
        <xdr:cNvSpPr txBox="1"/>
      </xdr:nvSpPr>
      <xdr:spPr>
        <a:xfrm>
          <a:off x="7561580" y="182105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218,306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108</xdr:row>
      <xdr:rowOff>10160</xdr:rowOff>
    </xdr:from>
    <xdr:ext cx="597535" cy="259080"/>
    <xdr:sp macro="" textlink="">
      <xdr:nvSpPr>
        <xdr:cNvPr id="493" name="n_4mainValue【港湾・漁港】&#10;一人当たり有形固定資産（償却資産）額">
          <a:extLst>
            <a:ext uri="{FF2B5EF4-FFF2-40B4-BE49-F238E27FC236}">
              <a16:creationId xmlns:a16="http://schemas.microsoft.com/office/drawing/2014/main" id="{D605DE17-7FF4-4812-A089-FE9859830578}"/>
            </a:ext>
          </a:extLst>
        </xdr:cNvPr>
        <xdr:cNvSpPr txBox="1"/>
      </xdr:nvSpPr>
      <xdr:spPr>
        <a:xfrm>
          <a:off x="6672580" y="185267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219,375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75565</xdr:rowOff>
    </xdr:from>
    <xdr:to>
      <xdr:col>90</xdr:col>
      <xdr:colOff>25400</xdr:colOff>
      <xdr:row>28</xdr:row>
      <xdr:rowOff>24765</xdr:rowOff>
    </xdr:to>
    <xdr:sp macro="" textlink="">
      <xdr:nvSpPr>
        <xdr:cNvPr id="494" name="正方形/長方形 493">
          <a:extLst>
            <a:ext uri="{FF2B5EF4-FFF2-40B4-BE49-F238E27FC236}">
              <a16:creationId xmlns:a16="http://schemas.microsoft.com/office/drawing/2014/main" id="{8076C25C-6CB1-4C32-AA7B-1081D4DE2732}"/>
            </a:ext>
          </a:extLst>
        </xdr:cNvPr>
        <xdr:cNvSpPr/>
      </xdr:nvSpPr>
      <xdr:spPr>
        <a:xfrm>
          <a:off x="12446000" y="419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132715</xdr:rowOff>
    </xdr:to>
    <xdr:sp macro="" textlink="">
      <xdr:nvSpPr>
        <xdr:cNvPr id="495" name="正方形/長方形 494">
          <a:extLst>
            <a:ext uri="{FF2B5EF4-FFF2-40B4-BE49-F238E27FC236}">
              <a16:creationId xmlns:a16="http://schemas.microsoft.com/office/drawing/2014/main" id="{F61B1CBF-F38E-4C1D-9401-7111059955D8}"/>
            </a:ext>
          </a:extLst>
        </xdr:cNvPr>
        <xdr:cNvSpPr/>
      </xdr:nvSpPr>
      <xdr:spPr>
        <a:xfrm>
          <a:off x="12573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81915</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6B6CBBC-825D-4D5E-8384-1F31389BBE51}"/>
            </a:ext>
          </a:extLst>
        </xdr:cNvPr>
        <xdr:cNvSpPr/>
      </xdr:nvSpPr>
      <xdr:spPr>
        <a:xfrm>
          <a:off x="12573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132715</xdr:rowOff>
    </xdr:to>
    <xdr:sp macro="" textlink="">
      <xdr:nvSpPr>
        <xdr:cNvPr id="497" name="正方形/長方形 496">
          <a:extLst>
            <a:ext uri="{FF2B5EF4-FFF2-40B4-BE49-F238E27FC236}">
              <a16:creationId xmlns:a16="http://schemas.microsoft.com/office/drawing/2014/main" id="{DA3152A4-8F19-484D-A39A-D25B1F5FC5EC}"/>
            </a:ext>
          </a:extLst>
        </xdr:cNvPr>
        <xdr:cNvSpPr/>
      </xdr:nvSpPr>
      <xdr:spPr>
        <a:xfrm>
          <a:off x="13589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81915</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2F09E97-E568-4A94-83D9-731B8163B402}"/>
            </a:ext>
          </a:extLst>
        </xdr:cNvPr>
        <xdr:cNvSpPr/>
      </xdr:nvSpPr>
      <xdr:spPr>
        <a:xfrm>
          <a:off x="13589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132715</xdr:rowOff>
    </xdr:to>
    <xdr:sp macro="" textlink="">
      <xdr:nvSpPr>
        <xdr:cNvPr id="499" name="正方形/長方形 498">
          <a:extLst>
            <a:ext uri="{FF2B5EF4-FFF2-40B4-BE49-F238E27FC236}">
              <a16:creationId xmlns:a16="http://schemas.microsoft.com/office/drawing/2014/main" id="{3DC38783-2A9F-477B-8DB6-63ED4328E5DA}"/>
            </a:ext>
          </a:extLst>
        </xdr:cNvPr>
        <xdr:cNvSpPr/>
      </xdr:nvSpPr>
      <xdr:spPr>
        <a:xfrm>
          <a:off x="14732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29</xdr:row>
      <xdr:rowOff>81915</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F05BCAC-F270-4162-8398-F6886541E125}"/>
            </a:ext>
          </a:extLst>
        </xdr:cNvPr>
        <xdr:cNvSpPr/>
      </xdr:nvSpPr>
      <xdr:spPr>
        <a:xfrm>
          <a:off x="14732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75565</xdr:rowOff>
    </xdr:to>
    <xdr:sp macro="" textlink="">
      <xdr:nvSpPr>
        <xdr:cNvPr id="501" name="正方形/長方形 500">
          <a:extLst>
            <a:ext uri="{FF2B5EF4-FFF2-40B4-BE49-F238E27FC236}">
              <a16:creationId xmlns:a16="http://schemas.microsoft.com/office/drawing/2014/main" id="{683E0F68-7535-4726-84D3-749436BA463E}"/>
            </a:ext>
          </a:extLst>
        </xdr:cNvPr>
        <xdr:cNvSpPr/>
      </xdr:nvSpPr>
      <xdr:spPr>
        <a:xfrm>
          <a:off x="12446000" y="5333365"/>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4790"/>
    <xdr:sp macro="" textlink="">
      <xdr:nvSpPr>
        <xdr:cNvPr id="502" name="テキスト ボックス 501">
          <a:extLst>
            <a:ext uri="{FF2B5EF4-FFF2-40B4-BE49-F238E27FC236}">
              <a16:creationId xmlns:a16="http://schemas.microsoft.com/office/drawing/2014/main" id="{FF883B1D-9EC7-4ACC-B4CD-E4CE63FBC381}"/>
            </a:ext>
          </a:extLst>
        </xdr:cNvPr>
        <xdr:cNvSpPr txBox="1"/>
      </xdr:nvSpPr>
      <xdr:spPr>
        <a:xfrm>
          <a:off x="12407900" y="51435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75565</xdr:rowOff>
    </xdr:from>
    <xdr:to>
      <xdr:col>89</xdr:col>
      <xdr:colOff>171450</xdr:colOff>
      <xdr:row>44</xdr:row>
      <xdr:rowOff>75565</xdr:rowOff>
    </xdr:to>
    <xdr:cxnSp macro="">
      <xdr:nvCxnSpPr>
        <xdr:cNvPr id="503" name="直線コネクタ 502">
          <a:extLst>
            <a:ext uri="{FF2B5EF4-FFF2-40B4-BE49-F238E27FC236}">
              <a16:creationId xmlns:a16="http://schemas.microsoft.com/office/drawing/2014/main" id="{6F6F1573-7CD0-4D58-A715-3CD34A4AD018}"/>
            </a:ext>
          </a:extLst>
        </xdr:cNvPr>
        <xdr:cNvCxnSpPr/>
      </xdr:nvCxnSpPr>
      <xdr:spPr>
        <a:xfrm>
          <a:off x="12446000" y="7619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8445"/>
    <xdr:sp macro="" textlink="">
      <xdr:nvSpPr>
        <xdr:cNvPr id="504" name="テキスト ボックス 503">
          <a:extLst>
            <a:ext uri="{FF2B5EF4-FFF2-40B4-BE49-F238E27FC236}">
              <a16:creationId xmlns:a16="http://schemas.microsoft.com/office/drawing/2014/main" id="{C0167F23-BA7B-4E26-8F4F-9DD9B4EB4DC0}"/>
            </a:ext>
          </a:extLst>
        </xdr:cNvPr>
        <xdr:cNvSpPr txBox="1"/>
      </xdr:nvSpPr>
      <xdr:spPr>
        <a:xfrm>
          <a:off x="11978640" y="747776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171450</xdr:colOff>
      <xdr:row>42</xdr:row>
      <xdr:rowOff>38100</xdr:rowOff>
    </xdr:to>
    <xdr:cxnSp macro="">
      <xdr:nvCxnSpPr>
        <xdr:cNvPr id="505" name="直線コネクタ 504">
          <a:extLst>
            <a:ext uri="{FF2B5EF4-FFF2-40B4-BE49-F238E27FC236}">
              <a16:creationId xmlns:a16="http://schemas.microsoft.com/office/drawing/2014/main" id="{847F7F41-0517-4014-A3D8-CE01F6812742}"/>
            </a:ext>
          </a:extLst>
        </xdr:cNvPr>
        <xdr:cNvCxnSpPr/>
      </xdr:nvCxnSpPr>
      <xdr:spPr>
        <a:xfrm>
          <a:off x="12446000" y="723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090" cy="257175"/>
    <xdr:sp macro="" textlink="">
      <xdr:nvSpPr>
        <xdr:cNvPr id="506" name="テキスト ボックス 505">
          <a:extLst>
            <a:ext uri="{FF2B5EF4-FFF2-40B4-BE49-F238E27FC236}">
              <a16:creationId xmlns:a16="http://schemas.microsoft.com/office/drawing/2014/main" id="{1332D6E0-8A9A-4163-BAEB-EA49309FB890}"/>
            </a:ext>
          </a:extLst>
        </xdr:cNvPr>
        <xdr:cNvSpPr txBox="1"/>
      </xdr:nvSpPr>
      <xdr:spPr>
        <a:xfrm>
          <a:off x="11978640" y="7096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507" name="直線コネクタ 506">
          <a:extLst>
            <a:ext uri="{FF2B5EF4-FFF2-40B4-BE49-F238E27FC236}">
              <a16:creationId xmlns:a16="http://schemas.microsoft.com/office/drawing/2014/main" id="{FC794447-E250-43BE-A8C9-9BFFA20A70FE}"/>
            </a:ext>
          </a:extLst>
        </xdr:cNvPr>
        <xdr:cNvCxnSpPr/>
      </xdr:nvCxnSpPr>
      <xdr:spPr>
        <a:xfrm>
          <a:off x="12446000" y="685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7175"/>
    <xdr:sp macro="" textlink="">
      <xdr:nvSpPr>
        <xdr:cNvPr id="508" name="テキスト ボックス 507">
          <a:extLst>
            <a:ext uri="{FF2B5EF4-FFF2-40B4-BE49-F238E27FC236}">
              <a16:creationId xmlns:a16="http://schemas.microsoft.com/office/drawing/2014/main" id="{8D81F60F-2C3A-4EC6-BD3D-EAA783FBD8F2}"/>
            </a:ext>
          </a:extLst>
        </xdr:cNvPr>
        <xdr:cNvSpPr txBox="1"/>
      </xdr:nvSpPr>
      <xdr:spPr>
        <a:xfrm>
          <a:off x="12042775" y="6715125"/>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132715</xdr:rowOff>
    </xdr:from>
    <xdr:to>
      <xdr:col>89</xdr:col>
      <xdr:colOff>171450</xdr:colOff>
      <xdr:row>37</xdr:row>
      <xdr:rowOff>132715</xdr:rowOff>
    </xdr:to>
    <xdr:cxnSp macro="">
      <xdr:nvCxnSpPr>
        <xdr:cNvPr id="509" name="直線コネクタ 508">
          <a:extLst>
            <a:ext uri="{FF2B5EF4-FFF2-40B4-BE49-F238E27FC236}">
              <a16:creationId xmlns:a16="http://schemas.microsoft.com/office/drawing/2014/main" id="{9A558441-552C-4D81-A61E-C1C0AB281787}"/>
            </a:ext>
          </a:extLst>
        </xdr:cNvPr>
        <xdr:cNvCxnSpPr/>
      </xdr:nvCxnSpPr>
      <xdr:spPr>
        <a:xfrm>
          <a:off x="12446000" y="6476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1955" cy="257810"/>
    <xdr:sp macro="" textlink="">
      <xdr:nvSpPr>
        <xdr:cNvPr id="510" name="テキスト ボックス 509">
          <a:extLst>
            <a:ext uri="{FF2B5EF4-FFF2-40B4-BE49-F238E27FC236}">
              <a16:creationId xmlns:a16="http://schemas.microsoft.com/office/drawing/2014/main" id="{CB71BDFF-22B2-45E1-92AB-9B54F0C934C8}"/>
            </a:ext>
          </a:extLst>
        </xdr:cNvPr>
        <xdr:cNvSpPr txBox="1"/>
      </xdr:nvSpPr>
      <xdr:spPr>
        <a:xfrm>
          <a:off x="12042775" y="6334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171450</xdr:colOff>
      <xdr:row>35</xdr:row>
      <xdr:rowOff>95250</xdr:rowOff>
    </xdr:to>
    <xdr:cxnSp macro="">
      <xdr:nvCxnSpPr>
        <xdr:cNvPr id="511" name="直線コネクタ 510">
          <a:extLst>
            <a:ext uri="{FF2B5EF4-FFF2-40B4-BE49-F238E27FC236}">
              <a16:creationId xmlns:a16="http://schemas.microsoft.com/office/drawing/2014/main" id="{5936604F-86B3-43EC-AB21-B4083EE5A499}"/>
            </a:ext>
          </a:extLst>
        </xdr:cNvPr>
        <xdr:cNvCxnSpPr/>
      </xdr:nvCxnSpPr>
      <xdr:spPr>
        <a:xfrm>
          <a:off x="12446000" y="609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1955" cy="257810"/>
    <xdr:sp macro="" textlink="">
      <xdr:nvSpPr>
        <xdr:cNvPr id="512" name="テキスト ボックス 511">
          <a:extLst>
            <a:ext uri="{FF2B5EF4-FFF2-40B4-BE49-F238E27FC236}">
              <a16:creationId xmlns:a16="http://schemas.microsoft.com/office/drawing/2014/main" id="{64637964-5DED-4C13-A3CA-9DF45C464370}"/>
            </a:ext>
          </a:extLst>
        </xdr:cNvPr>
        <xdr:cNvSpPr txBox="1"/>
      </xdr:nvSpPr>
      <xdr:spPr>
        <a:xfrm>
          <a:off x="12042775" y="5953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56515</xdr:rowOff>
    </xdr:from>
    <xdr:to>
      <xdr:col>89</xdr:col>
      <xdr:colOff>171450</xdr:colOff>
      <xdr:row>33</xdr:row>
      <xdr:rowOff>56515</xdr:rowOff>
    </xdr:to>
    <xdr:cxnSp macro="">
      <xdr:nvCxnSpPr>
        <xdr:cNvPr id="513" name="直線コネクタ 512">
          <a:extLst>
            <a:ext uri="{FF2B5EF4-FFF2-40B4-BE49-F238E27FC236}">
              <a16:creationId xmlns:a16="http://schemas.microsoft.com/office/drawing/2014/main" id="{8E9C9C23-5BDA-4271-93CB-0BE828A62F11}"/>
            </a:ext>
          </a:extLst>
        </xdr:cNvPr>
        <xdr:cNvCxnSpPr/>
      </xdr:nvCxnSpPr>
      <xdr:spPr>
        <a:xfrm>
          <a:off x="12446000" y="5714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85725</xdr:rowOff>
    </xdr:from>
    <xdr:ext cx="401955" cy="257175"/>
    <xdr:sp macro="" textlink="">
      <xdr:nvSpPr>
        <xdr:cNvPr id="514" name="テキスト ボックス 513">
          <a:extLst>
            <a:ext uri="{FF2B5EF4-FFF2-40B4-BE49-F238E27FC236}">
              <a16:creationId xmlns:a16="http://schemas.microsoft.com/office/drawing/2014/main" id="{F7F6FB04-3F6F-4161-BC9A-45BF50E6590A}"/>
            </a:ext>
          </a:extLst>
        </xdr:cNvPr>
        <xdr:cNvSpPr txBox="1"/>
      </xdr:nvSpPr>
      <xdr:spPr>
        <a:xfrm>
          <a:off x="12042775" y="5572125"/>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5" name="直線コネクタ 514">
          <a:extLst>
            <a:ext uri="{FF2B5EF4-FFF2-40B4-BE49-F238E27FC236}">
              <a16:creationId xmlns:a16="http://schemas.microsoft.com/office/drawing/2014/main" id="{6BAE7A4F-2770-4821-AC13-655F25F37916}"/>
            </a:ext>
          </a:extLst>
        </xdr:cNvPr>
        <xdr:cNvCxnSpPr/>
      </xdr:nvCxnSpPr>
      <xdr:spPr>
        <a:xfrm>
          <a:off x="12446000" y="5333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9090" cy="257175"/>
    <xdr:sp macro="" textlink="">
      <xdr:nvSpPr>
        <xdr:cNvPr id="516" name="テキスト ボックス 515">
          <a:extLst>
            <a:ext uri="{FF2B5EF4-FFF2-40B4-BE49-F238E27FC236}">
              <a16:creationId xmlns:a16="http://schemas.microsoft.com/office/drawing/2014/main" id="{C170ADC4-3425-43B9-B956-63C971591D5E}"/>
            </a:ext>
          </a:extLst>
        </xdr:cNvPr>
        <xdr:cNvSpPr txBox="1"/>
      </xdr:nvSpPr>
      <xdr:spPr>
        <a:xfrm>
          <a:off x="12106910" y="519176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75565</xdr:rowOff>
    </xdr:to>
    <xdr:sp macro="" textlink="">
      <xdr:nvSpPr>
        <xdr:cNvPr id="517" name="【認定こども園・幼稚園・保育所】&#10;有形固定資産減価償却率グラフ枠">
          <a:extLst>
            <a:ext uri="{FF2B5EF4-FFF2-40B4-BE49-F238E27FC236}">
              <a16:creationId xmlns:a16="http://schemas.microsoft.com/office/drawing/2014/main" id="{73DE3D28-C434-46F9-98F9-5006E42BEBC5}"/>
            </a:ext>
          </a:extLst>
        </xdr:cNvPr>
        <xdr:cNvSpPr/>
      </xdr:nvSpPr>
      <xdr:spPr>
        <a:xfrm>
          <a:off x="12446000" y="5333365"/>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15240</xdr:rowOff>
    </xdr:from>
    <xdr:to>
      <xdr:col>85</xdr:col>
      <xdr:colOff>126365</xdr:colOff>
      <xdr:row>42</xdr:row>
      <xdr:rowOff>13335</xdr:rowOff>
    </xdr:to>
    <xdr:cxnSp macro="">
      <xdr:nvCxnSpPr>
        <xdr:cNvPr id="518" name="直線コネクタ 517">
          <a:extLst>
            <a:ext uri="{FF2B5EF4-FFF2-40B4-BE49-F238E27FC236}">
              <a16:creationId xmlns:a16="http://schemas.microsoft.com/office/drawing/2014/main" id="{8D309613-F718-4534-89D7-420BAE586923}"/>
            </a:ext>
          </a:extLst>
        </xdr:cNvPr>
        <xdr:cNvCxnSpPr/>
      </xdr:nvCxnSpPr>
      <xdr:spPr>
        <a:xfrm flipV="1">
          <a:off x="16318865" y="584454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3860" cy="257810"/>
    <xdr:sp macro="" textlink="">
      <xdr:nvSpPr>
        <xdr:cNvPr id="519" name="【認定こども園・幼稚園・保育所】&#10;有形固定資産減価償却率最小値テキスト">
          <a:extLst>
            <a:ext uri="{FF2B5EF4-FFF2-40B4-BE49-F238E27FC236}">
              <a16:creationId xmlns:a16="http://schemas.microsoft.com/office/drawing/2014/main" id="{DA74A791-016D-494C-B25A-EBC18591B1DB}"/>
            </a:ext>
          </a:extLst>
        </xdr:cNvPr>
        <xdr:cNvSpPr txBox="1"/>
      </xdr:nvSpPr>
      <xdr:spPr>
        <a:xfrm>
          <a:off x="16357600" y="72180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02CE58B4-A3D2-4A62-863A-841F6A46BEB6}"/>
            </a:ext>
          </a:extLst>
        </xdr:cNvPr>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132715</xdr:rowOff>
    </xdr:from>
    <xdr:ext cx="403860" cy="258445"/>
    <xdr:sp macro="" textlink="">
      <xdr:nvSpPr>
        <xdr:cNvPr id="521" name="【認定こども園・幼稚園・保育所】&#10;有形固定資産減価償却率最大値テキスト">
          <a:extLst>
            <a:ext uri="{FF2B5EF4-FFF2-40B4-BE49-F238E27FC236}">
              <a16:creationId xmlns:a16="http://schemas.microsoft.com/office/drawing/2014/main" id="{96852451-D03E-444B-869D-3AE5A3D7416F}"/>
            </a:ext>
          </a:extLst>
        </xdr:cNvPr>
        <xdr:cNvSpPr txBox="1"/>
      </xdr:nvSpPr>
      <xdr:spPr>
        <a:xfrm>
          <a:off x="16357600" y="561911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D44769F9-ED5A-4A9D-93F5-1AA15E84623C}"/>
            </a:ext>
          </a:extLst>
        </xdr:cNvPr>
        <xdr:cNvCxnSpPr/>
      </xdr:nvCxnSpPr>
      <xdr:spPr>
        <a:xfrm>
          <a:off x="16230600" y="584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60960</xdr:rowOff>
    </xdr:from>
    <xdr:ext cx="403860" cy="258445"/>
    <xdr:sp macro="" textlink="">
      <xdr:nvSpPr>
        <xdr:cNvPr id="523" name="【認定こども園・幼稚園・保育所】&#10;有形固定資産減価償却率平均値テキスト">
          <a:extLst>
            <a:ext uri="{FF2B5EF4-FFF2-40B4-BE49-F238E27FC236}">
              <a16:creationId xmlns:a16="http://schemas.microsoft.com/office/drawing/2014/main" id="{FFB38591-472B-4D54-92B2-A071E4B1F171}"/>
            </a:ext>
          </a:extLst>
        </xdr:cNvPr>
        <xdr:cNvSpPr txBox="1"/>
      </xdr:nvSpPr>
      <xdr:spPr>
        <a:xfrm>
          <a:off x="16357600" y="6404610"/>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81915</xdr:rowOff>
    </xdr:from>
    <xdr:to>
      <xdr:col>85</xdr:col>
      <xdr:colOff>171450</xdr:colOff>
      <xdr:row>38</xdr:row>
      <xdr:rowOff>12700</xdr:rowOff>
    </xdr:to>
    <xdr:sp macro="" textlink="">
      <xdr:nvSpPr>
        <xdr:cNvPr id="524" name="フローチャート: 判断 523">
          <a:extLst>
            <a:ext uri="{FF2B5EF4-FFF2-40B4-BE49-F238E27FC236}">
              <a16:creationId xmlns:a16="http://schemas.microsoft.com/office/drawing/2014/main" id="{361F14D6-BD2A-41E9-8BC8-6E7FAE14769B}"/>
            </a:ext>
          </a:extLst>
        </xdr:cNvPr>
        <xdr:cNvSpPr/>
      </xdr:nvSpPr>
      <xdr:spPr>
        <a:xfrm>
          <a:off x="16268700" y="642556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167640</xdr:rowOff>
    </xdr:to>
    <xdr:sp macro="" textlink="">
      <xdr:nvSpPr>
        <xdr:cNvPr id="525" name="フローチャート: 判断 524">
          <a:extLst>
            <a:ext uri="{FF2B5EF4-FFF2-40B4-BE49-F238E27FC236}">
              <a16:creationId xmlns:a16="http://schemas.microsoft.com/office/drawing/2014/main" id="{3388BDFD-01BA-4C5D-961A-4E12BB795C50}"/>
            </a:ext>
          </a:extLst>
        </xdr:cNvPr>
        <xdr:cNvSpPr/>
      </xdr:nvSpPr>
      <xdr:spPr>
        <a:xfrm>
          <a:off x="15430500" y="64128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60F8DE5A-F67C-4292-A10B-5C65D2569056}"/>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DB30B323-BE5F-408D-943B-A99039D8149D}"/>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80645</xdr:rowOff>
    </xdr:to>
    <xdr:sp macro="" textlink="">
      <xdr:nvSpPr>
        <xdr:cNvPr id="528" name="フローチャート: 判断 527">
          <a:extLst>
            <a:ext uri="{FF2B5EF4-FFF2-40B4-BE49-F238E27FC236}">
              <a16:creationId xmlns:a16="http://schemas.microsoft.com/office/drawing/2014/main" id="{AB64E690-B6EA-4E92-A8A0-DB3F6997E93C}"/>
            </a:ext>
          </a:extLst>
        </xdr:cNvPr>
        <xdr:cNvSpPr/>
      </xdr:nvSpPr>
      <xdr:spPr>
        <a:xfrm>
          <a:off x="12763500" y="6323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7810"/>
    <xdr:sp macro="" textlink="">
      <xdr:nvSpPr>
        <xdr:cNvPr id="529" name="テキスト ボックス 528">
          <a:extLst>
            <a:ext uri="{FF2B5EF4-FFF2-40B4-BE49-F238E27FC236}">
              <a16:creationId xmlns:a16="http://schemas.microsoft.com/office/drawing/2014/main" id="{2BF3E70F-95FE-48E0-8CF2-F3961AB18B99}"/>
            </a:ext>
          </a:extLst>
        </xdr:cNvPr>
        <xdr:cNvSpPr txBox="1"/>
      </xdr:nvSpPr>
      <xdr:spPr>
        <a:xfrm>
          <a:off x="161290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0730" cy="257810"/>
    <xdr:sp macro="" textlink="">
      <xdr:nvSpPr>
        <xdr:cNvPr id="530" name="テキスト ボックス 529">
          <a:extLst>
            <a:ext uri="{FF2B5EF4-FFF2-40B4-BE49-F238E27FC236}">
              <a16:creationId xmlns:a16="http://schemas.microsoft.com/office/drawing/2014/main" id="{A503C1B5-0A05-453B-BF5B-F2E0B07CC866}"/>
            </a:ext>
          </a:extLst>
        </xdr:cNvPr>
        <xdr:cNvSpPr txBox="1"/>
      </xdr:nvSpPr>
      <xdr:spPr>
        <a:xfrm>
          <a:off x="15290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7810"/>
    <xdr:sp macro="" textlink="">
      <xdr:nvSpPr>
        <xdr:cNvPr id="531" name="テキスト ボックス 530">
          <a:extLst>
            <a:ext uri="{FF2B5EF4-FFF2-40B4-BE49-F238E27FC236}">
              <a16:creationId xmlns:a16="http://schemas.microsoft.com/office/drawing/2014/main" id="{C163B922-F49F-44DF-B92F-2C1B5DDFA06C}"/>
            </a:ext>
          </a:extLst>
        </xdr:cNvPr>
        <xdr:cNvSpPr txBox="1"/>
      </xdr:nvSpPr>
      <xdr:spPr>
        <a:xfrm>
          <a:off x="14401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73660</xdr:rowOff>
    </xdr:from>
    <xdr:ext cx="762000" cy="257810"/>
    <xdr:sp macro="" textlink="">
      <xdr:nvSpPr>
        <xdr:cNvPr id="532" name="テキスト ボックス 531">
          <a:extLst>
            <a:ext uri="{FF2B5EF4-FFF2-40B4-BE49-F238E27FC236}">
              <a16:creationId xmlns:a16="http://schemas.microsoft.com/office/drawing/2014/main" id="{5699B900-1F66-47BF-BF21-FE6E508EF39A}"/>
            </a:ext>
          </a:extLst>
        </xdr:cNvPr>
        <xdr:cNvSpPr txBox="1"/>
      </xdr:nvSpPr>
      <xdr:spPr>
        <a:xfrm>
          <a:off x="13506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0730" cy="257810"/>
    <xdr:sp macro="" textlink="">
      <xdr:nvSpPr>
        <xdr:cNvPr id="533" name="テキスト ボックス 532">
          <a:extLst>
            <a:ext uri="{FF2B5EF4-FFF2-40B4-BE49-F238E27FC236}">
              <a16:creationId xmlns:a16="http://schemas.microsoft.com/office/drawing/2014/main" id="{FC47CE8C-1F4B-471F-AD78-69E3B55AFEC8}"/>
            </a:ext>
          </a:extLst>
        </xdr:cNvPr>
        <xdr:cNvSpPr txBox="1"/>
      </xdr:nvSpPr>
      <xdr:spPr>
        <a:xfrm>
          <a:off x="12623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80010</xdr:rowOff>
    </xdr:from>
    <xdr:to>
      <xdr:col>85</xdr:col>
      <xdr:colOff>171450</xdr:colOff>
      <xdr:row>36</xdr:row>
      <xdr:rowOff>10795</xdr:rowOff>
    </xdr:to>
    <xdr:sp macro="" textlink="">
      <xdr:nvSpPr>
        <xdr:cNvPr id="534" name="楕円 533">
          <a:extLst>
            <a:ext uri="{FF2B5EF4-FFF2-40B4-BE49-F238E27FC236}">
              <a16:creationId xmlns:a16="http://schemas.microsoft.com/office/drawing/2014/main" id="{DA79049D-C2AA-4529-A3A8-AEFEBEA8027C}"/>
            </a:ext>
          </a:extLst>
        </xdr:cNvPr>
        <xdr:cNvSpPr/>
      </xdr:nvSpPr>
      <xdr:spPr>
        <a:xfrm>
          <a:off x="16268700" y="6080760"/>
          <a:ext cx="952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103505</xdr:rowOff>
    </xdr:from>
    <xdr:ext cx="403860" cy="257175"/>
    <xdr:sp macro="" textlink="">
      <xdr:nvSpPr>
        <xdr:cNvPr id="535" name="【認定こども園・幼稚園・保育所】&#10;有形固定資産減価償却率該当値テキスト">
          <a:extLst>
            <a:ext uri="{FF2B5EF4-FFF2-40B4-BE49-F238E27FC236}">
              <a16:creationId xmlns:a16="http://schemas.microsoft.com/office/drawing/2014/main" id="{843A02B1-6318-4385-B33B-5C90922065EC}"/>
            </a:ext>
          </a:extLst>
        </xdr:cNvPr>
        <xdr:cNvSpPr txBox="1"/>
      </xdr:nvSpPr>
      <xdr:spPr>
        <a:xfrm>
          <a:off x="16357600" y="593280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36830</xdr:rowOff>
    </xdr:from>
    <xdr:to>
      <xdr:col>81</xdr:col>
      <xdr:colOff>101600</xdr:colOff>
      <xdr:row>35</xdr:row>
      <xdr:rowOff>137795</xdr:rowOff>
    </xdr:to>
    <xdr:sp macro="" textlink="">
      <xdr:nvSpPr>
        <xdr:cNvPr id="536" name="楕円 535">
          <a:extLst>
            <a:ext uri="{FF2B5EF4-FFF2-40B4-BE49-F238E27FC236}">
              <a16:creationId xmlns:a16="http://schemas.microsoft.com/office/drawing/2014/main" id="{325B4B84-D5B4-4F4E-A3FA-A88866DD2A2D}"/>
            </a:ext>
          </a:extLst>
        </xdr:cNvPr>
        <xdr:cNvSpPr/>
      </xdr:nvSpPr>
      <xdr:spPr>
        <a:xfrm>
          <a:off x="15430500" y="6037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86995</xdr:rowOff>
    </xdr:from>
    <xdr:to>
      <xdr:col>85</xdr:col>
      <xdr:colOff>127000</xdr:colOff>
      <xdr:row>35</xdr:row>
      <xdr:rowOff>131445</xdr:rowOff>
    </xdr:to>
    <xdr:cxnSp macro="">
      <xdr:nvCxnSpPr>
        <xdr:cNvPr id="537" name="直線コネクタ 536">
          <a:extLst>
            <a:ext uri="{FF2B5EF4-FFF2-40B4-BE49-F238E27FC236}">
              <a16:creationId xmlns:a16="http://schemas.microsoft.com/office/drawing/2014/main" id="{67914729-2768-4F4E-AE4F-33E006391100}"/>
            </a:ext>
          </a:extLst>
        </xdr:cNvPr>
        <xdr:cNvCxnSpPr/>
      </xdr:nvCxnSpPr>
      <xdr:spPr>
        <a:xfrm>
          <a:off x="15481300" y="608774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160655</xdr:rowOff>
    </xdr:from>
    <xdr:to>
      <xdr:col>76</xdr:col>
      <xdr:colOff>165100</xdr:colOff>
      <xdr:row>35</xdr:row>
      <xdr:rowOff>90805</xdr:rowOff>
    </xdr:to>
    <xdr:sp macro="" textlink="">
      <xdr:nvSpPr>
        <xdr:cNvPr id="538" name="楕円 537">
          <a:extLst>
            <a:ext uri="{FF2B5EF4-FFF2-40B4-BE49-F238E27FC236}">
              <a16:creationId xmlns:a16="http://schemas.microsoft.com/office/drawing/2014/main" id="{4A9524CF-48EB-47FB-8CC3-7A9A6C4E5CB8}"/>
            </a:ext>
          </a:extLst>
        </xdr:cNvPr>
        <xdr:cNvSpPr/>
      </xdr:nvSpPr>
      <xdr:spPr>
        <a:xfrm>
          <a:off x="14541500" y="598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40005</xdr:rowOff>
    </xdr:from>
    <xdr:to>
      <xdr:col>81</xdr:col>
      <xdr:colOff>50800</xdr:colOff>
      <xdr:row>35</xdr:row>
      <xdr:rowOff>86995</xdr:rowOff>
    </xdr:to>
    <xdr:cxnSp macro="">
      <xdr:nvCxnSpPr>
        <xdr:cNvPr id="539" name="直線コネクタ 538">
          <a:extLst>
            <a:ext uri="{FF2B5EF4-FFF2-40B4-BE49-F238E27FC236}">
              <a16:creationId xmlns:a16="http://schemas.microsoft.com/office/drawing/2014/main" id="{FFC78A8F-E3E9-43B8-9039-A3BAD61EF8B2}"/>
            </a:ext>
          </a:extLst>
        </xdr:cNvPr>
        <xdr:cNvCxnSpPr/>
      </xdr:nvCxnSpPr>
      <xdr:spPr>
        <a:xfrm>
          <a:off x="14592300" y="604075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110490</xdr:rowOff>
    </xdr:from>
    <xdr:to>
      <xdr:col>72</xdr:col>
      <xdr:colOff>38100</xdr:colOff>
      <xdr:row>35</xdr:row>
      <xdr:rowOff>40640</xdr:rowOff>
    </xdr:to>
    <xdr:sp macro="" textlink="">
      <xdr:nvSpPr>
        <xdr:cNvPr id="540" name="楕円 539">
          <a:extLst>
            <a:ext uri="{FF2B5EF4-FFF2-40B4-BE49-F238E27FC236}">
              <a16:creationId xmlns:a16="http://schemas.microsoft.com/office/drawing/2014/main" id="{927AEF8A-8C4A-4D64-8B57-62AD94A1B600}"/>
            </a:ext>
          </a:extLst>
        </xdr:cNvPr>
        <xdr:cNvSpPr/>
      </xdr:nvSpPr>
      <xdr:spPr>
        <a:xfrm>
          <a:off x="136525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34</xdr:row>
      <xdr:rowOff>161925</xdr:rowOff>
    </xdr:from>
    <xdr:to>
      <xdr:col>76</xdr:col>
      <xdr:colOff>114300</xdr:colOff>
      <xdr:row>35</xdr:row>
      <xdr:rowOff>40005</xdr:rowOff>
    </xdr:to>
    <xdr:cxnSp macro="">
      <xdr:nvCxnSpPr>
        <xdr:cNvPr id="541" name="直線コネクタ 540">
          <a:extLst>
            <a:ext uri="{FF2B5EF4-FFF2-40B4-BE49-F238E27FC236}">
              <a16:creationId xmlns:a16="http://schemas.microsoft.com/office/drawing/2014/main" id="{39A1CBEB-37B4-42E2-B0A2-FBBAF4E0CF69}"/>
            </a:ext>
          </a:extLst>
        </xdr:cNvPr>
        <xdr:cNvCxnSpPr/>
      </xdr:nvCxnSpPr>
      <xdr:spPr>
        <a:xfrm>
          <a:off x="13696950" y="5991225"/>
          <a:ext cx="8953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61595</xdr:rowOff>
    </xdr:from>
    <xdr:to>
      <xdr:col>67</xdr:col>
      <xdr:colOff>101600</xdr:colOff>
      <xdr:row>35</xdr:row>
      <xdr:rowOff>163195</xdr:rowOff>
    </xdr:to>
    <xdr:sp macro="" textlink="">
      <xdr:nvSpPr>
        <xdr:cNvPr id="542" name="楕円 541">
          <a:extLst>
            <a:ext uri="{FF2B5EF4-FFF2-40B4-BE49-F238E27FC236}">
              <a16:creationId xmlns:a16="http://schemas.microsoft.com/office/drawing/2014/main" id="{FC6B8026-E324-4998-9B91-1030E0F6FF0D}"/>
            </a:ext>
          </a:extLst>
        </xdr:cNvPr>
        <xdr:cNvSpPr/>
      </xdr:nvSpPr>
      <xdr:spPr>
        <a:xfrm>
          <a:off x="12763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161925</xdr:rowOff>
    </xdr:from>
    <xdr:to>
      <xdr:col>71</xdr:col>
      <xdr:colOff>171450</xdr:colOff>
      <xdr:row>35</xdr:row>
      <xdr:rowOff>111760</xdr:rowOff>
    </xdr:to>
    <xdr:cxnSp macro="">
      <xdr:nvCxnSpPr>
        <xdr:cNvPr id="543" name="直線コネクタ 542">
          <a:extLst>
            <a:ext uri="{FF2B5EF4-FFF2-40B4-BE49-F238E27FC236}">
              <a16:creationId xmlns:a16="http://schemas.microsoft.com/office/drawing/2014/main" id="{012C87A8-4EFC-4C37-AC8C-F4DF1932D907}"/>
            </a:ext>
          </a:extLst>
        </xdr:cNvPr>
        <xdr:cNvCxnSpPr/>
      </xdr:nvCxnSpPr>
      <xdr:spPr>
        <a:xfrm flipV="1">
          <a:off x="12814300" y="5991225"/>
          <a:ext cx="88265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161925</xdr:rowOff>
    </xdr:from>
    <xdr:ext cx="403860" cy="257810"/>
    <xdr:sp macro="" textlink="">
      <xdr:nvSpPr>
        <xdr:cNvPr id="544" name="n_1aveValue【認定こども園・幼稚園・保育所】&#10;有形固定資産減価償却率">
          <a:extLst>
            <a:ext uri="{FF2B5EF4-FFF2-40B4-BE49-F238E27FC236}">
              <a16:creationId xmlns:a16="http://schemas.microsoft.com/office/drawing/2014/main" id="{D3FCF236-B807-4D62-8971-8CC683C41F06}"/>
            </a:ext>
          </a:extLst>
        </xdr:cNvPr>
        <xdr:cNvSpPr txBox="1"/>
      </xdr:nvSpPr>
      <xdr:spPr>
        <a:xfrm>
          <a:off x="15266035" y="6505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152400</xdr:rowOff>
    </xdr:from>
    <xdr:ext cx="403860" cy="258445"/>
    <xdr:sp macro="" textlink="">
      <xdr:nvSpPr>
        <xdr:cNvPr id="545" name="n_2aveValue【認定こども園・幼稚園・保育所】&#10;有形固定資産減価償却率">
          <a:extLst>
            <a:ext uri="{FF2B5EF4-FFF2-40B4-BE49-F238E27FC236}">
              <a16:creationId xmlns:a16="http://schemas.microsoft.com/office/drawing/2014/main" id="{59620D1E-A395-4AC3-BABD-BF4480F6D064}"/>
            </a:ext>
          </a:extLst>
        </xdr:cNvPr>
        <xdr:cNvSpPr txBox="1"/>
      </xdr:nvSpPr>
      <xdr:spPr>
        <a:xfrm>
          <a:off x="14389735" y="649605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142875</xdr:rowOff>
    </xdr:from>
    <xdr:ext cx="405130" cy="257175"/>
    <xdr:sp macro="" textlink="">
      <xdr:nvSpPr>
        <xdr:cNvPr id="546" name="n_3aveValue【認定こども園・幼稚園・保育所】&#10;有形固定資産減価償却率">
          <a:extLst>
            <a:ext uri="{FF2B5EF4-FFF2-40B4-BE49-F238E27FC236}">
              <a16:creationId xmlns:a16="http://schemas.microsoft.com/office/drawing/2014/main" id="{49C79FBE-93F6-4C6F-8B86-389FA60ED137}"/>
            </a:ext>
          </a:extLst>
        </xdr:cNvPr>
        <xdr:cNvSpPr txBox="1"/>
      </xdr:nvSpPr>
      <xdr:spPr>
        <a:xfrm>
          <a:off x="13500735" y="64865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72390</xdr:rowOff>
    </xdr:from>
    <xdr:ext cx="403860" cy="257810"/>
    <xdr:sp macro="" textlink="">
      <xdr:nvSpPr>
        <xdr:cNvPr id="547" name="n_4aveValue【認定こども園・幼稚園・保育所】&#10;有形固定資産減価償却率">
          <a:extLst>
            <a:ext uri="{FF2B5EF4-FFF2-40B4-BE49-F238E27FC236}">
              <a16:creationId xmlns:a16="http://schemas.microsoft.com/office/drawing/2014/main" id="{DD8E9A07-E354-4141-8A22-08A52B76146E}"/>
            </a:ext>
          </a:extLst>
        </xdr:cNvPr>
        <xdr:cNvSpPr txBox="1"/>
      </xdr:nvSpPr>
      <xdr:spPr>
        <a:xfrm>
          <a:off x="12611735" y="64160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154305</xdr:rowOff>
    </xdr:from>
    <xdr:ext cx="403860" cy="258445"/>
    <xdr:sp macro="" textlink="">
      <xdr:nvSpPr>
        <xdr:cNvPr id="548" name="n_1mainValue【認定こども園・幼稚園・保育所】&#10;有形固定資産減価償却率">
          <a:extLst>
            <a:ext uri="{FF2B5EF4-FFF2-40B4-BE49-F238E27FC236}">
              <a16:creationId xmlns:a16="http://schemas.microsoft.com/office/drawing/2014/main" id="{A3A99485-8E4F-454A-B53E-AAB5ED1F2E11}"/>
            </a:ext>
          </a:extLst>
        </xdr:cNvPr>
        <xdr:cNvSpPr txBox="1"/>
      </xdr:nvSpPr>
      <xdr:spPr>
        <a:xfrm>
          <a:off x="15266035" y="581215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107315</xdr:rowOff>
    </xdr:from>
    <xdr:ext cx="403860" cy="257810"/>
    <xdr:sp macro="" textlink="">
      <xdr:nvSpPr>
        <xdr:cNvPr id="549" name="n_2mainValue【認定こども園・幼稚園・保育所】&#10;有形固定資産減価償却率">
          <a:extLst>
            <a:ext uri="{FF2B5EF4-FFF2-40B4-BE49-F238E27FC236}">
              <a16:creationId xmlns:a16="http://schemas.microsoft.com/office/drawing/2014/main" id="{76190B8E-A0D6-4C7E-9539-FEDE179E1688}"/>
            </a:ext>
          </a:extLst>
        </xdr:cNvPr>
        <xdr:cNvSpPr txBox="1"/>
      </xdr:nvSpPr>
      <xdr:spPr>
        <a:xfrm>
          <a:off x="14389735" y="57651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57150</xdr:rowOff>
    </xdr:from>
    <xdr:ext cx="405130" cy="258445"/>
    <xdr:sp macro="" textlink="">
      <xdr:nvSpPr>
        <xdr:cNvPr id="550" name="n_3mainValue【認定こども園・幼稚園・保育所】&#10;有形固定資産減価償却率">
          <a:extLst>
            <a:ext uri="{FF2B5EF4-FFF2-40B4-BE49-F238E27FC236}">
              <a16:creationId xmlns:a16="http://schemas.microsoft.com/office/drawing/2014/main" id="{B4E5EC0A-58B1-4FA6-8EC2-444591954755}"/>
            </a:ext>
          </a:extLst>
        </xdr:cNvPr>
        <xdr:cNvSpPr txBox="1"/>
      </xdr:nvSpPr>
      <xdr:spPr>
        <a:xfrm>
          <a:off x="13500735" y="5715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7620</xdr:rowOff>
    </xdr:from>
    <xdr:ext cx="403860" cy="258445"/>
    <xdr:sp macro="" textlink="">
      <xdr:nvSpPr>
        <xdr:cNvPr id="551" name="n_4mainValue【認定こども園・幼稚園・保育所】&#10;有形固定資産減価償却率">
          <a:extLst>
            <a:ext uri="{FF2B5EF4-FFF2-40B4-BE49-F238E27FC236}">
              <a16:creationId xmlns:a16="http://schemas.microsoft.com/office/drawing/2014/main" id="{16D71F6A-D87F-4C53-A2BA-15D94BBFEDEA}"/>
            </a:ext>
          </a:extLst>
        </xdr:cNvPr>
        <xdr:cNvSpPr txBox="1"/>
      </xdr:nvSpPr>
      <xdr:spPr>
        <a:xfrm>
          <a:off x="12611735" y="583692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75565</xdr:rowOff>
    </xdr:from>
    <xdr:to>
      <xdr:col>120</xdr:col>
      <xdr:colOff>152400</xdr:colOff>
      <xdr:row>28</xdr:row>
      <xdr:rowOff>24765</xdr:rowOff>
    </xdr:to>
    <xdr:sp macro="" textlink="">
      <xdr:nvSpPr>
        <xdr:cNvPr id="552" name="正方形/長方形 551">
          <a:extLst>
            <a:ext uri="{FF2B5EF4-FFF2-40B4-BE49-F238E27FC236}">
              <a16:creationId xmlns:a16="http://schemas.microsoft.com/office/drawing/2014/main" id="{33456268-E739-4F49-B2DB-039B47687FAB}"/>
            </a:ext>
          </a:extLst>
        </xdr:cNvPr>
        <xdr:cNvSpPr/>
      </xdr:nvSpPr>
      <xdr:spPr>
        <a:xfrm>
          <a:off x="18288000" y="419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132715</xdr:rowOff>
    </xdr:to>
    <xdr:sp macro="" textlink="">
      <xdr:nvSpPr>
        <xdr:cNvPr id="553" name="正方形/長方形 552">
          <a:extLst>
            <a:ext uri="{FF2B5EF4-FFF2-40B4-BE49-F238E27FC236}">
              <a16:creationId xmlns:a16="http://schemas.microsoft.com/office/drawing/2014/main" id="{935F6E29-1849-4678-A2EE-9393E902BAF4}"/>
            </a:ext>
          </a:extLst>
        </xdr:cNvPr>
        <xdr:cNvSpPr/>
      </xdr:nvSpPr>
      <xdr:spPr>
        <a:xfrm>
          <a:off x="18415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81915</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C18876D1-0CC2-41B8-AD4B-848D62AFD693}"/>
            </a:ext>
          </a:extLst>
        </xdr:cNvPr>
        <xdr:cNvSpPr/>
      </xdr:nvSpPr>
      <xdr:spPr>
        <a:xfrm>
          <a:off x="18415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132715</xdr:rowOff>
    </xdr:to>
    <xdr:sp macro="" textlink="">
      <xdr:nvSpPr>
        <xdr:cNvPr id="555" name="正方形/長方形 554">
          <a:extLst>
            <a:ext uri="{FF2B5EF4-FFF2-40B4-BE49-F238E27FC236}">
              <a16:creationId xmlns:a16="http://schemas.microsoft.com/office/drawing/2014/main" id="{85457C41-D89D-449B-A4C6-708268C0EAA1}"/>
            </a:ext>
          </a:extLst>
        </xdr:cNvPr>
        <xdr:cNvSpPr/>
      </xdr:nvSpPr>
      <xdr:spPr>
        <a:xfrm>
          <a:off x="19431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81915</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E6C6A739-D0FC-420F-9902-FEFCA6E77E8D}"/>
            </a:ext>
          </a:extLst>
        </xdr:cNvPr>
        <xdr:cNvSpPr/>
      </xdr:nvSpPr>
      <xdr:spPr>
        <a:xfrm>
          <a:off x="19431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132715</xdr:rowOff>
    </xdr:to>
    <xdr:sp macro="" textlink="">
      <xdr:nvSpPr>
        <xdr:cNvPr id="557" name="正方形/長方形 556">
          <a:extLst>
            <a:ext uri="{FF2B5EF4-FFF2-40B4-BE49-F238E27FC236}">
              <a16:creationId xmlns:a16="http://schemas.microsoft.com/office/drawing/2014/main" id="{5349BF57-CADA-4561-A4A7-C57190A3F831}"/>
            </a:ext>
          </a:extLst>
        </xdr:cNvPr>
        <xdr:cNvSpPr/>
      </xdr:nvSpPr>
      <xdr:spPr>
        <a:xfrm>
          <a:off x="20574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29</xdr:row>
      <xdr:rowOff>81915</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8454F7C9-27E4-4D1E-AADE-28E6D40750D4}"/>
            </a:ext>
          </a:extLst>
        </xdr:cNvPr>
        <xdr:cNvSpPr/>
      </xdr:nvSpPr>
      <xdr:spPr>
        <a:xfrm>
          <a:off x="20574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75565</xdr:rowOff>
    </xdr:to>
    <xdr:sp macro="" textlink="">
      <xdr:nvSpPr>
        <xdr:cNvPr id="559" name="正方形/長方形 558">
          <a:extLst>
            <a:ext uri="{FF2B5EF4-FFF2-40B4-BE49-F238E27FC236}">
              <a16:creationId xmlns:a16="http://schemas.microsoft.com/office/drawing/2014/main" id="{5427E179-F979-4C81-9410-986113D063A2}"/>
            </a:ext>
          </a:extLst>
        </xdr:cNvPr>
        <xdr:cNvSpPr/>
      </xdr:nvSpPr>
      <xdr:spPr>
        <a:xfrm>
          <a:off x="18288000" y="5333365"/>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4790"/>
    <xdr:sp macro="" textlink="">
      <xdr:nvSpPr>
        <xdr:cNvPr id="560" name="テキスト ボックス 559">
          <a:extLst>
            <a:ext uri="{FF2B5EF4-FFF2-40B4-BE49-F238E27FC236}">
              <a16:creationId xmlns:a16="http://schemas.microsoft.com/office/drawing/2014/main" id="{E39AEE33-1676-422A-B783-FEAC70D3D53E}"/>
            </a:ext>
          </a:extLst>
        </xdr:cNvPr>
        <xdr:cNvSpPr txBox="1"/>
      </xdr:nvSpPr>
      <xdr:spPr>
        <a:xfrm>
          <a:off x="18249900" y="5143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75565</xdr:rowOff>
    </xdr:from>
    <xdr:to>
      <xdr:col>120</xdr:col>
      <xdr:colOff>114300</xdr:colOff>
      <xdr:row>44</xdr:row>
      <xdr:rowOff>75565</xdr:rowOff>
    </xdr:to>
    <xdr:cxnSp macro="">
      <xdr:nvCxnSpPr>
        <xdr:cNvPr id="561" name="直線コネクタ 560">
          <a:extLst>
            <a:ext uri="{FF2B5EF4-FFF2-40B4-BE49-F238E27FC236}">
              <a16:creationId xmlns:a16="http://schemas.microsoft.com/office/drawing/2014/main" id="{96E099D5-90C5-4AB9-8B42-4345A5A1CE05}"/>
            </a:ext>
          </a:extLst>
        </xdr:cNvPr>
        <xdr:cNvCxnSpPr/>
      </xdr:nvCxnSpPr>
      <xdr:spPr>
        <a:xfrm>
          <a:off x="18288000" y="761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280E5DDC-EA2C-4F09-9D09-D45B63E91412}"/>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090" cy="257175"/>
    <xdr:sp macro="" textlink="">
      <xdr:nvSpPr>
        <xdr:cNvPr id="563" name="テキスト ボックス 562">
          <a:extLst>
            <a:ext uri="{FF2B5EF4-FFF2-40B4-BE49-F238E27FC236}">
              <a16:creationId xmlns:a16="http://schemas.microsoft.com/office/drawing/2014/main" id="{4F757F96-5DC7-485F-AB69-949B75C68229}"/>
            </a:ext>
          </a:extLst>
        </xdr:cNvPr>
        <xdr:cNvSpPr txBox="1"/>
      </xdr:nvSpPr>
      <xdr:spPr>
        <a:xfrm>
          <a:off x="17820640" y="7096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972B5A3D-CC55-4830-8F0C-70C747B87A8E}"/>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6090" cy="257175"/>
    <xdr:sp macro="" textlink="">
      <xdr:nvSpPr>
        <xdr:cNvPr id="565" name="テキスト ボックス 564">
          <a:extLst>
            <a:ext uri="{FF2B5EF4-FFF2-40B4-BE49-F238E27FC236}">
              <a16:creationId xmlns:a16="http://schemas.microsoft.com/office/drawing/2014/main" id="{63C8EE6C-F133-462B-A5EB-4C82EDFC04C7}"/>
            </a:ext>
          </a:extLst>
        </xdr:cNvPr>
        <xdr:cNvSpPr txBox="1"/>
      </xdr:nvSpPr>
      <xdr:spPr>
        <a:xfrm>
          <a:off x="17820640" y="6715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132715</xdr:rowOff>
    </xdr:from>
    <xdr:to>
      <xdr:col>120</xdr:col>
      <xdr:colOff>114300</xdr:colOff>
      <xdr:row>37</xdr:row>
      <xdr:rowOff>132715</xdr:rowOff>
    </xdr:to>
    <xdr:cxnSp macro="">
      <xdr:nvCxnSpPr>
        <xdr:cNvPr id="566" name="直線コネクタ 565">
          <a:extLst>
            <a:ext uri="{FF2B5EF4-FFF2-40B4-BE49-F238E27FC236}">
              <a16:creationId xmlns:a16="http://schemas.microsoft.com/office/drawing/2014/main" id="{50117628-55A6-437E-887D-442101291C23}"/>
            </a:ext>
          </a:extLst>
        </xdr:cNvPr>
        <xdr:cNvCxnSpPr/>
      </xdr:nvCxnSpPr>
      <xdr:spPr>
        <a:xfrm>
          <a:off x="18288000" y="6476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090" cy="257810"/>
    <xdr:sp macro="" textlink="">
      <xdr:nvSpPr>
        <xdr:cNvPr id="567" name="テキスト ボックス 566">
          <a:extLst>
            <a:ext uri="{FF2B5EF4-FFF2-40B4-BE49-F238E27FC236}">
              <a16:creationId xmlns:a16="http://schemas.microsoft.com/office/drawing/2014/main" id="{FED371EF-6C9F-4E56-B8EC-29D11732CBA8}"/>
            </a:ext>
          </a:extLst>
        </xdr:cNvPr>
        <xdr:cNvSpPr txBox="1"/>
      </xdr:nvSpPr>
      <xdr:spPr>
        <a:xfrm>
          <a:off x="17820640" y="633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2960A80E-5F01-4871-824A-CF8D4633B462}"/>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090" cy="257810"/>
    <xdr:sp macro="" textlink="">
      <xdr:nvSpPr>
        <xdr:cNvPr id="569" name="テキスト ボックス 568">
          <a:extLst>
            <a:ext uri="{FF2B5EF4-FFF2-40B4-BE49-F238E27FC236}">
              <a16:creationId xmlns:a16="http://schemas.microsoft.com/office/drawing/2014/main" id="{C442C5B5-EBFF-48E1-996C-7B1465B3BA1D}"/>
            </a:ext>
          </a:extLst>
        </xdr:cNvPr>
        <xdr:cNvSpPr txBox="1"/>
      </xdr:nvSpPr>
      <xdr:spPr>
        <a:xfrm>
          <a:off x="17820640" y="595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56515</xdr:rowOff>
    </xdr:from>
    <xdr:to>
      <xdr:col>120</xdr:col>
      <xdr:colOff>114300</xdr:colOff>
      <xdr:row>33</xdr:row>
      <xdr:rowOff>56515</xdr:rowOff>
    </xdr:to>
    <xdr:cxnSp macro="">
      <xdr:nvCxnSpPr>
        <xdr:cNvPr id="570" name="直線コネクタ 569">
          <a:extLst>
            <a:ext uri="{FF2B5EF4-FFF2-40B4-BE49-F238E27FC236}">
              <a16:creationId xmlns:a16="http://schemas.microsoft.com/office/drawing/2014/main" id="{408644AF-F081-41FF-A02A-EC6DAF66681D}"/>
            </a:ext>
          </a:extLst>
        </xdr:cNvPr>
        <xdr:cNvCxnSpPr/>
      </xdr:nvCxnSpPr>
      <xdr:spPr>
        <a:xfrm>
          <a:off x="18288000" y="571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85725</xdr:rowOff>
    </xdr:from>
    <xdr:ext cx="466090" cy="257175"/>
    <xdr:sp macro="" textlink="">
      <xdr:nvSpPr>
        <xdr:cNvPr id="571" name="テキスト ボックス 570">
          <a:extLst>
            <a:ext uri="{FF2B5EF4-FFF2-40B4-BE49-F238E27FC236}">
              <a16:creationId xmlns:a16="http://schemas.microsoft.com/office/drawing/2014/main" id="{DCC11F5B-9BE4-4BA1-9429-F9BF58AC1770}"/>
            </a:ext>
          </a:extLst>
        </xdr:cNvPr>
        <xdr:cNvSpPr txBox="1"/>
      </xdr:nvSpPr>
      <xdr:spPr>
        <a:xfrm>
          <a:off x="17820640" y="5572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2" name="直線コネクタ 571">
          <a:extLst>
            <a:ext uri="{FF2B5EF4-FFF2-40B4-BE49-F238E27FC236}">
              <a16:creationId xmlns:a16="http://schemas.microsoft.com/office/drawing/2014/main" id="{0ECCEA92-3046-4B2B-9DF2-721A00D4BEC7}"/>
            </a:ext>
          </a:extLst>
        </xdr:cNvPr>
        <xdr:cNvCxnSpPr/>
      </xdr:nvCxnSpPr>
      <xdr:spPr>
        <a:xfrm>
          <a:off x="18288000" y="533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090" cy="257175"/>
    <xdr:sp macro="" textlink="">
      <xdr:nvSpPr>
        <xdr:cNvPr id="573" name="テキスト ボックス 572">
          <a:extLst>
            <a:ext uri="{FF2B5EF4-FFF2-40B4-BE49-F238E27FC236}">
              <a16:creationId xmlns:a16="http://schemas.microsoft.com/office/drawing/2014/main" id="{290D0536-04F0-421E-96E2-ECBA28F1B904}"/>
            </a:ext>
          </a:extLst>
        </xdr:cNvPr>
        <xdr:cNvSpPr txBox="1"/>
      </xdr:nvSpPr>
      <xdr:spPr>
        <a:xfrm>
          <a:off x="17820640" y="5191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75565</xdr:rowOff>
    </xdr:to>
    <xdr:sp macro="" textlink="">
      <xdr:nvSpPr>
        <xdr:cNvPr id="574" name="【認定こども園・幼稚園・保育所】&#10;一人当たり面積グラフ枠">
          <a:extLst>
            <a:ext uri="{FF2B5EF4-FFF2-40B4-BE49-F238E27FC236}">
              <a16:creationId xmlns:a16="http://schemas.microsoft.com/office/drawing/2014/main" id="{83DA8A6D-D945-441D-A353-7055FF3C84F9}"/>
            </a:ext>
          </a:extLst>
        </xdr:cNvPr>
        <xdr:cNvSpPr/>
      </xdr:nvSpPr>
      <xdr:spPr>
        <a:xfrm>
          <a:off x="18288000" y="5333365"/>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86995</xdr:rowOff>
    </xdr:from>
    <xdr:to>
      <xdr:col>116</xdr:col>
      <xdr:colOff>62865</xdr:colOff>
      <xdr:row>42</xdr:row>
      <xdr:rowOff>22225</xdr:rowOff>
    </xdr:to>
    <xdr:cxnSp macro="">
      <xdr:nvCxnSpPr>
        <xdr:cNvPr id="575" name="直線コネクタ 574">
          <a:extLst>
            <a:ext uri="{FF2B5EF4-FFF2-40B4-BE49-F238E27FC236}">
              <a16:creationId xmlns:a16="http://schemas.microsoft.com/office/drawing/2014/main" id="{D1532E9B-7263-46D7-B1CE-3927EFC8C001}"/>
            </a:ext>
          </a:extLst>
        </xdr:cNvPr>
        <xdr:cNvCxnSpPr/>
      </xdr:nvCxnSpPr>
      <xdr:spPr>
        <a:xfrm flipV="1">
          <a:off x="22160865" y="5916295"/>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26035</xdr:rowOff>
    </xdr:from>
    <xdr:ext cx="468630" cy="258445"/>
    <xdr:sp macro="" textlink="">
      <xdr:nvSpPr>
        <xdr:cNvPr id="576" name="【認定こども園・幼稚園・保育所】&#10;一人当たり面積最小値テキスト">
          <a:extLst>
            <a:ext uri="{FF2B5EF4-FFF2-40B4-BE49-F238E27FC236}">
              <a16:creationId xmlns:a16="http://schemas.microsoft.com/office/drawing/2014/main" id="{76815E1D-E78B-4956-AC56-FDD3DF10C99C}"/>
            </a:ext>
          </a:extLst>
        </xdr:cNvPr>
        <xdr:cNvSpPr txBox="1"/>
      </xdr:nvSpPr>
      <xdr:spPr>
        <a:xfrm>
          <a:off x="22199600" y="72269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22225</xdr:rowOff>
    </xdr:from>
    <xdr:to>
      <xdr:col>116</xdr:col>
      <xdr:colOff>152400</xdr:colOff>
      <xdr:row>42</xdr:row>
      <xdr:rowOff>22225</xdr:rowOff>
    </xdr:to>
    <xdr:cxnSp macro="">
      <xdr:nvCxnSpPr>
        <xdr:cNvPr id="577" name="直線コネクタ 576">
          <a:extLst>
            <a:ext uri="{FF2B5EF4-FFF2-40B4-BE49-F238E27FC236}">
              <a16:creationId xmlns:a16="http://schemas.microsoft.com/office/drawing/2014/main" id="{D8163041-2D41-413B-93C1-CEBC5FE4A91B}"/>
            </a:ext>
          </a:extLst>
        </xdr:cNvPr>
        <xdr:cNvCxnSpPr/>
      </xdr:nvCxnSpPr>
      <xdr:spPr>
        <a:xfrm>
          <a:off x="22072600" y="7223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34290</xdr:rowOff>
    </xdr:from>
    <xdr:ext cx="468630" cy="257810"/>
    <xdr:sp macro="" textlink="">
      <xdr:nvSpPr>
        <xdr:cNvPr id="578" name="【認定こども園・幼稚園・保育所】&#10;一人当たり面積最大値テキスト">
          <a:extLst>
            <a:ext uri="{FF2B5EF4-FFF2-40B4-BE49-F238E27FC236}">
              <a16:creationId xmlns:a16="http://schemas.microsoft.com/office/drawing/2014/main" id="{A5B738D9-77F1-4B5B-A566-E2681AB87C89}"/>
            </a:ext>
          </a:extLst>
        </xdr:cNvPr>
        <xdr:cNvSpPr txBox="1"/>
      </xdr:nvSpPr>
      <xdr:spPr>
        <a:xfrm>
          <a:off x="22199600" y="56921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86995</xdr:rowOff>
    </xdr:from>
    <xdr:to>
      <xdr:col>116</xdr:col>
      <xdr:colOff>152400</xdr:colOff>
      <xdr:row>34</xdr:row>
      <xdr:rowOff>86995</xdr:rowOff>
    </xdr:to>
    <xdr:cxnSp macro="">
      <xdr:nvCxnSpPr>
        <xdr:cNvPr id="579" name="直線コネクタ 578">
          <a:extLst>
            <a:ext uri="{FF2B5EF4-FFF2-40B4-BE49-F238E27FC236}">
              <a16:creationId xmlns:a16="http://schemas.microsoft.com/office/drawing/2014/main" id="{3C72F5DE-AE58-4259-862E-4CC49DC3F63D}"/>
            </a:ext>
          </a:extLst>
        </xdr:cNvPr>
        <xdr:cNvCxnSpPr/>
      </xdr:nvCxnSpPr>
      <xdr:spPr>
        <a:xfrm>
          <a:off x="22072600" y="591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152400</xdr:rowOff>
    </xdr:from>
    <xdr:ext cx="468630" cy="258445"/>
    <xdr:sp macro="" textlink="">
      <xdr:nvSpPr>
        <xdr:cNvPr id="580" name="【認定こども園・幼稚園・保育所】&#10;一人当たり面積平均値テキスト">
          <a:extLst>
            <a:ext uri="{FF2B5EF4-FFF2-40B4-BE49-F238E27FC236}">
              <a16:creationId xmlns:a16="http://schemas.microsoft.com/office/drawing/2014/main" id="{4C76E815-A078-40F9-8D2F-3E021F88FB08}"/>
            </a:ext>
          </a:extLst>
        </xdr:cNvPr>
        <xdr:cNvSpPr txBox="1"/>
      </xdr:nvSpPr>
      <xdr:spPr>
        <a:xfrm>
          <a:off x="22199600" y="6838950"/>
          <a:ext cx="4686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5358F238-23FE-4BC7-BAE2-93F823C14FAC}"/>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167640</xdr:rowOff>
    </xdr:from>
    <xdr:to>
      <xdr:col>112</xdr:col>
      <xdr:colOff>38100</xdr:colOff>
      <xdr:row>40</xdr:row>
      <xdr:rowOff>99695</xdr:rowOff>
    </xdr:to>
    <xdr:sp macro="" textlink="">
      <xdr:nvSpPr>
        <xdr:cNvPr id="582" name="フローチャート: 判断 581">
          <a:extLst>
            <a:ext uri="{FF2B5EF4-FFF2-40B4-BE49-F238E27FC236}">
              <a16:creationId xmlns:a16="http://schemas.microsoft.com/office/drawing/2014/main" id="{24573C0A-ED62-4A08-9FE3-27373F7A16DE}"/>
            </a:ext>
          </a:extLst>
        </xdr:cNvPr>
        <xdr:cNvSpPr/>
      </xdr:nvSpPr>
      <xdr:spPr>
        <a:xfrm>
          <a:off x="21272500" y="68541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167640</xdr:rowOff>
    </xdr:from>
    <xdr:to>
      <xdr:col>107</xdr:col>
      <xdr:colOff>101600</xdr:colOff>
      <xdr:row>40</xdr:row>
      <xdr:rowOff>99695</xdr:rowOff>
    </xdr:to>
    <xdr:sp macro="" textlink="">
      <xdr:nvSpPr>
        <xdr:cNvPr id="583" name="フローチャート: 判断 582">
          <a:extLst>
            <a:ext uri="{FF2B5EF4-FFF2-40B4-BE49-F238E27FC236}">
              <a16:creationId xmlns:a16="http://schemas.microsoft.com/office/drawing/2014/main" id="{08C57F7B-37BD-4A86-8FB5-0C6000E09CF3}"/>
            </a:ext>
          </a:extLst>
        </xdr:cNvPr>
        <xdr:cNvSpPr/>
      </xdr:nvSpPr>
      <xdr:spPr>
        <a:xfrm>
          <a:off x="20383500" y="68541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93D57746-B0E1-4311-8216-20FAB93768C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131445</xdr:rowOff>
    </xdr:from>
    <xdr:to>
      <xdr:col>98</xdr:col>
      <xdr:colOff>38100</xdr:colOff>
      <xdr:row>39</xdr:row>
      <xdr:rowOff>62230</xdr:rowOff>
    </xdr:to>
    <xdr:sp macro="" textlink="">
      <xdr:nvSpPr>
        <xdr:cNvPr id="585" name="フローチャート: 判断 584">
          <a:extLst>
            <a:ext uri="{FF2B5EF4-FFF2-40B4-BE49-F238E27FC236}">
              <a16:creationId xmlns:a16="http://schemas.microsoft.com/office/drawing/2014/main" id="{36877510-3186-4045-9F23-1419F2019A06}"/>
            </a:ext>
          </a:extLst>
        </xdr:cNvPr>
        <xdr:cNvSpPr/>
      </xdr:nvSpPr>
      <xdr:spPr>
        <a:xfrm>
          <a:off x="18605500" y="6646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7810"/>
    <xdr:sp macro="" textlink="">
      <xdr:nvSpPr>
        <xdr:cNvPr id="586" name="テキスト ボックス 585">
          <a:extLst>
            <a:ext uri="{FF2B5EF4-FFF2-40B4-BE49-F238E27FC236}">
              <a16:creationId xmlns:a16="http://schemas.microsoft.com/office/drawing/2014/main" id="{ED0B39BF-27FB-4DF0-BA94-0CC6912630B4}"/>
            </a:ext>
          </a:extLst>
        </xdr:cNvPr>
        <xdr:cNvSpPr txBox="1"/>
      </xdr:nvSpPr>
      <xdr:spPr>
        <a:xfrm>
          <a:off x="219710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73660</xdr:rowOff>
    </xdr:from>
    <xdr:ext cx="762000" cy="257810"/>
    <xdr:sp macro="" textlink="">
      <xdr:nvSpPr>
        <xdr:cNvPr id="587" name="テキスト ボックス 586">
          <a:extLst>
            <a:ext uri="{FF2B5EF4-FFF2-40B4-BE49-F238E27FC236}">
              <a16:creationId xmlns:a16="http://schemas.microsoft.com/office/drawing/2014/main" id="{6B09209A-F762-4E0A-96FE-A16E0B968CD0}"/>
            </a:ext>
          </a:extLst>
        </xdr:cNvPr>
        <xdr:cNvSpPr txBox="1"/>
      </xdr:nvSpPr>
      <xdr:spPr>
        <a:xfrm>
          <a:off x="21126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0730" cy="257810"/>
    <xdr:sp macro="" textlink="">
      <xdr:nvSpPr>
        <xdr:cNvPr id="588" name="テキスト ボックス 587">
          <a:extLst>
            <a:ext uri="{FF2B5EF4-FFF2-40B4-BE49-F238E27FC236}">
              <a16:creationId xmlns:a16="http://schemas.microsoft.com/office/drawing/2014/main" id="{C7066C6C-B9BD-4516-938D-6CFFD8A94C58}"/>
            </a:ext>
          </a:extLst>
        </xdr:cNvPr>
        <xdr:cNvSpPr txBox="1"/>
      </xdr:nvSpPr>
      <xdr:spPr>
        <a:xfrm>
          <a:off x="20243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7810"/>
    <xdr:sp macro="" textlink="">
      <xdr:nvSpPr>
        <xdr:cNvPr id="589" name="テキスト ボックス 588">
          <a:extLst>
            <a:ext uri="{FF2B5EF4-FFF2-40B4-BE49-F238E27FC236}">
              <a16:creationId xmlns:a16="http://schemas.microsoft.com/office/drawing/2014/main" id="{376BF5CC-6D8A-4A52-903F-8F62D7212730}"/>
            </a:ext>
          </a:extLst>
        </xdr:cNvPr>
        <xdr:cNvSpPr txBox="1"/>
      </xdr:nvSpPr>
      <xdr:spPr>
        <a:xfrm>
          <a:off x="19354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73660</xdr:rowOff>
    </xdr:from>
    <xdr:ext cx="762000" cy="257810"/>
    <xdr:sp macro="" textlink="">
      <xdr:nvSpPr>
        <xdr:cNvPr id="590" name="テキスト ボックス 589">
          <a:extLst>
            <a:ext uri="{FF2B5EF4-FFF2-40B4-BE49-F238E27FC236}">
              <a16:creationId xmlns:a16="http://schemas.microsoft.com/office/drawing/2014/main" id="{7D119F96-09CF-41A2-80B9-34A1275646FF}"/>
            </a:ext>
          </a:extLst>
        </xdr:cNvPr>
        <xdr:cNvSpPr txBox="1"/>
      </xdr:nvSpPr>
      <xdr:spPr>
        <a:xfrm>
          <a:off x="18459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51435</xdr:rowOff>
    </xdr:from>
    <xdr:to>
      <xdr:col>116</xdr:col>
      <xdr:colOff>114300</xdr:colOff>
      <xdr:row>39</xdr:row>
      <xdr:rowOff>153670</xdr:rowOff>
    </xdr:to>
    <xdr:sp macro="" textlink="">
      <xdr:nvSpPr>
        <xdr:cNvPr id="591" name="楕円 590">
          <a:extLst>
            <a:ext uri="{FF2B5EF4-FFF2-40B4-BE49-F238E27FC236}">
              <a16:creationId xmlns:a16="http://schemas.microsoft.com/office/drawing/2014/main" id="{5CB7E594-4557-413F-BC13-485F6C66B3F4}"/>
            </a:ext>
          </a:extLst>
        </xdr:cNvPr>
        <xdr:cNvSpPr/>
      </xdr:nvSpPr>
      <xdr:spPr>
        <a:xfrm>
          <a:off x="22110700" y="6737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74295</xdr:rowOff>
    </xdr:from>
    <xdr:ext cx="468630" cy="257810"/>
    <xdr:sp macro="" textlink="">
      <xdr:nvSpPr>
        <xdr:cNvPr id="592" name="【認定こども園・幼稚園・保育所】&#10;一人当たり面積該当値テキスト">
          <a:extLst>
            <a:ext uri="{FF2B5EF4-FFF2-40B4-BE49-F238E27FC236}">
              <a16:creationId xmlns:a16="http://schemas.microsoft.com/office/drawing/2014/main" id="{39357EEE-0E9F-4101-8E02-4723AE2900F7}"/>
            </a:ext>
          </a:extLst>
        </xdr:cNvPr>
        <xdr:cNvSpPr txBox="1"/>
      </xdr:nvSpPr>
      <xdr:spPr>
        <a:xfrm>
          <a:off x="22199600" y="65893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51435</xdr:rowOff>
    </xdr:from>
    <xdr:to>
      <xdr:col>112</xdr:col>
      <xdr:colOff>38100</xdr:colOff>
      <xdr:row>39</xdr:row>
      <xdr:rowOff>153670</xdr:rowOff>
    </xdr:to>
    <xdr:sp macro="" textlink="">
      <xdr:nvSpPr>
        <xdr:cNvPr id="593" name="楕円 592">
          <a:extLst>
            <a:ext uri="{FF2B5EF4-FFF2-40B4-BE49-F238E27FC236}">
              <a16:creationId xmlns:a16="http://schemas.microsoft.com/office/drawing/2014/main" id="{7EB30070-CA21-4D77-8D0B-DC936C902429}"/>
            </a:ext>
          </a:extLst>
        </xdr:cNvPr>
        <xdr:cNvSpPr/>
      </xdr:nvSpPr>
      <xdr:spPr>
        <a:xfrm>
          <a:off x="21272500" y="6737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102870</xdr:rowOff>
    </xdr:from>
    <xdr:to>
      <xdr:col>116</xdr:col>
      <xdr:colOff>63500</xdr:colOff>
      <xdr:row>39</xdr:row>
      <xdr:rowOff>102870</xdr:rowOff>
    </xdr:to>
    <xdr:cxnSp macro="">
      <xdr:nvCxnSpPr>
        <xdr:cNvPr id="594" name="直線コネクタ 593">
          <a:extLst>
            <a:ext uri="{FF2B5EF4-FFF2-40B4-BE49-F238E27FC236}">
              <a16:creationId xmlns:a16="http://schemas.microsoft.com/office/drawing/2014/main" id="{AECE7D4B-1014-40F3-9881-06DD7B822C67}"/>
            </a:ext>
          </a:extLst>
        </xdr:cNvPr>
        <xdr:cNvCxnSpPr/>
      </xdr:nvCxnSpPr>
      <xdr:spPr>
        <a:xfrm>
          <a:off x="21316950" y="678942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48260</xdr:rowOff>
    </xdr:from>
    <xdr:to>
      <xdr:col>107</xdr:col>
      <xdr:colOff>101600</xdr:colOff>
      <xdr:row>39</xdr:row>
      <xdr:rowOff>149860</xdr:rowOff>
    </xdr:to>
    <xdr:sp macro="" textlink="">
      <xdr:nvSpPr>
        <xdr:cNvPr id="595" name="楕円 594">
          <a:extLst>
            <a:ext uri="{FF2B5EF4-FFF2-40B4-BE49-F238E27FC236}">
              <a16:creationId xmlns:a16="http://schemas.microsoft.com/office/drawing/2014/main" id="{FE84CBB5-51B0-40D0-B97F-A4BE030999BE}"/>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98425</xdr:rowOff>
    </xdr:from>
    <xdr:to>
      <xdr:col>111</xdr:col>
      <xdr:colOff>171450</xdr:colOff>
      <xdr:row>39</xdr:row>
      <xdr:rowOff>102870</xdr:rowOff>
    </xdr:to>
    <xdr:cxnSp macro="">
      <xdr:nvCxnSpPr>
        <xdr:cNvPr id="596" name="直線コネクタ 595">
          <a:extLst>
            <a:ext uri="{FF2B5EF4-FFF2-40B4-BE49-F238E27FC236}">
              <a16:creationId xmlns:a16="http://schemas.microsoft.com/office/drawing/2014/main" id="{EE1F6E65-B692-4F56-9158-3EFC8643C5E9}"/>
            </a:ext>
          </a:extLst>
        </xdr:cNvPr>
        <xdr:cNvCxnSpPr/>
      </xdr:nvCxnSpPr>
      <xdr:spPr>
        <a:xfrm>
          <a:off x="20434300" y="6784975"/>
          <a:ext cx="8826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48260</xdr:rowOff>
    </xdr:from>
    <xdr:to>
      <xdr:col>102</xdr:col>
      <xdr:colOff>165100</xdr:colOff>
      <xdr:row>39</xdr:row>
      <xdr:rowOff>149860</xdr:rowOff>
    </xdr:to>
    <xdr:sp macro="" textlink="">
      <xdr:nvSpPr>
        <xdr:cNvPr id="597" name="楕円 596">
          <a:extLst>
            <a:ext uri="{FF2B5EF4-FFF2-40B4-BE49-F238E27FC236}">
              <a16:creationId xmlns:a16="http://schemas.microsoft.com/office/drawing/2014/main" id="{8D432230-87B3-4265-A1C8-8B669406778E}"/>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98425</xdr:rowOff>
    </xdr:from>
    <xdr:to>
      <xdr:col>107</xdr:col>
      <xdr:colOff>50800</xdr:colOff>
      <xdr:row>39</xdr:row>
      <xdr:rowOff>98425</xdr:rowOff>
    </xdr:to>
    <xdr:cxnSp macro="">
      <xdr:nvCxnSpPr>
        <xdr:cNvPr id="598" name="直線コネクタ 597">
          <a:extLst>
            <a:ext uri="{FF2B5EF4-FFF2-40B4-BE49-F238E27FC236}">
              <a16:creationId xmlns:a16="http://schemas.microsoft.com/office/drawing/2014/main" id="{D198406E-7803-4DCA-8BF5-1F439C9CDA52}"/>
            </a:ext>
          </a:extLst>
        </xdr:cNvPr>
        <xdr:cNvCxnSpPr/>
      </xdr:nvCxnSpPr>
      <xdr:spPr>
        <a:xfrm>
          <a:off x="19545300" y="67849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24765</xdr:rowOff>
    </xdr:from>
    <xdr:to>
      <xdr:col>98</xdr:col>
      <xdr:colOff>38100</xdr:colOff>
      <xdr:row>39</xdr:row>
      <xdr:rowOff>127000</xdr:rowOff>
    </xdr:to>
    <xdr:sp macro="" textlink="">
      <xdr:nvSpPr>
        <xdr:cNvPr id="599" name="楕円 598">
          <a:extLst>
            <a:ext uri="{FF2B5EF4-FFF2-40B4-BE49-F238E27FC236}">
              <a16:creationId xmlns:a16="http://schemas.microsoft.com/office/drawing/2014/main" id="{28C36D89-4080-4DEA-86FB-9FBAFE570EC6}"/>
            </a:ext>
          </a:extLst>
        </xdr:cNvPr>
        <xdr:cNvSpPr/>
      </xdr:nvSpPr>
      <xdr:spPr>
        <a:xfrm>
          <a:off x="18605500" y="67113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39</xdr:row>
      <xdr:rowOff>75565</xdr:rowOff>
    </xdr:from>
    <xdr:to>
      <xdr:col>102</xdr:col>
      <xdr:colOff>114300</xdr:colOff>
      <xdr:row>39</xdr:row>
      <xdr:rowOff>98425</xdr:rowOff>
    </xdr:to>
    <xdr:cxnSp macro="">
      <xdr:nvCxnSpPr>
        <xdr:cNvPr id="600" name="直線コネクタ 599">
          <a:extLst>
            <a:ext uri="{FF2B5EF4-FFF2-40B4-BE49-F238E27FC236}">
              <a16:creationId xmlns:a16="http://schemas.microsoft.com/office/drawing/2014/main" id="{BA6ED33A-50E5-49E2-9C10-7D3BED715C7B}"/>
            </a:ext>
          </a:extLst>
        </xdr:cNvPr>
        <xdr:cNvCxnSpPr/>
      </xdr:nvCxnSpPr>
      <xdr:spPr>
        <a:xfrm>
          <a:off x="18649950" y="6762115"/>
          <a:ext cx="8953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91440</xdr:rowOff>
    </xdr:from>
    <xdr:ext cx="469900" cy="257810"/>
    <xdr:sp macro="" textlink="">
      <xdr:nvSpPr>
        <xdr:cNvPr id="601" name="n_1aveValue【認定こども園・幼稚園・保育所】&#10;一人当たり面積">
          <a:extLst>
            <a:ext uri="{FF2B5EF4-FFF2-40B4-BE49-F238E27FC236}">
              <a16:creationId xmlns:a16="http://schemas.microsoft.com/office/drawing/2014/main" id="{3E266382-257B-48B8-93CA-7911B8FC1F39}"/>
            </a:ext>
          </a:extLst>
        </xdr:cNvPr>
        <xdr:cNvSpPr txBox="1"/>
      </xdr:nvSpPr>
      <xdr:spPr>
        <a:xfrm>
          <a:off x="21075650" y="69494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40</xdr:row>
      <xdr:rowOff>91440</xdr:rowOff>
    </xdr:from>
    <xdr:ext cx="469900" cy="257810"/>
    <xdr:sp macro="" textlink="">
      <xdr:nvSpPr>
        <xdr:cNvPr id="602" name="n_2aveValue【認定こども園・幼稚園・保育所】&#10;一人当たり面積">
          <a:extLst>
            <a:ext uri="{FF2B5EF4-FFF2-40B4-BE49-F238E27FC236}">
              <a16:creationId xmlns:a16="http://schemas.microsoft.com/office/drawing/2014/main" id="{D512426D-43F5-477C-B38E-ECFE2781E190}"/>
            </a:ext>
          </a:extLst>
        </xdr:cNvPr>
        <xdr:cNvSpPr txBox="1"/>
      </xdr:nvSpPr>
      <xdr:spPr>
        <a:xfrm>
          <a:off x="20199350" y="69494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40</xdr:row>
      <xdr:rowOff>83185</xdr:rowOff>
    </xdr:from>
    <xdr:ext cx="469900" cy="258445"/>
    <xdr:sp macro="" textlink="">
      <xdr:nvSpPr>
        <xdr:cNvPr id="603" name="n_3aveValue【認定こども園・幼稚園・保育所】&#10;一人当たり面積">
          <a:extLst>
            <a:ext uri="{FF2B5EF4-FFF2-40B4-BE49-F238E27FC236}">
              <a16:creationId xmlns:a16="http://schemas.microsoft.com/office/drawing/2014/main" id="{12A81F74-1179-4D83-8C0A-C8203FF96708}"/>
            </a:ext>
          </a:extLst>
        </xdr:cNvPr>
        <xdr:cNvSpPr txBox="1"/>
      </xdr:nvSpPr>
      <xdr:spPr>
        <a:xfrm>
          <a:off x="19310350" y="69411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78105</xdr:rowOff>
    </xdr:from>
    <xdr:ext cx="469900" cy="258445"/>
    <xdr:sp macro="" textlink="">
      <xdr:nvSpPr>
        <xdr:cNvPr id="604" name="n_4aveValue【認定こども園・幼稚園・保育所】&#10;一人当たり面積">
          <a:extLst>
            <a:ext uri="{FF2B5EF4-FFF2-40B4-BE49-F238E27FC236}">
              <a16:creationId xmlns:a16="http://schemas.microsoft.com/office/drawing/2014/main" id="{83F1527F-44C1-4AF7-85F6-D643517FBA90}"/>
            </a:ext>
          </a:extLst>
        </xdr:cNvPr>
        <xdr:cNvSpPr txBox="1"/>
      </xdr:nvSpPr>
      <xdr:spPr>
        <a:xfrm>
          <a:off x="18421350" y="64217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37</xdr:row>
      <xdr:rowOff>167640</xdr:rowOff>
    </xdr:from>
    <xdr:ext cx="469900" cy="258445"/>
    <xdr:sp macro="" textlink="">
      <xdr:nvSpPr>
        <xdr:cNvPr id="605" name="n_1mainValue【認定こども園・幼稚園・保育所】&#10;一人当たり面積">
          <a:extLst>
            <a:ext uri="{FF2B5EF4-FFF2-40B4-BE49-F238E27FC236}">
              <a16:creationId xmlns:a16="http://schemas.microsoft.com/office/drawing/2014/main" id="{EDECB3F5-54C4-4009-BC5F-7584E3D1AB97}"/>
            </a:ext>
          </a:extLst>
        </xdr:cNvPr>
        <xdr:cNvSpPr txBox="1"/>
      </xdr:nvSpPr>
      <xdr:spPr>
        <a:xfrm>
          <a:off x="21075650" y="65112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37</xdr:row>
      <xdr:rowOff>165735</xdr:rowOff>
    </xdr:from>
    <xdr:ext cx="469900" cy="257810"/>
    <xdr:sp macro="" textlink="">
      <xdr:nvSpPr>
        <xdr:cNvPr id="606" name="n_2mainValue【認定こども園・幼稚園・保育所】&#10;一人当たり面積">
          <a:extLst>
            <a:ext uri="{FF2B5EF4-FFF2-40B4-BE49-F238E27FC236}">
              <a16:creationId xmlns:a16="http://schemas.microsoft.com/office/drawing/2014/main" id="{46D4881E-DAEE-449D-AA1E-418C5FAAC554}"/>
            </a:ext>
          </a:extLst>
        </xdr:cNvPr>
        <xdr:cNvSpPr txBox="1"/>
      </xdr:nvSpPr>
      <xdr:spPr>
        <a:xfrm>
          <a:off x="20199350" y="65093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37</xdr:row>
      <xdr:rowOff>165735</xdr:rowOff>
    </xdr:from>
    <xdr:ext cx="469900" cy="257810"/>
    <xdr:sp macro="" textlink="">
      <xdr:nvSpPr>
        <xdr:cNvPr id="607" name="n_3mainValue【認定こども園・幼稚園・保育所】&#10;一人当たり面積">
          <a:extLst>
            <a:ext uri="{FF2B5EF4-FFF2-40B4-BE49-F238E27FC236}">
              <a16:creationId xmlns:a16="http://schemas.microsoft.com/office/drawing/2014/main" id="{F75AFD79-6F69-4E1F-A1B5-6C6705300655}"/>
            </a:ext>
          </a:extLst>
        </xdr:cNvPr>
        <xdr:cNvSpPr txBox="1"/>
      </xdr:nvSpPr>
      <xdr:spPr>
        <a:xfrm>
          <a:off x="19310350" y="65093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39</xdr:row>
      <xdr:rowOff>118110</xdr:rowOff>
    </xdr:from>
    <xdr:ext cx="469900" cy="258445"/>
    <xdr:sp macro="" textlink="">
      <xdr:nvSpPr>
        <xdr:cNvPr id="608" name="n_4mainValue【認定こども園・幼稚園・保育所】&#10;一人当たり面積">
          <a:extLst>
            <a:ext uri="{FF2B5EF4-FFF2-40B4-BE49-F238E27FC236}">
              <a16:creationId xmlns:a16="http://schemas.microsoft.com/office/drawing/2014/main" id="{406391D9-1E72-4901-8817-FEC90C45F9B3}"/>
            </a:ext>
          </a:extLst>
        </xdr:cNvPr>
        <xdr:cNvSpPr txBox="1"/>
      </xdr:nvSpPr>
      <xdr:spPr>
        <a:xfrm>
          <a:off x="18421350" y="68046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113665</xdr:rowOff>
    </xdr:from>
    <xdr:to>
      <xdr:col>90</xdr:col>
      <xdr:colOff>25400</xdr:colOff>
      <xdr:row>50</xdr:row>
      <xdr:rowOff>61595</xdr:rowOff>
    </xdr:to>
    <xdr:sp macro="" textlink="">
      <xdr:nvSpPr>
        <xdr:cNvPr id="609" name="正方形/長方形 608">
          <a:extLst>
            <a:ext uri="{FF2B5EF4-FFF2-40B4-BE49-F238E27FC236}">
              <a16:creationId xmlns:a16="http://schemas.microsoft.com/office/drawing/2014/main" id="{47A7189C-299A-4ACB-B967-B0F3B740AF62}"/>
            </a:ext>
          </a:extLst>
        </xdr:cNvPr>
        <xdr:cNvSpPr/>
      </xdr:nvSpPr>
      <xdr:spPr>
        <a:xfrm>
          <a:off x="12446000" y="8000365"/>
          <a:ext cx="4724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6C99B8DD-97B0-4144-9A7A-EB92B6972EBA}"/>
            </a:ext>
          </a:extLst>
        </xdr:cNvPr>
        <xdr:cNvSpPr/>
      </xdr:nvSpPr>
      <xdr:spPr>
        <a:xfrm>
          <a:off x="12573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11" name="正方形/長方形 610">
          <a:extLst>
            <a:ext uri="{FF2B5EF4-FFF2-40B4-BE49-F238E27FC236}">
              <a16:creationId xmlns:a16="http://schemas.microsoft.com/office/drawing/2014/main" id="{F45B6C6E-119E-4FF7-8229-0D5372FB2E8F}"/>
            </a:ext>
          </a:extLst>
        </xdr:cNvPr>
        <xdr:cNvSpPr/>
      </xdr:nvSpPr>
      <xdr:spPr>
        <a:xfrm>
          <a:off x="12573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842B551C-28CB-4D26-A763-4AE929D86298}"/>
            </a:ext>
          </a:extLst>
        </xdr:cNvPr>
        <xdr:cNvSpPr/>
      </xdr:nvSpPr>
      <xdr:spPr>
        <a:xfrm>
          <a:off x="13589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13" name="正方形/長方形 612">
          <a:extLst>
            <a:ext uri="{FF2B5EF4-FFF2-40B4-BE49-F238E27FC236}">
              <a16:creationId xmlns:a16="http://schemas.microsoft.com/office/drawing/2014/main" id="{B4014545-91A3-4951-99CE-9959EDB2CD53}"/>
            </a:ext>
          </a:extLst>
        </xdr:cNvPr>
        <xdr:cNvSpPr/>
      </xdr:nvSpPr>
      <xdr:spPr>
        <a:xfrm>
          <a:off x="13589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5884764E-6EB4-42F9-B807-C8400B83C0A7}"/>
            </a:ext>
          </a:extLst>
        </xdr:cNvPr>
        <xdr:cNvSpPr/>
      </xdr:nvSpPr>
      <xdr:spPr>
        <a:xfrm>
          <a:off x="14732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5" name="正方形/長方形 614">
          <a:extLst>
            <a:ext uri="{FF2B5EF4-FFF2-40B4-BE49-F238E27FC236}">
              <a16:creationId xmlns:a16="http://schemas.microsoft.com/office/drawing/2014/main" id="{46333F09-21DE-40EB-94A7-B5B6F253C649}"/>
            </a:ext>
          </a:extLst>
        </xdr:cNvPr>
        <xdr:cNvSpPr/>
      </xdr:nvSpPr>
      <xdr:spPr>
        <a:xfrm>
          <a:off x="14732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6" name="正方形/長方形 615">
          <a:extLst>
            <a:ext uri="{FF2B5EF4-FFF2-40B4-BE49-F238E27FC236}">
              <a16:creationId xmlns:a16="http://schemas.microsoft.com/office/drawing/2014/main" id="{86A4FF39-4541-49C4-AC22-AD52758E2845}"/>
            </a:ext>
          </a:extLst>
        </xdr:cNvPr>
        <xdr:cNvSpPr/>
      </xdr:nvSpPr>
      <xdr:spPr>
        <a:xfrm>
          <a:off x="12446000" y="9142730"/>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7" name="テキスト ボックス 616">
          <a:extLst>
            <a:ext uri="{FF2B5EF4-FFF2-40B4-BE49-F238E27FC236}">
              <a16:creationId xmlns:a16="http://schemas.microsoft.com/office/drawing/2014/main" id="{FAC828BE-69D9-479E-BA1B-B8D1F9752662}"/>
            </a:ext>
          </a:extLst>
        </xdr:cNvPr>
        <xdr:cNvSpPr txBox="1"/>
      </xdr:nvSpPr>
      <xdr:spPr>
        <a:xfrm>
          <a:off x="12407900" y="895286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8" name="直線コネクタ 617">
          <a:extLst>
            <a:ext uri="{FF2B5EF4-FFF2-40B4-BE49-F238E27FC236}">
              <a16:creationId xmlns:a16="http://schemas.microsoft.com/office/drawing/2014/main" id="{2EEF8F21-DD9A-474F-A7FA-067AE6BC022D}"/>
            </a:ext>
          </a:extLst>
        </xdr:cNvPr>
        <xdr:cNvCxnSpPr/>
      </xdr:nvCxnSpPr>
      <xdr:spPr>
        <a:xfrm>
          <a:off x="12446000" y="1142746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619" name="テキスト ボックス 618">
          <a:extLst>
            <a:ext uri="{FF2B5EF4-FFF2-40B4-BE49-F238E27FC236}">
              <a16:creationId xmlns:a16="http://schemas.microsoft.com/office/drawing/2014/main" id="{355469FE-C171-4CA8-BA19-92C9962D6646}"/>
            </a:ext>
          </a:extLst>
        </xdr:cNvPr>
        <xdr:cNvSpPr txBox="1"/>
      </xdr:nvSpPr>
      <xdr:spPr>
        <a:xfrm>
          <a:off x="11978640" y="11284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20" name="直線コネクタ 619">
          <a:extLst>
            <a:ext uri="{FF2B5EF4-FFF2-40B4-BE49-F238E27FC236}">
              <a16:creationId xmlns:a16="http://schemas.microsoft.com/office/drawing/2014/main" id="{93B61C0D-267E-4B36-B1CF-A4EA7C33016D}"/>
            </a:ext>
          </a:extLst>
        </xdr:cNvPr>
        <xdr:cNvCxnSpPr/>
      </xdr:nvCxnSpPr>
      <xdr:spPr>
        <a:xfrm>
          <a:off x="12446000" y="11047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6090" cy="252095"/>
    <xdr:sp macro="" textlink="">
      <xdr:nvSpPr>
        <xdr:cNvPr id="621" name="テキスト ボックス 620">
          <a:extLst>
            <a:ext uri="{FF2B5EF4-FFF2-40B4-BE49-F238E27FC236}">
              <a16:creationId xmlns:a16="http://schemas.microsoft.com/office/drawing/2014/main" id="{A7AE3101-1C62-4C46-81ED-AE42004CC618}"/>
            </a:ext>
          </a:extLst>
        </xdr:cNvPr>
        <xdr:cNvSpPr txBox="1"/>
      </xdr:nvSpPr>
      <xdr:spPr>
        <a:xfrm>
          <a:off x="11978640" y="109048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22" name="直線コネクタ 621">
          <a:extLst>
            <a:ext uri="{FF2B5EF4-FFF2-40B4-BE49-F238E27FC236}">
              <a16:creationId xmlns:a16="http://schemas.microsoft.com/office/drawing/2014/main" id="{2DE54F66-901F-48ED-856F-D1403B3EC51D}"/>
            </a:ext>
          </a:extLst>
        </xdr:cNvPr>
        <xdr:cNvCxnSpPr/>
      </xdr:nvCxnSpPr>
      <xdr:spPr>
        <a:xfrm>
          <a:off x="12446000" y="10667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955" cy="252095"/>
    <xdr:sp macro="" textlink="">
      <xdr:nvSpPr>
        <xdr:cNvPr id="623" name="テキスト ボックス 622">
          <a:extLst>
            <a:ext uri="{FF2B5EF4-FFF2-40B4-BE49-F238E27FC236}">
              <a16:creationId xmlns:a16="http://schemas.microsoft.com/office/drawing/2014/main" id="{A95DFEAF-E6C1-4E89-A8EB-D24D56DAA9FD}"/>
            </a:ext>
          </a:extLst>
        </xdr:cNvPr>
        <xdr:cNvSpPr txBox="1"/>
      </xdr:nvSpPr>
      <xdr:spPr>
        <a:xfrm>
          <a:off x="12042775" y="10524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24" name="直線コネクタ 623">
          <a:extLst>
            <a:ext uri="{FF2B5EF4-FFF2-40B4-BE49-F238E27FC236}">
              <a16:creationId xmlns:a16="http://schemas.microsoft.com/office/drawing/2014/main" id="{D26B1080-AA54-4C89-9A0E-21DFCF236FF3}"/>
            </a:ext>
          </a:extLst>
        </xdr:cNvPr>
        <xdr:cNvCxnSpPr/>
      </xdr:nvCxnSpPr>
      <xdr:spPr>
        <a:xfrm>
          <a:off x="12446000" y="1028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955" cy="252095"/>
    <xdr:sp macro="" textlink="">
      <xdr:nvSpPr>
        <xdr:cNvPr id="625" name="テキスト ボックス 624">
          <a:extLst>
            <a:ext uri="{FF2B5EF4-FFF2-40B4-BE49-F238E27FC236}">
              <a16:creationId xmlns:a16="http://schemas.microsoft.com/office/drawing/2014/main" id="{82263D8B-05B5-4618-949B-E00BD60F0668}"/>
            </a:ext>
          </a:extLst>
        </xdr:cNvPr>
        <xdr:cNvSpPr txBox="1"/>
      </xdr:nvSpPr>
      <xdr:spPr>
        <a:xfrm>
          <a:off x="12042775" y="1014412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6" name="直線コネクタ 625">
          <a:extLst>
            <a:ext uri="{FF2B5EF4-FFF2-40B4-BE49-F238E27FC236}">
              <a16:creationId xmlns:a16="http://schemas.microsoft.com/office/drawing/2014/main" id="{93994708-8D15-4749-962F-7DB66127A380}"/>
            </a:ext>
          </a:extLst>
        </xdr:cNvPr>
        <xdr:cNvCxnSpPr/>
      </xdr:nvCxnSpPr>
      <xdr:spPr>
        <a:xfrm>
          <a:off x="12446000" y="9902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955" cy="252095"/>
    <xdr:sp macro="" textlink="">
      <xdr:nvSpPr>
        <xdr:cNvPr id="627" name="テキスト ボックス 626">
          <a:extLst>
            <a:ext uri="{FF2B5EF4-FFF2-40B4-BE49-F238E27FC236}">
              <a16:creationId xmlns:a16="http://schemas.microsoft.com/office/drawing/2014/main" id="{2A2A8CE5-7D0D-4B8D-9162-84C027467ADE}"/>
            </a:ext>
          </a:extLst>
        </xdr:cNvPr>
        <xdr:cNvSpPr txBox="1"/>
      </xdr:nvSpPr>
      <xdr:spPr>
        <a:xfrm>
          <a:off x="12042775" y="976058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8" name="直線コネクタ 627">
          <a:extLst>
            <a:ext uri="{FF2B5EF4-FFF2-40B4-BE49-F238E27FC236}">
              <a16:creationId xmlns:a16="http://schemas.microsoft.com/office/drawing/2014/main" id="{FBFCA1FF-4885-43BD-83E1-E8CB0000EC26}"/>
            </a:ext>
          </a:extLst>
        </xdr:cNvPr>
        <xdr:cNvCxnSpPr/>
      </xdr:nvCxnSpPr>
      <xdr:spPr>
        <a:xfrm>
          <a:off x="12446000" y="9523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955" cy="252095"/>
    <xdr:sp macro="" textlink="">
      <xdr:nvSpPr>
        <xdr:cNvPr id="629" name="テキスト ボックス 628">
          <a:extLst>
            <a:ext uri="{FF2B5EF4-FFF2-40B4-BE49-F238E27FC236}">
              <a16:creationId xmlns:a16="http://schemas.microsoft.com/office/drawing/2014/main" id="{08051A79-1BF7-49DD-8E4F-72796B686F4A}"/>
            </a:ext>
          </a:extLst>
        </xdr:cNvPr>
        <xdr:cNvSpPr txBox="1"/>
      </xdr:nvSpPr>
      <xdr:spPr>
        <a:xfrm>
          <a:off x="12042775" y="938022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30" name="直線コネクタ 629">
          <a:extLst>
            <a:ext uri="{FF2B5EF4-FFF2-40B4-BE49-F238E27FC236}">
              <a16:creationId xmlns:a16="http://schemas.microsoft.com/office/drawing/2014/main" id="{5EC35E39-37C5-42B1-B037-9945DE29E0E9}"/>
            </a:ext>
          </a:extLst>
        </xdr:cNvPr>
        <xdr:cNvCxnSpPr/>
      </xdr:nvCxnSpPr>
      <xdr:spPr>
        <a:xfrm>
          <a:off x="12446000" y="91427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095"/>
    <xdr:sp macro="" textlink="">
      <xdr:nvSpPr>
        <xdr:cNvPr id="631" name="テキスト ボックス 630">
          <a:extLst>
            <a:ext uri="{FF2B5EF4-FFF2-40B4-BE49-F238E27FC236}">
              <a16:creationId xmlns:a16="http://schemas.microsoft.com/office/drawing/2014/main" id="{D971ABBB-57FE-42E0-A718-2C9E60501972}"/>
            </a:ext>
          </a:extLst>
        </xdr:cNvPr>
        <xdr:cNvSpPr txBox="1"/>
      </xdr:nvSpPr>
      <xdr:spPr>
        <a:xfrm>
          <a:off x="12106910" y="899985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32" name="【学校施設】&#10;有形固定資産減価償却率グラフ枠">
          <a:extLst>
            <a:ext uri="{FF2B5EF4-FFF2-40B4-BE49-F238E27FC236}">
              <a16:creationId xmlns:a16="http://schemas.microsoft.com/office/drawing/2014/main" id="{84CCC898-D29E-49F7-BB77-70D0C48C0129}"/>
            </a:ext>
          </a:extLst>
        </xdr:cNvPr>
        <xdr:cNvSpPr/>
      </xdr:nvSpPr>
      <xdr:spPr>
        <a:xfrm>
          <a:off x="12446000" y="9142730"/>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17145</xdr:rowOff>
    </xdr:from>
    <xdr:to>
      <xdr:col>85</xdr:col>
      <xdr:colOff>126365</xdr:colOff>
      <xdr:row>63</xdr:row>
      <xdr:rowOff>133985</xdr:rowOff>
    </xdr:to>
    <xdr:cxnSp macro="">
      <xdr:nvCxnSpPr>
        <xdr:cNvPr id="633" name="直線コネクタ 632">
          <a:extLst>
            <a:ext uri="{FF2B5EF4-FFF2-40B4-BE49-F238E27FC236}">
              <a16:creationId xmlns:a16="http://schemas.microsoft.com/office/drawing/2014/main" id="{9F9E7D9A-8F5F-4D19-8F76-2002132909A3}"/>
            </a:ext>
          </a:extLst>
        </xdr:cNvPr>
        <xdr:cNvCxnSpPr/>
      </xdr:nvCxnSpPr>
      <xdr:spPr>
        <a:xfrm flipV="1">
          <a:off x="16318865" y="9789795"/>
          <a:ext cx="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137795</xdr:rowOff>
    </xdr:from>
    <xdr:ext cx="403860" cy="253365"/>
    <xdr:sp macro="" textlink="">
      <xdr:nvSpPr>
        <xdr:cNvPr id="634" name="【学校施設】&#10;有形固定資産減価償却率最小値テキスト">
          <a:extLst>
            <a:ext uri="{FF2B5EF4-FFF2-40B4-BE49-F238E27FC236}">
              <a16:creationId xmlns:a16="http://schemas.microsoft.com/office/drawing/2014/main" id="{FC4CC41A-23C9-4D46-B180-01A19345C5F0}"/>
            </a:ext>
          </a:extLst>
        </xdr:cNvPr>
        <xdr:cNvSpPr txBox="1"/>
      </xdr:nvSpPr>
      <xdr:spPr>
        <a:xfrm>
          <a:off x="16357600" y="109391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133985</xdr:rowOff>
    </xdr:from>
    <xdr:to>
      <xdr:col>86</xdr:col>
      <xdr:colOff>25400</xdr:colOff>
      <xdr:row>63</xdr:row>
      <xdr:rowOff>133985</xdr:rowOff>
    </xdr:to>
    <xdr:cxnSp macro="">
      <xdr:nvCxnSpPr>
        <xdr:cNvPr id="635" name="直線コネクタ 634">
          <a:extLst>
            <a:ext uri="{FF2B5EF4-FFF2-40B4-BE49-F238E27FC236}">
              <a16:creationId xmlns:a16="http://schemas.microsoft.com/office/drawing/2014/main" id="{3E1FAA8A-845A-46D9-A71A-9E07BB61E43D}"/>
            </a:ext>
          </a:extLst>
        </xdr:cNvPr>
        <xdr:cNvCxnSpPr/>
      </xdr:nvCxnSpPr>
      <xdr:spPr>
        <a:xfrm>
          <a:off x="16230600" y="1093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132080</xdr:rowOff>
    </xdr:from>
    <xdr:ext cx="403860" cy="253365"/>
    <xdr:sp macro="" textlink="">
      <xdr:nvSpPr>
        <xdr:cNvPr id="636" name="【学校施設】&#10;有形固定資産減価償却率最大値テキスト">
          <a:extLst>
            <a:ext uri="{FF2B5EF4-FFF2-40B4-BE49-F238E27FC236}">
              <a16:creationId xmlns:a16="http://schemas.microsoft.com/office/drawing/2014/main" id="{FB8FB343-B32F-4678-9C00-155E4FD6529B}"/>
            </a:ext>
          </a:extLst>
        </xdr:cNvPr>
        <xdr:cNvSpPr txBox="1"/>
      </xdr:nvSpPr>
      <xdr:spPr>
        <a:xfrm>
          <a:off x="16357600" y="95618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36692781-5839-414B-B895-78722BDB1057}"/>
            </a:ext>
          </a:extLst>
        </xdr:cNvPr>
        <xdr:cNvCxnSpPr/>
      </xdr:nvCxnSpPr>
      <xdr:spPr>
        <a:xfrm>
          <a:off x="16230600" y="978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61595</xdr:rowOff>
    </xdr:from>
    <xdr:ext cx="403860" cy="253365"/>
    <xdr:sp macro="" textlink="">
      <xdr:nvSpPr>
        <xdr:cNvPr id="638" name="【学校施設】&#10;有形固定資産減価償却率平均値テキスト">
          <a:extLst>
            <a:ext uri="{FF2B5EF4-FFF2-40B4-BE49-F238E27FC236}">
              <a16:creationId xmlns:a16="http://schemas.microsoft.com/office/drawing/2014/main" id="{6A30CBF8-3D0B-435F-932D-3EA3BA0F6B90}"/>
            </a:ext>
          </a:extLst>
        </xdr:cNvPr>
        <xdr:cNvSpPr txBox="1"/>
      </xdr:nvSpPr>
      <xdr:spPr>
        <a:xfrm>
          <a:off x="16357600" y="1034859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82550</xdr:rowOff>
    </xdr:from>
    <xdr:to>
      <xdr:col>85</xdr:col>
      <xdr:colOff>171450</xdr:colOff>
      <xdr:row>61</xdr:row>
      <xdr:rowOff>14605</xdr:rowOff>
    </xdr:to>
    <xdr:sp macro="" textlink="">
      <xdr:nvSpPr>
        <xdr:cNvPr id="639" name="フローチャート: 判断 638">
          <a:extLst>
            <a:ext uri="{FF2B5EF4-FFF2-40B4-BE49-F238E27FC236}">
              <a16:creationId xmlns:a16="http://schemas.microsoft.com/office/drawing/2014/main" id="{9995B5E4-701D-412A-B724-6FD61F9AB11F}"/>
            </a:ext>
          </a:extLst>
        </xdr:cNvPr>
        <xdr:cNvSpPr/>
      </xdr:nvSpPr>
      <xdr:spPr>
        <a:xfrm>
          <a:off x="16268700" y="1036955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78740</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521B9ACB-5F3E-46DC-8BE9-DCD3AA0EF59E}"/>
            </a:ext>
          </a:extLst>
        </xdr:cNvPr>
        <xdr:cNvSpPr/>
      </xdr:nvSpPr>
      <xdr:spPr>
        <a:xfrm>
          <a:off x="15430500" y="1036574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69850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7CE1CDB0-C232-4CEA-87B0-27417C157F8E}"/>
            </a:ext>
          </a:extLst>
        </xdr:cNvPr>
        <xdr:cNvSpPr/>
      </xdr:nvSpPr>
      <xdr:spPr>
        <a:xfrm>
          <a:off x="14541500" y="1035685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58420</xdr:rowOff>
    </xdr:from>
    <xdr:to>
      <xdr:col>72</xdr:col>
      <xdr:colOff>38100</xdr:colOff>
      <xdr:row>60</xdr:row>
      <xdr:rowOff>157480</xdr:rowOff>
    </xdr:to>
    <xdr:sp macro="" textlink="">
      <xdr:nvSpPr>
        <xdr:cNvPr id="642" name="フローチャート: 判断 641">
          <a:extLst>
            <a:ext uri="{FF2B5EF4-FFF2-40B4-BE49-F238E27FC236}">
              <a16:creationId xmlns:a16="http://schemas.microsoft.com/office/drawing/2014/main" id="{37D93222-0C99-40B6-9631-71BA07B9483A}"/>
            </a:ext>
          </a:extLst>
        </xdr:cNvPr>
        <xdr:cNvSpPr/>
      </xdr:nvSpPr>
      <xdr:spPr>
        <a:xfrm>
          <a:off x="13652500" y="103454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103505</xdr:rowOff>
    </xdr:from>
    <xdr:to>
      <xdr:col>67</xdr:col>
      <xdr:colOff>101600</xdr:colOff>
      <xdr:row>60</xdr:row>
      <xdr:rowOff>34925</xdr:rowOff>
    </xdr:to>
    <xdr:sp macro="" textlink="">
      <xdr:nvSpPr>
        <xdr:cNvPr id="643" name="フローチャート: 判断 642">
          <a:extLst>
            <a:ext uri="{FF2B5EF4-FFF2-40B4-BE49-F238E27FC236}">
              <a16:creationId xmlns:a16="http://schemas.microsoft.com/office/drawing/2014/main" id="{F819B365-47D5-406C-8CB7-E97A5CB8225C}"/>
            </a:ext>
          </a:extLst>
        </xdr:cNvPr>
        <xdr:cNvSpPr/>
      </xdr:nvSpPr>
      <xdr:spPr>
        <a:xfrm>
          <a:off x="12763500" y="102190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644" name="テキスト ボックス 643">
          <a:extLst>
            <a:ext uri="{FF2B5EF4-FFF2-40B4-BE49-F238E27FC236}">
              <a16:creationId xmlns:a16="http://schemas.microsoft.com/office/drawing/2014/main" id="{D365FA41-3E17-4BE7-AD1B-7B549885279E}"/>
            </a:ext>
          </a:extLst>
        </xdr:cNvPr>
        <xdr:cNvSpPr txBox="1"/>
      </xdr:nvSpPr>
      <xdr:spPr>
        <a:xfrm>
          <a:off x="161290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645" name="テキスト ボックス 644">
          <a:extLst>
            <a:ext uri="{FF2B5EF4-FFF2-40B4-BE49-F238E27FC236}">
              <a16:creationId xmlns:a16="http://schemas.microsoft.com/office/drawing/2014/main" id="{5A19605E-B6F6-45D6-809D-F13FA6749259}"/>
            </a:ext>
          </a:extLst>
        </xdr:cNvPr>
        <xdr:cNvSpPr txBox="1"/>
      </xdr:nvSpPr>
      <xdr:spPr>
        <a:xfrm>
          <a:off x="15290800" y="114249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646" name="テキスト ボックス 645">
          <a:extLst>
            <a:ext uri="{FF2B5EF4-FFF2-40B4-BE49-F238E27FC236}">
              <a16:creationId xmlns:a16="http://schemas.microsoft.com/office/drawing/2014/main" id="{AFC2BEF4-8FF5-43C3-9999-5507C5794501}"/>
            </a:ext>
          </a:extLst>
        </xdr:cNvPr>
        <xdr:cNvSpPr txBox="1"/>
      </xdr:nvSpPr>
      <xdr:spPr>
        <a:xfrm>
          <a:off x="144018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647" name="テキスト ボックス 646">
          <a:extLst>
            <a:ext uri="{FF2B5EF4-FFF2-40B4-BE49-F238E27FC236}">
              <a16:creationId xmlns:a16="http://schemas.microsoft.com/office/drawing/2014/main" id="{0F1B9928-C6C8-423B-9DD7-BD33D4502DD6}"/>
            </a:ext>
          </a:extLst>
        </xdr:cNvPr>
        <xdr:cNvSpPr txBox="1"/>
      </xdr:nvSpPr>
      <xdr:spPr>
        <a:xfrm>
          <a:off x="13506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648" name="テキスト ボックス 647">
          <a:extLst>
            <a:ext uri="{FF2B5EF4-FFF2-40B4-BE49-F238E27FC236}">
              <a16:creationId xmlns:a16="http://schemas.microsoft.com/office/drawing/2014/main" id="{E9AFF525-86AE-4147-99FA-65A4670F85BF}"/>
            </a:ext>
          </a:extLst>
        </xdr:cNvPr>
        <xdr:cNvSpPr txBox="1"/>
      </xdr:nvSpPr>
      <xdr:spPr>
        <a:xfrm>
          <a:off x="12623800" y="114249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63500</xdr:rowOff>
    </xdr:from>
    <xdr:to>
      <xdr:col>85</xdr:col>
      <xdr:colOff>171450</xdr:colOff>
      <xdr:row>57</xdr:row>
      <xdr:rowOff>163195</xdr:rowOff>
    </xdr:to>
    <xdr:sp macro="" textlink="">
      <xdr:nvSpPr>
        <xdr:cNvPr id="649" name="楕円 648">
          <a:extLst>
            <a:ext uri="{FF2B5EF4-FFF2-40B4-BE49-F238E27FC236}">
              <a16:creationId xmlns:a16="http://schemas.microsoft.com/office/drawing/2014/main" id="{F8481611-9547-44EA-8583-646034F1D244}"/>
            </a:ext>
          </a:extLst>
        </xdr:cNvPr>
        <xdr:cNvSpPr/>
      </xdr:nvSpPr>
      <xdr:spPr>
        <a:xfrm>
          <a:off x="16268700" y="983615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148590</xdr:rowOff>
    </xdr:from>
    <xdr:ext cx="403860" cy="252730"/>
    <xdr:sp macro="" textlink="">
      <xdr:nvSpPr>
        <xdr:cNvPr id="650" name="【学校施設】&#10;有形固定資産減価償却率該当値テキスト">
          <a:extLst>
            <a:ext uri="{FF2B5EF4-FFF2-40B4-BE49-F238E27FC236}">
              <a16:creationId xmlns:a16="http://schemas.microsoft.com/office/drawing/2014/main" id="{EEC7656B-47B0-4B59-8680-DBDB43D33EF8}"/>
            </a:ext>
          </a:extLst>
        </xdr:cNvPr>
        <xdr:cNvSpPr txBox="1"/>
      </xdr:nvSpPr>
      <xdr:spPr>
        <a:xfrm>
          <a:off x="16357600" y="974979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43180</xdr:rowOff>
    </xdr:from>
    <xdr:to>
      <xdr:col>81</xdr:col>
      <xdr:colOff>101600</xdr:colOff>
      <xdr:row>57</xdr:row>
      <xdr:rowOff>142875</xdr:rowOff>
    </xdr:to>
    <xdr:sp macro="" textlink="">
      <xdr:nvSpPr>
        <xdr:cNvPr id="651" name="楕円 650">
          <a:extLst>
            <a:ext uri="{FF2B5EF4-FFF2-40B4-BE49-F238E27FC236}">
              <a16:creationId xmlns:a16="http://schemas.microsoft.com/office/drawing/2014/main" id="{5C7B5F4D-70FC-427E-9B4D-0A95B8A55FA3}"/>
            </a:ext>
          </a:extLst>
        </xdr:cNvPr>
        <xdr:cNvSpPr/>
      </xdr:nvSpPr>
      <xdr:spPr>
        <a:xfrm>
          <a:off x="15430500" y="98158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93345</xdr:rowOff>
    </xdr:from>
    <xdr:to>
      <xdr:col>85</xdr:col>
      <xdr:colOff>127000</xdr:colOff>
      <xdr:row>57</xdr:row>
      <xdr:rowOff>113665</xdr:rowOff>
    </xdr:to>
    <xdr:cxnSp macro="">
      <xdr:nvCxnSpPr>
        <xdr:cNvPr id="652" name="直線コネクタ 651">
          <a:extLst>
            <a:ext uri="{FF2B5EF4-FFF2-40B4-BE49-F238E27FC236}">
              <a16:creationId xmlns:a16="http://schemas.microsoft.com/office/drawing/2014/main" id="{75EFD194-4955-45AB-B5B5-070A1333D421}"/>
            </a:ext>
          </a:extLst>
        </xdr:cNvPr>
        <xdr:cNvCxnSpPr/>
      </xdr:nvCxnSpPr>
      <xdr:spPr>
        <a:xfrm>
          <a:off x="15481300" y="986599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2540</xdr:rowOff>
    </xdr:from>
    <xdr:to>
      <xdr:col>76</xdr:col>
      <xdr:colOff>165100</xdr:colOff>
      <xdr:row>57</xdr:row>
      <xdr:rowOff>101600</xdr:rowOff>
    </xdr:to>
    <xdr:sp macro="" textlink="">
      <xdr:nvSpPr>
        <xdr:cNvPr id="653" name="楕円 652">
          <a:extLst>
            <a:ext uri="{FF2B5EF4-FFF2-40B4-BE49-F238E27FC236}">
              <a16:creationId xmlns:a16="http://schemas.microsoft.com/office/drawing/2014/main" id="{E42A75CA-D0FB-485F-9550-38FEC2FD6BE9}"/>
            </a:ext>
          </a:extLst>
        </xdr:cNvPr>
        <xdr:cNvSpPr/>
      </xdr:nvSpPr>
      <xdr:spPr>
        <a:xfrm>
          <a:off x="14541500" y="9775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52070</xdr:rowOff>
    </xdr:from>
    <xdr:to>
      <xdr:col>81</xdr:col>
      <xdr:colOff>50800</xdr:colOff>
      <xdr:row>57</xdr:row>
      <xdr:rowOff>93345</xdr:rowOff>
    </xdr:to>
    <xdr:cxnSp macro="">
      <xdr:nvCxnSpPr>
        <xdr:cNvPr id="654" name="直線コネクタ 653">
          <a:extLst>
            <a:ext uri="{FF2B5EF4-FFF2-40B4-BE49-F238E27FC236}">
              <a16:creationId xmlns:a16="http://schemas.microsoft.com/office/drawing/2014/main" id="{7F1DDF29-749B-4D42-970A-5F775C56902C}"/>
            </a:ext>
          </a:extLst>
        </xdr:cNvPr>
        <xdr:cNvCxnSpPr/>
      </xdr:nvCxnSpPr>
      <xdr:spPr>
        <a:xfrm>
          <a:off x="14592300" y="982472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134620</xdr:rowOff>
    </xdr:from>
    <xdr:to>
      <xdr:col>72</xdr:col>
      <xdr:colOff>38100</xdr:colOff>
      <xdr:row>57</xdr:row>
      <xdr:rowOff>66675</xdr:rowOff>
    </xdr:to>
    <xdr:sp macro="" textlink="">
      <xdr:nvSpPr>
        <xdr:cNvPr id="655" name="楕円 654">
          <a:extLst>
            <a:ext uri="{FF2B5EF4-FFF2-40B4-BE49-F238E27FC236}">
              <a16:creationId xmlns:a16="http://schemas.microsoft.com/office/drawing/2014/main" id="{6AF2FD9F-6BAB-4D44-8018-490657D0EBF5}"/>
            </a:ext>
          </a:extLst>
        </xdr:cNvPr>
        <xdr:cNvSpPr/>
      </xdr:nvSpPr>
      <xdr:spPr>
        <a:xfrm>
          <a:off x="13652500" y="973582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57</xdr:row>
      <xdr:rowOff>17145</xdr:rowOff>
    </xdr:from>
    <xdr:to>
      <xdr:col>76</xdr:col>
      <xdr:colOff>114300</xdr:colOff>
      <xdr:row>57</xdr:row>
      <xdr:rowOff>52070</xdr:rowOff>
    </xdr:to>
    <xdr:cxnSp macro="">
      <xdr:nvCxnSpPr>
        <xdr:cNvPr id="656" name="直線コネクタ 655">
          <a:extLst>
            <a:ext uri="{FF2B5EF4-FFF2-40B4-BE49-F238E27FC236}">
              <a16:creationId xmlns:a16="http://schemas.microsoft.com/office/drawing/2014/main" id="{4038097D-80EC-4B7D-A8CB-4340BF078A9E}"/>
            </a:ext>
          </a:extLst>
        </xdr:cNvPr>
        <xdr:cNvCxnSpPr/>
      </xdr:nvCxnSpPr>
      <xdr:spPr>
        <a:xfrm>
          <a:off x="13696950" y="9789795"/>
          <a:ext cx="8953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103505</xdr:rowOff>
    </xdr:from>
    <xdr:to>
      <xdr:col>67</xdr:col>
      <xdr:colOff>101600</xdr:colOff>
      <xdr:row>57</xdr:row>
      <xdr:rowOff>34925</xdr:rowOff>
    </xdr:to>
    <xdr:sp macro="" textlink="">
      <xdr:nvSpPr>
        <xdr:cNvPr id="657" name="楕円 656">
          <a:extLst>
            <a:ext uri="{FF2B5EF4-FFF2-40B4-BE49-F238E27FC236}">
              <a16:creationId xmlns:a16="http://schemas.microsoft.com/office/drawing/2014/main" id="{1C9C9B1A-7E66-4347-A736-93FC5FDB33E0}"/>
            </a:ext>
          </a:extLst>
        </xdr:cNvPr>
        <xdr:cNvSpPr/>
      </xdr:nvSpPr>
      <xdr:spPr>
        <a:xfrm>
          <a:off x="12763500" y="97047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152400</xdr:rowOff>
    </xdr:from>
    <xdr:to>
      <xdr:col>71</xdr:col>
      <xdr:colOff>171450</xdr:colOff>
      <xdr:row>57</xdr:row>
      <xdr:rowOff>17145</xdr:rowOff>
    </xdr:to>
    <xdr:cxnSp macro="">
      <xdr:nvCxnSpPr>
        <xdr:cNvPr id="658" name="直線コネクタ 657">
          <a:extLst>
            <a:ext uri="{FF2B5EF4-FFF2-40B4-BE49-F238E27FC236}">
              <a16:creationId xmlns:a16="http://schemas.microsoft.com/office/drawing/2014/main" id="{20656C85-60BF-47AE-A00A-8639D2313312}"/>
            </a:ext>
          </a:extLst>
        </xdr:cNvPr>
        <xdr:cNvCxnSpPr/>
      </xdr:nvCxnSpPr>
      <xdr:spPr>
        <a:xfrm>
          <a:off x="12814300" y="9753600"/>
          <a:ext cx="8826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1905</xdr:rowOff>
    </xdr:from>
    <xdr:ext cx="403860" cy="253365"/>
    <xdr:sp macro="" textlink="">
      <xdr:nvSpPr>
        <xdr:cNvPr id="659" name="n_1aveValue【学校施設】&#10;有形固定資産減価償却率">
          <a:extLst>
            <a:ext uri="{FF2B5EF4-FFF2-40B4-BE49-F238E27FC236}">
              <a16:creationId xmlns:a16="http://schemas.microsoft.com/office/drawing/2014/main" id="{32420417-9FFB-48E6-A0E0-A0D1B24E089D}"/>
            </a:ext>
          </a:extLst>
        </xdr:cNvPr>
        <xdr:cNvSpPr txBox="1"/>
      </xdr:nvSpPr>
      <xdr:spPr>
        <a:xfrm>
          <a:off x="15266035" y="104603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160655</xdr:rowOff>
    </xdr:from>
    <xdr:ext cx="403860" cy="252095"/>
    <xdr:sp macro="" textlink="">
      <xdr:nvSpPr>
        <xdr:cNvPr id="660" name="n_2aveValue【学校施設】&#10;有形固定資産減価償却率">
          <a:extLst>
            <a:ext uri="{FF2B5EF4-FFF2-40B4-BE49-F238E27FC236}">
              <a16:creationId xmlns:a16="http://schemas.microsoft.com/office/drawing/2014/main" id="{AC597C34-0467-4DBD-A872-09E2B25D3DD4}"/>
            </a:ext>
          </a:extLst>
        </xdr:cNvPr>
        <xdr:cNvSpPr txBox="1"/>
      </xdr:nvSpPr>
      <xdr:spPr>
        <a:xfrm>
          <a:off x="14389735" y="104476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149225</xdr:rowOff>
    </xdr:from>
    <xdr:ext cx="405130" cy="253365"/>
    <xdr:sp macro="" textlink="">
      <xdr:nvSpPr>
        <xdr:cNvPr id="661" name="n_3aveValue【学校施設】&#10;有形固定資産減価償却率">
          <a:extLst>
            <a:ext uri="{FF2B5EF4-FFF2-40B4-BE49-F238E27FC236}">
              <a16:creationId xmlns:a16="http://schemas.microsoft.com/office/drawing/2014/main" id="{AB9BDFB6-1C21-44A5-844F-331712E758EC}"/>
            </a:ext>
          </a:extLst>
        </xdr:cNvPr>
        <xdr:cNvSpPr txBox="1"/>
      </xdr:nvSpPr>
      <xdr:spPr>
        <a:xfrm>
          <a:off x="13500735" y="104362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26035</xdr:rowOff>
    </xdr:from>
    <xdr:ext cx="403860" cy="253365"/>
    <xdr:sp macro="" textlink="">
      <xdr:nvSpPr>
        <xdr:cNvPr id="662" name="n_4aveValue【学校施設】&#10;有形固定資産減価償却率">
          <a:extLst>
            <a:ext uri="{FF2B5EF4-FFF2-40B4-BE49-F238E27FC236}">
              <a16:creationId xmlns:a16="http://schemas.microsoft.com/office/drawing/2014/main" id="{0EF7095C-8742-4F50-82FF-FEE8FFB6C069}"/>
            </a:ext>
          </a:extLst>
        </xdr:cNvPr>
        <xdr:cNvSpPr txBox="1"/>
      </xdr:nvSpPr>
      <xdr:spPr>
        <a:xfrm>
          <a:off x="12611735" y="103130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55</xdr:row>
      <xdr:rowOff>159385</xdr:rowOff>
    </xdr:from>
    <xdr:ext cx="403860" cy="252095"/>
    <xdr:sp macro="" textlink="">
      <xdr:nvSpPr>
        <xdr:cNvPr id="663" name="n_1mainValue【学校施設】&#10;有形固定資産減価償却率">
          <a:extLst>
            <a:ext uri="{FF2B5EF4-FFF2-40B4-BE49-F238E27FC236}">
              <a16:creationId xmlns:a16="http://schemas.microsoft.com/office/drawing/2014/main" id="{0D4DF84B-140D-4A57-9F38-A2586EA26826}"/>
            </a:ext>
          </a:extLst>
        </xdr:cNvPr>
        <xdr:cNvSpPr txBox="1"/>
      </xdr:nvSpPr>
      <xdr:spPr>
        <a:xfrm>
          <a:off x="15266035" y="95891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117475</xdr:rowOff>
    </xdr:from>
    <xdr:ext cx="403860" cy="253365"/>
    <xdr:sp macro="" textlink="">
      <xdr:nvSpPr>
        <xdr:cNvPr id="664" name="n_2mainValue【学校施設】&#10;有形固定資産減価償却率">
          <a:extLst>
            <a:ext uri="{FF2B5EF4-FFF2-40B4-BE49-F238E27FC236}">
              <a16:creationId xmlns:a16="http://schemas.microsoft.com/office/drawing/2014/main" id="{EEC4A26D-35AE-4809-BED4-00B919BA82C8}"/>
            </a:ext>
          </a:extLst>
        </xdr:cNvPr>
        <xdr:cNvSpPr txBox="1"/>
      </xdr:nvSpPr>
      <xdr:spPr>
        <a:xfrm>
          <a:off x="14389735" y="95472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82550</xdr:rowOff>
    </xdr:from>
    <xdr:ext cx="405130" cy="253365"/>
    <xdr:sp macro="" textlink="">
      <xdr:nvSpPr>
        <xdr:cNvPr id="665" name="n_3mainValue【学校施設】&#10;有形固定資産減価償却率">
          <a:extLst>
            <a:ext uri="{FF2B5EF4-FFF2-40B4-BE49-F238E27FC236}">
              <a16:creationId xmlns:a16="http://schemas.microsoft.com/office/drawing/2014/main" id="{AF5A9E90-150C-4416-9576-7731A16B6F8C}"/>
            </a:ext>
          </a:extLst>
        </xdr:cNvPr>
        <xdr:cNvSpPr txBox="1"/>
      </xdr:nvSpPr>
      <xdr:spPr>
        <a:xfrm>
          <a:off x="13500735" y="95123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50800</xdr:rowOff>
    </xdr:from>
    <xdr:ext cx="403860" cy="252095"/>
    <xdr:sp macro="" textlink="">
      <xdr:nvSpPr>
        <xdr:cNvPr id="666" name="n_4mainValue【学校施設】&#10;有形固定資産減価償却率">
          <a:extLst>
            <a:ext uri="{FF2B5EF4-FFF2-40B4-BE49-F238E27FC236}">
              <a16:creationId xmlns:a16="http://schemas.microsoft.com/office/drawing/2014/main" id="{BBCFF405-9229-49DD-B853-26B0B447DB1F}"/>
            </a:ext>
          </a:extLst>
        </xdr:cNvPr>
        <xdr:cNvSpPr txBox="1"/>
      </xdr:nvSpPr>
      <xdr:spPr>
        <a:xfrm>
          <a:off x="12611735" y="94805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113665</xdr:rowOff>
    </xdr:from>
    <xdr:to>
      <xdr:col>120</xdr:col>
      <xdr:colOff>152400</xdr:colOff>
      <xdr:row>50</xdr:row>
      <xdr:rowOff>61595</xdr:rowOff>
    </xdr:to>
    <xdr:sp macro="" textlink="">
      <xdr:nvSpPr>
        <xdr:cNvPr id="667" name="正方形/長方形 666">
          <a:extLst>
            <a:ext uri="{FF2B5EF4-FFF2-40B4-BE49-F238E27FC236}">
              <a16:creationId xmlns:a16="http://schemas.microsoft.com/office/drawing/2014/main" id="{60752BA6-6C95-4553-BB16-884C4E1AA337}"/>
            </a:ext>
          </a:extLst>
        </xdr:cNvPr>
        <xdr:cNvSpPr/>
      </xdr:nvSpPr>
      <xdr:spPr>
        <a:xfrm>
          <a:off x="18288000" y="8000365"/>
          <a:ext cx="4724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D9615168-5FB1-4DDC-9E5E-92FA4941382A}"/>
            </a:ext>
          </a:extLst>
        </xdr:cNvPr>
        <xdr:cNvSpPr/>
      </xdr:nvSpPr>
      <xdr:spPr>
        <a:xfrm>
          <a:off x="18415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9" name="正方形/長方形 668">
          <a:extLst>
            <a:ext uri="{FF2B5EF4-FFF2-40B4-BE49-F238E27FC236}">
              <a16:creationId xmlns:a16="http://schemas.microsoft.com/office/drawing/2014/main" id="{885B1728-5F41-4A18-880D-451B368CBCA4}"/>
            </a:ext>
          </a:extLst>
        </xdr:cNvPr>
        <xdr:cNvSpPr/>
      </xdr:nvSpPr>
      <xdr:spPr>
        <a:xfrm>
          <a:off x="18415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7A76DCF2-E472-473F-AB6C-958AA77F5489}"/>
            </a:ext>
          </a:extLst>
        </xdr:cNvPr>
        <xdr:cNvSpPr/>
      </xdr:nvSpPr>
      <xdr:spPr>
        <a:xfrm>
          <a:off x="19431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71" name="正方形/長方形 670">
          <a:extLst>
            <a:ext uri="{FF2B5EF4-FFF2-40B4-BE49-F238E27FC236}">
              <a16:creationId xmlns:a16="http://schemas.microsoft.com/office/drawing/2014/main" id="{99ED5772-C42F-4FC5-87EE-9A69C5FEC7EF}"/>
            </a:ext>
          </a:extLst>
        </xdr:cNvPr>
        <xdr:cNvSpPr/>
      </xdr:nvSpPr>
      <xdr:spPr>
        <a:xfrm>
          <a:off x="19431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1896CA37-B8C6-49EF-BFEE-EFCE0A35367B}"/>
            </a:ext>
          </a:extLst>
        </xdr:cNvPr>
        <xdr:cNvSpPr/>
      </xdr:nvSpPr>
      <xdr:spPr>
        <a:xfrm>
          <a:off x="20574000" y="86594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73" name="正方形/長方形 672">
          <a:extLst>
            <a:ext uri="{FF2B5EF4-FFF2-40B4-BE49-F238E27FC236}">
              <a16:creationId xmlns:a16="http://schemas.microsoft.com/office/drawing/2014/main" id="{2AB5C6A6-F966-417D-A240-252532A3F4B4}"/>
            </a:ext>
          </a:extLst>
        </xdr:cNvPr>
        <xdr:cNvSpPr/>
      </xdr:nvSpPr>
      <xdr:spPr>
        <a:xfrm>
          <a:off x="20574000" y="8861425"/>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74" name="正方形/長方形 673">
          <a:extLst>
            <a:ext uri="{FF2B5EF4-FFF2-40B4-BE49-F238E27FC236}">
              <a16:creationId xmlns:a16="http://schemas.microsoft.com/office/drawing/2014/main" id="{7D23805E-FCCF-4EED-8089-3A81B6A19A38}"/>
            </a:ext>
          </a:extLst>
        </xdr:cNvPr>
        <xdr:cNvSpPr/>
      </xdr:nvSpPr>
      <xdr:spPr>
        <a:xfrm>
          <a:off x="18288000" y="9142730"/>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675" name="テキスト ボックス 674">
          <a:extLst>
            <a:ext uri="{FF2B5EF4-FFF2-40B4-BE49-F238E27FC236}">
              <a16:creationId xmlns:a16="http://schemas.microsoft.com/office/drawing/2014/main" id="{83ABBF3C-B1B6-477B-82E6-2945BADDDFC7}"/>
            </a:ext>
          </a:extLst>
        </xdr:cNvPr>
        <xdr:cNvSpPr txBox="1"/>
      </xdr:nvSpPr>
      <xdr:spPr>
        <a:xfrm>
          <a:off x="18249900" y="895286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6" name="直線コネクタ 675">
          <a:extLst>
            <a:ext uri="{FF2B5EF4-FFF2-40B4-BE49-F238E27FC236}">
              <a16:creationId xmlns:a16="http://schemas.microsoft.com/office/drawing/2014/main" id="{20D6746B-E0DA-403E-9CDF-325D40D71A73}"/>
            </a:ext>
          </a:extLst>
        </xdr:cNvPr>
        <xdr:cNvCxnSpPr/>
      </xdr:nvCxnSpPr>
      <xdr:spPr>
        <a:xfrm>
          <a:off x="18288000" y="11427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6090" cy="252095"/>
    <xdr:sp macro="" textlink="">
      <xdr:nvSpPr>
        <xdr:cNvPr id="677" name="テキスト ボックス 676">
          <a:extLst>
            <a:ext uri="{FF2B5EF4-FFF2-40B4-BE49-F238E27FC236}">
              <a16:creationId xmlns:a16="http://schemas.microsoft.com/office/drawing/2014/main" id="{B2AAB7B0-A168-4811-A7C1-AC12103D7B44}"/>
            </a:ext>
          </a:extLst>
        </xdr:cNvPr>
        <xdr:cNvSpPr txBox="1"/>
      </xdr:nvSpPr>
      <xdr:spPr>
        <a:xfrm>
          <a:off x="17820640" y="11284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1574D74C-3DFC-4863-BF90-9E67AA862E42}"/>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6090" cy="252095"/>
    <xdr:sp macro="" textlink="">
      <xdr:nvSpPr>
        <xdr:cNvPr id="679" name="テキスト ボックス 678">
          <a:extLst>
            <a:ext uri="{FF2B5EF4-FFF2-40B4-BE49-F238E27FC236}">
              <a16:creationId xmlns:a16="http://schemas.microsoft.com/office/drawing/2014/main" id="{2C8BD2B0-E8DC-4025-8361-A1F76BDC1890}"/>
            </a:ext>
          </a:extLst>
        </xdr:cNvPr>
        <xdr:cNvSpPr txBox="1"/>
      </xdr:nvSpPr>
      <xdr:spPr>
        <a:xfrm>
          <a:off x="17820640" y="108299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680" name="直線コネクタ 679">
          <a:extLst>
            <a:ext uri="{FF2B5EF4-FFF2-40B4-BE49-F238E27FC236}">
              <a16:creationId xmlns:a16="http://schemas.microsoft.com/office/drawing/2014/main" id="{9B454968-0870-48AE-842F-583EFDD39D5C}"/>
            </a:ext>
          </a:extLst>
        </xdr:cNvPr>
        <xdr:cNvCxnSpPr/>
      </xdr:nvCxnSpPr>
      <xdr:spPr>
        <a:xfrm>
          <a:off x="18288000" y="105143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6090" cy="252095"/>
    <xdr:sp macro="" textlink="">
      <xdr:nvSpPr>
        <xdr:cNvPr id="681" name="テキスト ボックス 680">
          <a:extLst>
            <a:ext uri="{FF2B5EF4-FFF2-40B4-BE49-F238E27FC236}">
              <a16:creationId xmlns:a16="http://schemas.microsoft.com/office/drawing/2014/main" id="{6EF7423B-581D-4F48-9F6E-7F5ED7A43533}"/>
            </a:ext>
          </a:extLst>
        </xdr:cNvPr>
        <xdr:cNvSpPr txBox="1"/>
      </xdr:nvSpPr>
      <xdr:spPr>
        <a:xfrm>
          <a:off x="17820640" y="103714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682" name="直線コネクタ 681">
          <a:extLst>
            <a:ext uri="{FF2B5EF4-FFF2-40B4-BE49-F238E27FC236}">
              <a16:creationId xmlns:a16="http://schemas.microsoft.com/office/drawing/2014/main" id="{A00623F2-AC17-4C8F-A12B-2D1F61C71591}"/>
            </a:ext>
          </a:extLst>
        </xdr:cNvPr>
        <xdr:cNvCxnSpPr/>
      </xdr:nvCxnSpPr>
      <xdr:spPr>
        <a:xfrm>
          <a:off x="18288000" y="100558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6090" cy="252095"/>
    <xdr:sp macro="" textlink="">
      <xdr:nvSpPr>
        <xdr:cNvPr id="683" name="テキスト ボックス 682">
          <a:extLst>
            <a:ext uri="{FF2B5EF4-FFF2-40B4-BE49-F238E27FC236}">
              <a16:creationId xmlns:a16="http://schemas.microsoft.com/office/drawing/2014/main" id="{3F950039-B398-4FFC-BB9C-03737773FF97}"/>
            </a:ext>
          </a:extLst>
        </xdr:cNvPr>
        <xdr:cNvSpPr txBox="1"/>
      </xdr:nvSpPr>
      <xdr:spPr>
        <a:xfrm>
          <a:off x="17820640" y="99129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3C605EAE-0784-475D-BEE5-9D45FD97D3D4}"/>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6090" cy="252095"/>
    <xdr:sp macro="" textlink="">
      <xdr:nvSpPr>
        <xdr:cNvPr id="685" name="テキスト ボックス 684">
          <a:extLst>
            <a:ext uri="{FF2B5EF4-FFF2-40B4-BE49-F238E27FC236}">
              <a16:creationId xmlns:a16="http://schemas.microsoft.com/office/drawing/2014/main" id="{E86F9257-EADD-4B88-A404-6394AA014B4D}"/>
            </a:ext>
          </a:extLst>
        </xdr:cNvPr>
        <xdr:cNvSpPr txBox="1"/>
      </xdr:nvSpPr>
      <xdr:spPr>
        <a:xfrm>
          <a:off x="17820640" y="94583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6" name="直線コネクタ 685">
          <a:extLst>
            <a:ext uri="{FF2B5EF4-FFF2-40B4-BE49-F238E27FC236}">
              <a16:creationId xmlns:a16="http://schemas.microsoft.com/office/drawing/2014/main" id="{33728B2C-6A0F-4A08-8690-C7A690162A62}"/>
            </a:ext>
          </a:extLst>
        </xdr:cNvPr>
        <xdr:cNvCxnSpPr/>
      </xdr:nvCxnSpPr>
      <xdr:spPr>
        <a:xfrm>
          <a:off x="18288000" y="9142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687" name="テキスト ボックス 686">
          <a:extLst>
            <a:ext uri="{FF2B5EF4-FFF2-40B4-BE49-F238E27FC236}">
              <a16:creationId xmlns:a16="http://schemas.microsoft.com/office/drawing/2014/main" id="{CBDD2CFC-C663-47A2-97BE-2232C4146F01}"/>
            </a:ext>
          </a:extLst>
        </xdr:cNvPr>
        <xdr:cNvSpPr txBox="1"/>
      </xdr:nvSpPr>
      <xdr:spPr>
        <a:xfrm>
          <a:off x="17820640" y="89998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8" name="【学校施設】&#10;一人当たり面積グラフ枠">
          <a:extLst>
            <a:ext uri="{FF2B5EF4-FFF2-40B4-BE49-F238E27FC236}">
              <a16:creationId xmlns:a16="http://schemas.microsoft.com/office/drawing/2014/main" id="{8EEC747F-46E2-4B0D-98F6-DD8ACCF7723D}"/>
            </a:ext>
          </a:extLst>
        </xdr:cNvPr>
        <xdr:cNvSpPr/>
      </xdr:nvSpPr>
      <xdr:spPr>
        <a:xfrm>
          <a:off x="18288000" y="9142730"/>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66675</xdr:rowOff>
    </xdr:from>
    <xdr:to>
      <xdr:col>116</xdr:col>
      <xdr:colOff>62865</xdr:colOff>
      <xdr:row>64</xdr:row>
      <xdr:rowOff>95885</xdr:rowOff>
    </xdr:to>
    <xdr:cxnSp macro="">
      <xdr:nvCxnSpPr>
        <xdr:cNvPr id="689" name="直線コネクタ 688">
          <a:extLst>
            <a:ext uri="{FF2B5EF4-FFF2-40B4-BE49-F238E27FC236}">
              <a16:creationId xmlns:a16="http://schemas.microsoft.com/office/drawing/2014/main" id="{569A980F-FB23-40C9-AB2D-E1370BDCB727}"/>
            </a:ext>
          </a:extLst>
        </xdr:cNvPr>
        <xdr:cNvCxnSpPr/>
      </xdr:nvCxnSpPr>
      <xdr:spPr>
        <a:xfrm flipV="1">
          <a:off x="22160865" y="9496425"/>
          <a:ext cx="0" cy="1572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99695</xdr:rowOff>
    </xdr:from>
    <xdr:ext cx="468630" cy="252730"/>
    <xdr:sp macro="" textlink="">
      <xdr:nvSpPr>
        <xdr:cNvPr id="690" name="【学校施設】&#10;一人当たり面積最小値テキスト">
          <a:extLst>
            <a:ext uri="{FF2B5EF4-FFF2-40B4-BE49-F238E27FC236}">
              <a16:creationId xmlns:a16="http://schemas.microsoft.com/office/drawing/2014/main" id="{CC002D79-F5C8-4164-A95A-0399CA1C41A7}"/>
            </a:ext>
          </a:extLst>
        </xdr:cNvPr>
        <xdr:cNvSpPr txBox="1"/>
      </xdr:nvSpPr>
      <xdr:spPr>
        <a:xfrm>
          <a:off x="22199600" y="1107249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95885</xdr:rowOff>
    </xdr:from>
    <xdr:to>
      <xdr:col>116</xdr:col>
      <xdr:colOff>152400</xdr:colOff>
      <xdr:row>64</xdr:row>
      <xdr:rowOff>95885</xdr:rowOff>
    </xdr:to>
    <xdr:cxnSp macro="">
      <xdr:nvCxnSpPr>
        <xdr:cNvPr id="691" name="直線コネクタ 690">
          <a:extLst>
            <a:ext uri="{FF2B5EF4-FFF2-40B4-BE49-F238E27FC236}">
              <a16:creationId xmlns:a16="http://schemas.microsoft.com/office/drawing/2014/main" id="{FF894AFD-DE18-4787-9410-7EC8231E041A}"/>
            </a:ext>
          </a:extLst>
        </xdr:cNvPr>
        <xdr:cNvCxnSpPr/>
      </xdr:nvCxnSpPr>
      <xdr:spPr>
        <a:xfrm>
          <a:off x="22072600" y="11068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14605</xdr:rowOff>
    </xdr:from>
    <xdr:ext cx="468630" cy="252095"/>
    <xdr:sp macro="" textlink="">
      <xdr:nvSpPr>
        <xdr:cNvPr id="692" name="【学校施設】&#10;一人当たり面積最大値テキスト">
          <a:extLst>
            <a:ext uri="{FF2B5EF4-FFF2-40B4-BE49-F238E27FC236}">
              <a16:creationId xmlns:a16="http://schemas.microsoft.com/office/drawing/2014/main" id="{2A52202B-9CE6-4893-AC96-CC65499D138D}"/>
            </a:ext>
          </a:extLst>
        </xdr:cNvPr>
        <xdr:cNvSpPr txBox="1"/>
      </xdr:nvSpPr>
      <xdr:spPr>
        <a:xfrm>
          <a:off x="22199600" y="927290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66675</xdr:rowOff>
    </xdr:from>
    <xdr:to>
      <xdr:col>116</xdr:col>
      <xdr:colOff>152400</xdr:colOff>
      <xdr:row>55</xdr:row>
      <xdr:rowOff>66675</xdr:rowOff>
    </xdr:to>
    <xdr:cxnSp macro="">
      <xdr:nvCxnSpPr>
        <xdr:cNvPr id="693" name="直線コネクタ 692">
          <a:extLst>
            <a:ext uri="{FF2B5EF4-FFF2-40B4-BE49-F238E27FC236}">
              <a16:creationId xmlns:a16="http://schemas.microsoft.com/office/drawing/2014/main" id="{32C24BA1-808E-4BAA-96B5-427FAD289122}"/>
            </a:ext>
          </a:extLst>
        </xdr:cNvPr>
        <xdr:cNvCxnSpPr/>
      </xdr:nvCxnSpPr>
      <xdr:spPr>
        <a:xfrm>
          <a:off x="22072600" y="9496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66040</xdr:rowOff>
    </xdr:from>
    <xdr:ext cx="468630" cy="252095"/>
    <xdr:sp macro="" textlink="">
      <xdr:nvSpPr>
        <xdr:cNvPr id="694" name="【学校施設】&#10;一人当たり面積平均値テキスト">
          <a:extLst>
            <a:ext uri="{FF2B5EF4-FFF2-40B4-BE49-F238E27FC236}">
              <a16:creationId xmlns:a16="http://schemas.microsoft.com/office/drawing/2014/main" id="{A6E4329E-FC22-402D-B9B3-CB54CCDC39C3}"/>
            </a:ext>
          </a:extLst>
        </xdr:cNvPr>
        <xdr:cNvSpPr txBox="1"/>
      </xdr:nvSpPr>
      <xdr:spPr>
        <a:xfrm>
          <a:off x="22199600" y="1069594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86995</xdr:rowOff>
    </xdr:from>
    <xdr:to>
      <xdr:col>116</xdr:col>
      <xdr:colOff>114300</xdr:colOff>
      <xdr:row>63</xdr:row>
      <xdr:rowOff>18415</xdr:rowOff>
    </xdr:to>
    <xdr:sp macro="" textlink="">
      <xdr:nvSpPr>
        <xdr:cNvPr id="695" name="フローチャート: 判断 694">
          <a:extLst>
            <a:ext uri="{FF2B5EF4-FFF2-40B4-BE49-F238E27FC236}">
              <a16:creationId xmlns:a16="http://schemas.microsoft.com/office/drawing/2014/main" id="{35DD0D26-897B-4054-AB68-8CE3DCE3B3FE}"/>
            </a:ext>
          </a:extLst>
        </xdr:cNvPr>
        <xdr:cNvSpPr/>
      </xdr:nvSpPr>
      <xdr:spPr>
        <a:xfrm>
          <a:off x="22110700" y="107168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85090</xdr:rowOff>
    </xdr:from>
    <xdr:to>
      <xdr:col>112</xdr:col>
      <xdr:colOff>38100</xdr:colOff>
      <xdr:row>63</xdr:row>
      <xdr:rowOff>17145</xdr:rowOff>
    </xdr:to>
    <xdr:sp macro="" textlink="">
      <xdr:nvSpPr>
        <xdr:cNvPr id="696" name="フローチャート: 判断 695">
          <a:extLst>
            <a:ext uri="{FF2B5EF4-FFF2-40B4-BE49-F238E27FC236}">
              <a16:creationId xmlns:a16="http://schemas.microsoft.com/office/drawing/2014/main" id="{8F7A3FD0-DECB-490F-B2EA-EFB51D35DB0D}"/>
            </a:ext>
          </a:extLst>
        </xdr:cNvPr>
        <xdr:cNvSpPr/>
      </xdr:nvSpPr>
      <xdr:spPr>
        <a:xfrm>
          <a:off x="21272500" y="107149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93345</xdr:rowOff>
    </xdr:from>
    <xdr:to>
      <xdr:col>107</xdr:col>
      <xdr:colOff>101600</xdr:colOff>
      <xdr:row>63</xdr:row>
      <xdr:rowOff>24765</xdr:rowOff>
    </xdr:to>
    <xdr:sp macro="" textlink="">
      <xdr:nvSpPr>
        <xdr:cNvPr id="697" name="フローチャート: 判断 696">
          <a:extLst>
            <a:ext uri="{FF2B5EF4-FFF2-40B4-BE49-F238E27FC236}">
              <a16:creationId xmlns:a16="http://schemas.microsoft.com/office/drawing/2014/main" id="{C49D88B7-37E9-4B03-A85F-DDD3F2A7CB6D}"/>
            </a:ext>
          </a:extLst>
        </xdr:cNvPr>
        <xdr:cNvSpPr/>
      </xdr:nvSpPr>
      <xdr:spPr>
        <a:xfrm>
          <a:off x="20383500" y="107232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93345</xdr:rowOff>
    </xdr:from>
    <xdr:to>
      <xdr:col>102</xdr:col>
      <xdr:colOff>165100</xdr:colOff>
      <xdr:row>63</xdr:row>
      <xdr:rowOff>24765</xdr:rowOff>
    </xdr:to>
    <xdr:sp macro="" textlink="">
      <xdr:nvSpPr>
        <xdr:cNvPr id="698" name="フローチャート: 判断 697">
          <a:extLst>
            <a:ext uri="{FF2B5EF4-FFF2-40B4-BE49-F238E27FC236}">
              <a16:creationId xmlns:a16="http://schemas.microsoft.com/office/drawing/2014/main" id="{9741C4B3-CE64-402A-8C56-DED3E7F89E20}"/>
            </a:ext>
          </a:extLst>
        </xdr:cNvPr>
        <xdr:cNvSpPr/>
      </xdr:nvSpPr>
      <xdr:spPr>
        <a:xfrm>
          <a:off x="19494500" y="107232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81915</xdr:rowOff>
    </xdr:from>
    <xdr:to>
      <xdr:col>98</xdr:col>
      <xdr:colOff>38100</xdr:colOff>
      <xdr:row>62</xdr:row>
      <xdr:rowOff>13970</xdr:rowOff>
    </xdr:to>
    <xdr:sp macro="" textlink="">
      <xdr:nvSpPr>
        <xdr:cNvPr id="699" name="フローチャート: 判断 698">
          <a:extLst>
            <a:ext uri="{FF2B5EF4-FFF2-40B4-BE49-F238E27FC236}">
              <a16:creationId xmlns:a16="http://schemas.microsoft.com/office/drawing/2014/main" id="{88F8A2B8-A341-4175-93AE-1CB25AF63191}"/>
            </a:ext>
          </a:extLst>
        </xdr:cNvPr>
        <xdr:cNvSpPr/>
      </xdr:nvSpPr>
      <xdr:spPr>
        <a:xfrm>
          <a:off x="18605500" y="1054036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700" name="テキスト ボックス 699">
          <a:extLst>
            <a:ext uri="{FF2B5EF4-FFF2-40B4-BE49-F238E27FC236}">
              <a16:creationId xmlns:a16="http://schemas.microsoft.com/office/drawing/2014/main" id="{E1DA2FE2-8CAF-4F27-AD39-FB390DD4B146}"/>
            </a:ext>
          </a:extLst>
        </xdr:cNvPr>
        <xdr:cNvSpPr txBox="1"/>
      </xdr:nvSpPr>
      <xdr:spPr>
        <a:xfrm>
          <a:off x="219710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701" name="テキスト ボックス 700">
          <a:extLst>
            <a:ext uri="{FF2B5EF4-FFF2-40B4-BE49-F238E27FC236}">
              <a16:creationId xmlns:a16="http://schemas.microsoft.com/office/drawing/2014/main" id="{994F724A-E022-4094-B059-E44FEADA8547}"/>
            </a:ext>
          </a:extLst>
        </xdr:cNvPr>
        <xdr:cNvSpPr txBox="1"/>
      </xdr:nvSpPr>
      <xdr:spPr>
        <a:xfrm>
          <a:off x="21126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702" name="テキスト ボックス 701">
          <a:extLst>
            <a:ext uri="{FF2B5EF4-FFF2-40B4-BE49-F238E27FC236}">
              <a16:creationId xmlns:a16="http://schemas.microsoft.com/office/drawing/2014/main" id="{2DF40968-B3C0-4B0A-8BC8-28108748B18F}"/>
            </a:ext>
          </a:extLst>
        </xdr:cNvPr>
        <xdr:cNvSpPr txBox="1"/>
      </xdr:nvSpPr>
      <xdr:spPr>
        <a:xfrm>
          <a:off x="20243800" y="114249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703" name="テキスト ボックス 702">
          <a:extLst>
            <a:ext uri="{FF2B5EF4-FFF2-40B4-BE49-F238E27FC236}">
              <a16:creationId xmlns:a16="http://schemas.microsoft.com/office/drawing/2014/main" id="{DED7EEE4-BDD6-4AE4-9067-44CEA5C35549}"/>
            </a:ext>
          </a:extLst>
        </xdr:cNvPr>
        <xdr:cNvSpPr txBox="1"/>
      </xdr:nvSpPr>
      <xdr:spPr>
        <a:xfrm>
          <a:off x="193548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704" name="テキスト ボックス 703">
          <a:extLst>
            <a:ext uri="{FF2B5EF4-FFF2-40B4-BE49-F238E27FC236}">
              <a16:creationId xmlns:a16="http://schemas.microsoft.com/office/drawing/2014/main" id="{E321CF03-9CFF-4096-A0CC-FC52E9C65C16}"/>
            </a:ext>
          </a:extLst>
        </xdr:cNvPr>
        <xdr:cNvSpPr txBox="1"/>
      </xdr:nvSpPr>
      <xdr:spPr>
        <a:xfrm>
          <a:off x="18459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58420</xdr:rowOff>
    </xdr:from>
    <xdr:to>
      <xdr:col>116</xdr:col>
      <xdr:colOff>114300</xdr:colOff>
      <xdr:row>62</xdr:row>
      <xdr:rowOff>157480</xdr:rowOff>
    </xdr:to>
    <xdr:sp macro="" textlink="">
      <xdr:nvSpPr>
        <xdr:cNvPr id="705" name="楕円 704">
          <a:extLst>
            <a:ext uri="{FF2B5EF4-FFF2-40B4-BE49-F238E27FC236}">
              <a16:creationId xmlns:a16="http://schemas.microsoft.com/office/drawing/2014/main" id="{CB843D84-4EBE-41A3-BC7D-1D1765D1BDF9}"/>
            </a:ext>
          </a:extLst>
        </xdr:cNvPr>
        <xdr:cNvSpPr/>
      </xdr:nvSpPr>
      <xdr:spPr>
        <a:xfrm>
          <a:off x="22110700" y="10688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80645</xdr:rowOff>
    </xdr:from>
    <xdr:ext cx="468630" cy="253365"/>
    <xdr:sp macro="" textlink="">
      <xdr:nvSpPr>
        <xdr:cNvPr id="706" name="【学校施設】&#10;一人当たり面積該当値テキスト">
          <a:extLst>
            <a:ext uri="{FF2B5EF4-FFF2-40B4-BE49-F238E27FC236}">
              <a16:creationId xmlns:a16="http://schemas.microsoft.com/office/drawing/2014/main" id="{01750292-0FBB-4D57-978D-1D78D2920F4D}"/>
            </a:ext>
          </a:extLst>
        </xdr:cNvPr>
        <xdr:cNvSpPr txBox="1"/>
      </xdr:nvSpPr>
      <xdr:spPr>
        <a:xfrm>
          <a:off x="22199600" y="1053909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61595</xdr:rowOff>
    </xdr:from>
    <xdr:to>
      <xdr:col>112</xdr:col>
      <xdr:colOff>38100</xdr:colOff>
      <xdr:row>62</xdr:row>
      <xdr:rowOff>161290</xdr:rowOff>
    </xdr:to>
    <xdr:sp macro="" textlink="">
      <xdr:nvSpPr>
        <xdr:cNvPr id="707" name="楕円 706">
          <a:extLst>
            <a:ext uri="{FF2B5EF4-FFF2-40B4-BE49-F238E27FC236}">
              <a16:creationId xmlns:a16="http://schemas.microsoft.com/office/drawing/2014/main" id="{363F575A-D25F-4FC3-B85B-10D6423AEFA0}"/>
            </a:ext>
          </a:extLst>
        </xdr:cNvPr>
        <xdr:cNvSpPr/>
      </xdr:nvSpPr>
      <xdr:spPr>
        <a:xfrm>
          <a:off x="21272500" y="106914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62</xdr:row>
      <xdr:rowOff>107950</xdr:rowOff>
    </xdr:from>
    <xdr:to>
      <xdr:col>116</xdr:col>
      <xdr:colOff>63500</xdr:colOff>
      <xdr:row>62</xdr:row>
      <xdr:rowOff>111125</xdr:rowOff>
    </xdr:to>
    <xdr:cxnSp macro="">
      <xdr:nvCxnSpPr>
        <xdr:cNvPr id="708" name="直線コネクタ 707">
          <a:extLst>
            <a:ext uri="{FF2B5EF4-FFF2-40B4-BE49-F238E27FC236}">
              <a16:creationId xmlns:a16="http://schemas.microsoft.com/office/drawing/2014/main" id="{82FDFA7C-94D1-495E-878A-A48E7C80ADC8}"/>
            </a:ext>
          </a:extLst>
        </xdr:cNvPr>
        <xdr:cNvCxnSpPr/>
      </xdr:nvCxnSpPr>
      <xdr:spPr>
        <a:xfrm flipV="1">
          <a:off x="21316950" y="10737850"/>
          <a:ext cx="8445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58420</xdr:rowOff>
    </xdr:from>
    <xdr:to>
      <xdr:col>107</xdr:col>
      <xdr:colOff>101600</xdr:colOff>
      <xdr:row>62</xdr:row>
      <xdr:rowOff>157480</xdr:rowOff>
    </xdr:to>
    <xdr:sp macro="" textlink="">
      <xdr:nvSpPr>
        <xdr:cNvPr id="709" name="楕円 708">
          <a:extLst>
            <a:ext uri="{FF2B5EF4-FFF2-40B4-BE49-F238E27FC236}">
              <a16:creationId xmlns:a16="http://schemas.microsoft.com/office/drawing/2014/main" id="{E0FFC5DD-C7EB-4A5A-A26A-D1213E41FD55}"/>
            </a:ext>
          </a:extLst>
        </xdr:cNvPr>
        <xdr:cNvSpPr/>
      </xdr:nvSpPr>
      <xdr:spPr>
        <a:xfrm>
          <a:off x="20383500" y="10688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107950</xdr:rowOff>
    </xdr:from>
    <xdr:to>
      <xdr:col>111</xdr:col>
      <xdr:colOff>171450</xdr:colOff>
      <xdr:row>62</xdr:row>
      <xdr:rowOff>111125</xdr:rowOff>
    </xdr:to>
    <xdr:cxnSp macro="">
      <xdr:nvCxnSpPr>
        <xdr:cNvPr id="710" name="直線コネクタ 709">
          <a:extLst>
            <a:ext uri="{FF2B5EF4-FFF2-40B4-BE49-F238E27FC236}">
              <a16:creationId xmlns:a16="http://schemas.microsoft.com/office/drawing/2014/main" id="{B75310C8-06ED-4926-BE56-44A4B2862CEA}"/>
            </a:ext>
          </a:extLst>
        </xdr:cNvPr>
        <xdr:cNvCxnSpPr/>
      </xdr:nvCxnSpPr>
      <xdr:spPr>
        <a:xfrm>
          <a:off x="20434300" y="10737850"/>
          <a:ext cx="8826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55245</xdr:rowOff>
    </xdr:from>
    <xdr:to>
      <xdr:col>102</xdr:col>
      <xdr:colOff>165100</xdr:colOff>
      <xdr:row>62</xdr:row>
      <xdr:rowOff>154305</xdr:rowOff>
    </xdr:to>
    <xdr:sp macro="" textlink="">
      <xdr:nvSpPr>
        <xdr:cNvPr id="711" name="楕円 710">
          <a:extLst>
            <a:ext uri="{FF2B5EF4-FFF2-40B4-BE49-F238E27FC236}">
              <a16:creationId xmlns:a16="http://schemas.microsoft.com/office/drawing/2014/main" id="{67138DC7-061D-48C4-988B-8E3DE8FE7C04}"/>
            </a:ext>
          </a:extLst>
        </xdr:cNvPr>
        <xdr:cNvSpPr/>
      </xdr:nvSpPr>
      <xdr:spPr>
        <a:xfrm>
          <a:off x="19494500" y="106851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105410</xdr:rowOff>
    </xdr:from>
    <xdr:to>
      <xdr:col>107</xdr:col>
      <xdr:colOff>50800</xdr:colOff>
      <xdr:row>62</xdr:row>
      <xdr:rowOff>107950</xdr:rowOff>
    </xdr:to>
    <xdr:cxnSp macro="">
      <xdr:nvCxnSpPr>
        <xdr:cNvPr id="712" name="直線コネクタ 711">
          <a:extLst>
            <a:ext uri="{FF2B5EF4-FFF2-40B4-BE49-F238E27FC236}">
              <a16:creationId xmlns:a16="http://schemas.microsoft.com/office/drawing/2014/main" id="{A56386F5-CDC9-4FC0-9A1C-CDCD8E8F9288}"/>
            </a:ext>
          </a:extLst>
        </xdr:cNvPr>
        <xdr:cNvCxnSpPr/>
      </xdr:nvCxnSpPr>
      <xdr:spPr>
        <a:xfrm>
          <a:off x="19545300" y="107353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54610</xdr:rowOff>
    </xdr:from>
    <xdr:to>
      <xdr:col>98</xdr:col>
      <xdr:colOff>38100</xdr:colOff>
      <xdr:row>62</xdr:row>
      <xdr:rowOff>153670</xdr:rowOff>
    </xdr:to>
    <xdr:sp macro="" textlink="">
      <xdr:nvSpPr>
        <xdr:cNvPr id="713" name="楕円 712">
          <a:extLst>
            <a:ext uri="{FF2B5EF4-FFF2-40B4-BE49-F238E27FC236}">
              <a16:creationId xmlns:a16="http://schemas.microsoft.com/office/drawing/2014/main" id="{0E31B384-3708-4B55-B7F4-097082A568A8}"/>
            </a:ext>
          </a:extLst>
        </xdr:cNvPr>
        <xdr:cNvSpPr/>
      </xdr:nvSpPr>
      <xdr:spPr>
        <a:xfrm>
          <a:off x="18605500" y="10684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62</xdr:row>
      <xdr:rowOff>104775</xdr:rowOff>
    </xdr:from>
    <xdr:to>
      <xdr:col>102</xdr:col>
      <xdr:colOff>114300</xdr:colOff>
      <xdr:row>62</xdr:row>
      <xdr:rowOff>105410</xdr:rowOff>
    </xdr:to>
    <xdr:cxnSp macro="">
      <xdr:nvCxnSpPr>
        <xdr:cNvPr id="714" name="直線コネクタ 713">
          <a:extLst>
            <a:ext uri="{FF2B5EF4-FFF2-40B4-BE49-F238E27FC236}">
              <a16:creationId xmlns:a16="http://schemas.microsoft.com/office/drawing/2014/main" id="{8826F61E-DB10-4A2F-9561-C6B3239E040B}"/>
            </a:ext>
          </a:extLst>
        </xdr:cNvPr>
        <xdr:cNvCxnSpPr/>
      </xdr:nvCxnSpPr>
      <xdr:spPr>
        <a:xfrm>
          <a:off x="18649950" y="10734675"/>
          <a:ext cx="8953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7620</xdr:rowOff>
    </xdr:from>
    <xdr:ext cx="469900" cy="253365"/>
    <xdr:sp macro="" textlink="">
      <xdr:nvSpPr>
        <xdr:cNvPr id="715" name="n_1aveValue【学校施設】&#10;一人当たり面積">
          <a:extLst>
            <a:ext uri="{FF2B5EF4-FFF2-40B4-BE49-F238E27FC236}">
              <a16:creationId xmlns:a16="http://schemas.microsoft.com/office/drawing/2014/main" id="{E8C302D0-6CFA-48ED-9FFB-5D4A5498CD0D}"/>
            </a:ext>
          </a:extLst>
        </xdr:cNvPr>
        <xdr:cNvSpPr txBox="1"/>
      </xdr:nvSpPr>
      <xdr:spPr>
        <a:xfrm>
          <a:off x="21075650" y="10808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16510</xdr:rowOff>
    </xdr:from>
    <xdr:ext cx="469900" cy="252095"/>
    <xdr:sp macro="" textlink="">
      <xdr:nvSpPr>
        <xdr:cNvPr id="716" name="n_2aveValue【学校施設】&#10;一人当たり面積">
          <a:extLst>
            <a:ext uri="{FF2B5EF4-FFF2-40B4-BE49-F238E27FC236}">
              <a16:creationId xmlns:a16="http://schemas.microsoft.com/office/drawing/2014/main" id="{11936F05-9302-42F6-A28C-ABECD25E90C4}"/>
            </a:ext>
          </a:extLst>
        </xdr:cNvPr>
        <xdr:cNvSpPr txBox="1"/>
      </xdr:nvSpPr>
      <xdr:spPr>
        <a:xfrm>
          <a:off x="20199350" y="108178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16510</xdr:rowOff>
    </xdr:from>
    <xdr:ext cx="469900" cy="252095"/>
    <xdr:sp macro="" textlink="">
      <xdr:nvSpPr>
        <xdr:cNvPr id="717" name="n_3aveValue【学校施設】&#10;一人当たり面積">
          <a:extLst>
            <a:ext uri="{FF2B5EF4-FFF2-40B4-BE49-F238E27FC236}">
              <a16:creationId xmlns:a16="http://schemas.microsoft.com/office/drawing/2014/main" id="{E2AB3ACA-4E3F-45F9-974A-FD1FC18CC073}"/>
            </a:ext>
          </a:extLst>
        </xdr:cNvPr>
        <xdr:cNvSpPr txBox="1"/>
      </xdr:nvSpPr>
      <xdr:spPr>
        <a:xfrm>
          <a:off x="19310350" y="108178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29845</xdr:rowOff>
    </xdr:from>
    <xdr:ext cx="469900" cy="252095"/>
    <xdr:sp macro="" textlink="">
      <xdr:nvSpPr>
        <xdr:cNvPr id="718" name="n_4aveValue【学校施設】&#10;一人当たり面積">
          <a:extLst>
            <a:ext uri="{FF2B5EF4-FFF2-40B4-BE49-F238E27FC236}">
              <a16:creationId xmlns:a16="http://schemas.microsoft.com/office/drawing/2014/main" id="{4B0D908B-AEE1-44FF-ADF1-57680898915C}"/>
            </a:ext>
          </a:extLst>
        </xdr:cNvPr>
        <xdr:cNvSpPr txBox="1"/>
      </xdr:nvSpPr>
      <xdr:spPr>
        <a:xfrm>
          <a:off x="18421350" y="103168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8890</xdr:rowOff>
    </xdr:from>
    <xdr:ext cx="469900" cy="253365"/>
    <xdr:sp macro="" textlink="">
      <xdr:nvSpPr>
        <xdr:cNvPr id="719" name="n_1mainValue【学校施設】&#10;一人当たり面積">
          <a:extLst>
            <a:ext uri="{FF2B5EF4-FFF2-40B4-BE49-F238E27FC236}">
              <a16:creationId xmlns:a16="http://schemas.microsoft.com/office/drawing/2014/main" id="{3FB4CD50-3811-4F58-91E2-41968DCD129A}"/>
            </a:ext>
          </a:extLst>
        </xdr:cNvPr>
        <xdr:cNvSpPr txBox="1"/>
      </xdr:nvSpPr>
      <xdr:spPr>
        <a:xfrm>
          <a:off x="21075650" y="10467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5715</xdr:rowOff>
    </xdr:from>
    <xdr:ext cx="469900" cy="253365"/>
    <xdr:sp macro="" textlink="">
      <xdr:nvSpPr>
        <xdr:cNvPr id="720" name="n_2mainValue【学校施設】&#10;一人当たり面積">
          <a:extLst>
            <a:ext uri="{FF2B5EF4-FFF2-40B4-BE49-F238E27FC236}">
              <a16:creationId xmlns:a16="http://schemas.microsoft.com/office/drawing/2014/main" id="{62BF063E-35B3-49E0-93C5-E98E0EE0109D}"/>
            </a:ext>
          </a:extLst>
        </xdr:cNvPr>
        <xdr:cNvSpPr txBox="1"/>
      </xdr:nvSpPr>
      <xdr:spPr>
        <a:xfrm>
          <a:off x="20199350" y="104641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3175</xdr:rowOff>
    </xdr:from>
    <xdr:ext cx="469900" cy="253365"/>
    <xdr:sp macro="" textlink="">
      <xdr:nvSpPr>
        <xdr:cNvPr id="721" name="n_3mainValue【学校施設】&#10;一人当たり面積">
          <a:extLst>
            <a:ext uri="{FF2B5EF4-FFF2-40B4-BE49-F238E27FC236}">
              <a16:creationId xmlns:a16="http://schemas.microsoft.com/office/drawing/2014/main" id="{475CD1CE-A84D-4860-9F45-05F8BEC89E51}"/>
            </a:ext>
          </a:extLst>
        </xdr:cNvPr>
        <xdr:cNvSpPr txBox="1"/>
      </xdr:nvSpPr>
      <xdr:spPr>
        <a:xfrm>
          <a:off x="19310350" y="104616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146050</xdr:rowOff>
    </xdr:from>
    <xdr:ext cx="469900" cy="252095"/>
    <xdr:sp macro="" textlink="">
      <xdr:nvSpPr>
        <xdr:cNvPr id="722" name="n_4mainValue【学校施設】&#10;一人当たり面積">
          <a:extLst>
            <a:ext uri="{FF2B5EF4-FFF2-40B4-BE49-F238E27FC236}">
              <a16:creationId xmlns:a16="http://schemas.microsoft.com/office/drawing/2014/main" id="{889F8CF3-0AF4-4ABE-97B6-BB1189BE6ED9}"/>
            </a:ext>
          </a:extLst>
        </xdr:cNvPr>
        <xdr:cNvSpPr txBox="1"/>
      </xdr:nvSpPr>
      <xdr:spPr>
        <a:xfrm>
          <a:off x="18421350" y="107759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23" name="正方形/長方形 722">
          <a:extLst>
            <a:ext uri="{FF2B5EF4-FFF2-40B4-BE49-F238E27FC236}">
              <a16:creationId xmlns:a16="http://schemas.microsoft.com/office/drawing/2014/main" id="{5CF282C7-5146-4140-9AFA-20FF444BB7D1}"/>
            </a:ext>
          </a:extLst>
        </xdr:cNvPr>
        <xdr:cNvSpPr/>
      </xdr:nvSpPr>
      <xdr:spPr>
        <a:xfrm>
          <a:off x="12446000" y="11807825"/>
          <a:ext cx="4724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24" name="正方形/長方形 723">
          <a:extLst>
            <a:ext uri="{FF2B5EF4-FFF2-40B4-BE49-F238E27FC236}">
              <a16:creationId xmlns:a16="http://schemas.microsoft.com/office/drawing/2014/main" id="{95B22BAB-0BE0-4D06-88D9-94F309D637C2}"/>
            </a:ext>
          </a:extLst>
        </xdr:cNvPr>
        <xdr:cNvSpPr/>
      </xdr:nvSpPr>
      <xdr:spPr>
        <a:xfrm>
          <a:off x="12573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25" name="正方形/長方形 724">
          <a:extLst>
            <a:ext uri="{FF2B5EF4-FFF2-40B4-BE49-F238E27FC236}">
              <a16:creationId xmlns:a16="http://schemas.microsoft.com/office/drawing/2014/main" id="{CDF3EA7E-EC4E-47F5-ACB1-4C84307340D3}"/>
            </a:ext>
          </a:extLst>
        </xdr:cNvPr>
        <xdr:cNvSpPr/>
      </xdr:nvSpPr>
      <xdr:spPr>
        <a:xfrm>
          <a:off x="12573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6" name="正方形/長方形 725">
          <a:extLst>
            <a:ext uri="{FF2B5EF4-FFF2-40B4-BE49-F238E27FC236}">
              <a16:creationId xmlns:a16="http://schemas.microsoft.com/office/drawing/2014/main" id="{460F8CB4-B7CB-4BBE-9A88-FEFD813A7169}"/>
            </a:ext>
          </a:extLst>
        </xdr:cNvPr>
        <xdr:cNvSpPr/>
      </xdr:nvSpPr>
      <xdr:spPr>
        <a:xfrm>
          <a:off x="13589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7" name="正方形/長方形 726">
          <a:extLst>
            <a:ext uri="{FF2B5EF4-FFF2-40B4-BE49-F238E27FC236}">
              <a16:creationId xmlns:a16="http://schemas.microsoft.com/office/drawing/2014/main" id="{3C361EF5-A2A0-4C56-B317-00381710359B}"/>
            </a:ext>
          </a:extLst>
        </xdr:cNvPr>
        <xdr:cNvSpPr/>
      </xdr:nvSpPr>
      <xdr:spPr>
        <a:xfrm>
          <a:off x="13589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8" name="正方形/長方形 727">
          <a:extLst>
            <a:ext uri="{FF2B5EF4-FFF2-40B4-BE49-F238E27FC236}">
              <a16:creationId xmlns:a16="http://schemas.microsoft.com/office/drawing/2014/main" id="{FB36468C-1F65-4F93-B52B-8D36ED5C8EC5}"/>
            </a:ext>
          </a:extLst>
        </xdr:cNvPr>
        <xdr:cNvSpPr/>
      </xdr:nvSpPr>
      <xdr:spPr>
        <a:xfrm>
          <a:off x="14732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29" name="正方形/長方形 728">
          <a:extLst>
            <a:ext uri="{FF2B5EF4-FFF2-40B4-BE49-F238E27FC236}">
              <a16:creationId xmlns:a16="http://schemas.microsoft.com/office/drawing/2014/main" id="{A2B464DD-8CFB-458B-8664-AE3C2F4BEA17}"/>
            </a:ext>
          </a:extLst>
        </xdr:cNvPr>
        <xdr:cNvSpPr/>
      </xdr:nvSpPr>
      <xdr:spPr>
        <a:xfrm>
          <a:off x="14732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30" name="正方形/長方形 729">
          <a:extLst>
            <a:ext uri="{FF2B5EF4-FFF2-40B4-BE49-F238E27FC236}">
              <a16:creationId xmlns:a16="http://schemas.microsoft.com/office/drawing/2014/main" id="{8C02E5DC-8CD3-4F05-AEE0-6AEFF954BD9E}"/>
            </a:ext>
          </a:extLst>
        </xdr:cNvPr>
        <xdr:cNvSpPr/>
      </xdr:nvSpPr>
      <xdr:spPr>
        <a:xfrm>
          <a:off x="12446000" y="12952095"/>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731" name="テキスト ボックス 730">
          <a:extLst>
            <a:ext uri="{FF2B5EF4-FFF2-40B4-BE49-F238E27FC236}">
              <a16:creationId xmlns:a16="http://schemas.microsoft.com/office/drawing/2014/main" id="{3DE6C504-C537-4206-A14C-550093C04358}"/>
            </a:ext>
          </a:extLst>
        </xdr:cNvPr>
        <xdr:cNvSpPr txBox="1"/>
      </xdr:nvSpPr>
      <xdr:spPr>
        <a:xfrm>
          <a:off x="12407900" y="1276159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32" name="直線コネクタ 731">
          <a:extLst>
            <a:ext uri="{FF2B5EF4-FFF2-40B4-BE49-F238E27FC236}">
              <a16:creationId xmlns:a16="http://schemas.microsoft.com/office/drawing/2014/main" id="{0E5102C6-6E39-421C-BCF3-531AC987E700}"/>
            </a:ext>
          </a:extLst>
        </xdr:cNvPr>
        <xdr:cNvCxnSpPr/>
      </xdr:nvCxnSpPr>
      <xdr:spPr>
        <a:xfrm>
          <a:off x="12446000" y="15236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733" name="テキスト ボックス 732">
          <a:extLst>
            <a:ext uri="{FF2B5EF4-FFF2-40B4-BE49-F238E27FC236}">
              <a16:creationId xmlns:a16="http://schemas.microsoft.com/office/drawing/2014/main" id="{271BEFF4-D85A-4DAE-BE50-F5AD4FFC11B3}"/>
            </a:ext>
          </a:extLst>
        </xdr:cNvPr>
        <xdr:cNvSpPr txBox="1"/>
      </xdr:nvSpPr>
      <xdr:spPr>
        <a:xfrm>
          <a:off x="11978640" y="1509776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734" name="直線コネクタ 733">
          <a:extLst>
            <a:ext uri="{FF2B5EF4-FFF2-40B4-BE49-F238E27FC236}">
              <a16:creationId xmlns:a16="http://schemas.microsoft.com/office/drawing/2014/main" id="{715DC686-A3EC-43BA-9215-09CDD46F7A9B}"/>
            </a:ext>
          </a:extLst>
        </xdr:cNvPr>
        <xdr:cNvCxnSpPr/>
      </xdr:nvCxnSpPr>
      <xdr:spPr>
        <a:xfrm>
          <a:off x="12446000" y="149098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6090" cy="253365"/>
    <xdr:sp macro="" textlink="">
      <xdr:nvSpPr>
        <xdr:cNvPr id="735" name="テキスト ボックス 734">
          <a:extLst>
            <a:ext uri="{FF2B5EF4-FFF2-40B4-BE49-F238E27FC236}">
              <a16:creationId xmlns:a16="http://schemas.microsoft.com/office/drawing/2014/main" id="{7F7D40C4-82FE-467D-8571-54DF64BB9452}"/>
            </a:ext>
          </a:extLst>
        </xdr:cNvPr>
        <xdr:cNvSpPr txBox="1"/>
      </xdr:nvSpPr>
      <xdr:spPr>
        <a:xfrm>
          <a:off x="11978640" y="1477073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736" name="直線コネクタ 735">
          <a:extLst>
            <a:ext uri="{FF2B5EF4-FFF2-40B4-BE49-F238E27FC236}">
              <a16:creationId xmlns:a16="http://schemas.microsoft.com/office/drawing/2014/main" id="{24B1A0E4-22DB-42B6-BB8F-5B326A19A540}"/>
            </a:ext>
          </a:extLst>
        </xdr:cNvPr>
        <xdr:cNvCxnSpPr/>
      </xdr:nvCxnSpPr>
      <xdr:spPr>
        <a:xfrm>
          <a:off x="12446000" y="1458658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1955" cy="253365"/>
    <xdr:sp macro="" textlink="">
      <xdr:nvSpPr>
        <xdr:cNvPr id="737" name="テキスト ボックス 736">
          <a:extLst>
            <a:ext uri="{FF2B5EF4-FFF2-40B4-BE49-F238E27FC236}">
              <a16:creationId xmlns:a16="http://schemas.microsoft.com/office/drawing/2014/main" id="{548A0765-0BB6-4BC8-A6E9-57339B5600B0}"/>
            </a:ext>
          </a:extLst>
        </xdr:cNvPr>
        <xdr:cNvSpPr txBox="1"/>
      </xdr:nvSpPr>
      <xdr:spPr>
        <a:xfrm>
          <a:off x="12042775" y="14443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738" name="直線コネクタ 737">
          <a:extLst>
            <a:ext uri="{FF2B5EF4-FFF2-40B4-BE49-F238E27FC236}">
              <a16:creationId xmlns:a16="http://schemas.microsoft.com/office/drawing/2014/main" id="{1DBD0CA2-4564-4C1D-9D54-6B533882DDD1}"/>
            </a:ext>
          </a:extLst>
        </xdr:cNvPr>
        <xdr:cNvCxnSpPr/>
      </xdr:nvCxnSpPr>
      <xdr:spPr>
        <a:xfrm>
          <a:off x="12446000" y="1425956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1955" cy="253365"/>
    <xdr:sp macro="" textlink="">
      <xdr:nvSpPr>
        <xdr:cNvPr id="739" name="テキスト ボックス 738">
          <a:extLst>
            <a:ext uri="{FF2B5EF4-FFF2-40B4-BE49-F238E27FC236}">
              <a16:creationId xmlns:a16="http://schemas.microsoft.com/office/drawing/2014/main" id="{E1A85580-7AB4-496A-95AC-1CA7CCB90096}"/>
            </a:ext>
          </a:extLst>
        </xdr:cNvPr>
        <xdr:cNvSpPr txBox="1"/>
      </xdr:nvSpPr>
      <xdr:spPr>
        <a:xfrm>
          <a:off x="12042775" y="1411668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740" name="直線コネクタ 739">
          <a:extLst>
            <a:ext uri="{FF2B5EF4-FFF2-40B4-BE49-F238E27FC236}">
              <a16:creationId xmlns:a16="http://schemas.microsoft.com/office/drawing/2014/main" id="{ABBD285B-93E4-4118-A4F4-B0DE6A1C2005}"/>
            </a:ext>
          </a:extLst>
        </xdr:cNvPr>
        <xdr:cNvCxnSpPr/>
      </xdr:nvCxnSpPr>
      <xdr:spPr>
        <a:xfrm>
          <a:off x="12446000" y="1393253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1955" cy="252730"/>
    <xdr:sp macro="" textlink="">
      <xdr:nvSpPr>
        <xdr:cNvPr id="741" name="テキスト ボックス 740">
          <a:extLst>
            <a:ext uri="{FF2B5EF4-FFF2-40B4-BE49-F238E27FC236}">
              <a16:creationId xmlns:a16="http://schemas.microsoft.com/office/drawing/2014/main" id="{B4B30B28-2DEE-46FE-BA05-C2F3280BC069}"/>
            </a:ext>
          </a:extLst>
        </xdr:cNvPr>
        <xdr:cNvSpPr txBox="1"/>
      </xdr:nvSpPr>
      <xdr:spPr>
        <a:xfrm>
          <a:off x="12042775" y="137896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742" name="直線コネクタ 741">
          <a:extLst>
            <a:ext uri="{FF2B5EF4-FFF2-40B4-BE49-F238E27FC236}">
              <a16:creationId xmlns:a16="http://schemas.microsoft.com/office/drawing/2014/main" id="{1766B709-F718-4F43-848D-067E99777B8A}"/>
            </a:ext>
          </a:extLst>
        </xdr:cNvPr>
        <xdr:cNvCxnSpPr/>
      </xdr:nvCxnSpPr>
      <xdr:spPr>
        <a:xfrm>
          <a:off x="12446000" y="1360614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1955" cy="252095"/>
    <xdr:sp macro="" textlink="">
      <xdr:nvSpPr>
        <xdr:cNvPr id="743" name="テキスト ボックス 742">
          <a:extLst>
            <a:ext uri="{FF2B5EF4-FFF2-40B4-BE49-F238E27FC236}">
              <a16:creationId xmlns:a16="http://schemas.microsoft.com/office/drawing/2014/main" id="{F8B3F882-2E83-4111-BF59-9A64883CBE8F}"/>
            </a:ext>
          </a:extLst>
        </xdr:cNvPr>
        <xdr:cNvSpPr txBox="1"/>
      </xdr:nvSpPr>
      <xdr:spPr>
        <a:xfrm>
          <a:off x="12042775" y="1346327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744" name="直線コネクタ 743">
          <a:extLst>
            <a:ext uri="{FF2B5EF4-FFF2-40B4-BE49-F238E27FC236}">
              <a16:creationId xmlns:a16="http://schemas.microsoft.com/office/drawing/2014/main" id="{07711DCC-937A-4565-805B-A6B6BC675AB0}"/>
            </a:ext>
          </a:extLst>
        </xdr:cNvPr>
        <xdr:cNvCxnSpPr/>
      </xdr:nvCxnSpPr>
      <xdr:spPr>
        <a:xfrm>
          <a:off x="12446000" y="1327848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2095"/>
    <xdr:sp macro="" textlink="">
      <xdr:nvSpPr>
        <xdr:cNvPr id="745" name="テキスト ボックス 744">
          <a:extLst>
            <a:ext uri="{FF2B5EF4-FFF2-40B4-BE49-F238E27FC236}">
              <a16:creationId xmlns:a16="http://schemas.microsoft.com/office/drawing/2014/main" id="{98D6FABD-28E6-4F4B-8F73-82504DB90C2A}"/>
            </a:ext>
          </a:extLst>
        </xdr:cNvPr>
        <xdr:cNvSpPr txBox="1"/>
      </xdr:nvSpPr>
      <xdr:spPr>
        <a:xfrm>
          <a:off x="12106910" y="131362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46" name="直線コネクタ 745">
          <a:extLst>
            <a:ext uri="{FF2B5EF4-FFF2-40B4-BE49-F238E27FC236}">
              <a16:creationId xmlns:a16="http://schemas.microsoft.com/office/drawing/2014/main" id="{32511391-4A18-4073-A359-D1B2AEC6DE67}"/>
            </a:ext>
          </a:extLst>
        </xdr:cNvPr>
        <xdr:cNvCxnSpPr/>
      </xdr:nvCxnSpPr>
      <xdr:spPr>
        <a:xfrm>
          <a:off x="12446000" y="12952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747" name="【児童館】&#10;有形固定資産減価償却率グラフ枠">
          <a:extLst>
            <a:ext uri="{FF2B5EF4-FFF2-40B4-BE49-F238E27FC236}">
              <a16:creationId xmlns:a16="http://schemas.microsoft.com/office/drawing/2014/main" id="{8EA8755D-5B0C-469C-8665-186956683018}"/>
            </a:ext>
          </a:extLst>
        </xdr:cNvPr>
        <xdr:cNvSpPr/>
      </xdr:nvSpPr>
      <xdr:spPr>
        <a:xfrm>
          <a:off x="12446000" y="12952095"/>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131445</xdr:rowOff>
    </xdr:from>
    <xdr:to>
      <xdr:col>85</xdr:col>
      <xdr:colOff>126365</xdr:colOff>
      <xdr:row>86</xdr:row>
      <xdr:rowOff>165100</xdr:rowOff>
    </xdr:to>
    <xdr:cxnSp macro="">
      <xdr:nvCxnSpPr>
        <xdr:cNvPr id="748" name="直線コネクタ 747">
          <a:extLst>
            <a:ext uri="{FF2B5EF4-FFF2-40B4-BE49-F238E27FC236}">
              <a16:creationId xmlns:a16="http://schemas.microsoft.com/office/drawing/2014/main" id="{317253B7-015E-47E7-A8D0-65A30BB52326}"/>
            </a:ext>
          </a:extLst>
        </xdr:cNvPr>
        <xdr:cNvCxnSpPr/>
      </xdr:nvCxnSpPr>
      <xdr:spPr>
        <a:xfrm flipV="1">
          <a:off x="16318865" y="13333095"/>
          <a:ext cx="0" cy="1576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8630" cy="253365"/>
    <xdr:sp macro="" textlink="">
      <xdr:nvSpPr>
        <xdr:cNvPr id="749" name="【児童館】&#10;有形固定資産減価償却率最小値テキスト">
          <a:extLst>
            <a:ext uri="{FF2B5EF4-FFF2-40B4-BE49-F238E27FC236}">
              <a16:creationId xmlns:a16="http://schemas.microsoft.com/office/drawing/2014/main" id="{913B0276-E31F-49EB-B6A0-ADFB2CE91888}"/>
            </a:ext>
          </a:extLst>
        </xdr:cNvPr>
        <xdr:cNvSpPr txBox="1"/>
      </xdr:nvSpPr>
      <xdr:spPr>
        <a:xfrm>
          <a:off x="16357600" y="14917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750" name="直線コネクタ 749">
          <a:extLst>
            <a:ext uri="{FF2B5EF4-FFF2-40B4-BE49-F238E27FC236}">
              <a16:creationId xmlns:a16="http://schemas.microsoft.com/office/drawing/2014/main" id="{05E556D8-3BA1-4D07-80DD-59E78B4A32B3}"/>
            </a:ext>
          </a:extLst>
        </xdr:cNvPr>
        <xdr:cNvCxnSpPr/>
      </xdr:nvCxnSpPr>
      <xdr:spPr>
        <a:xfrm>
          <a:off x="16230600" y="1490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79375</xdr:rowOff>
    </xdr:from>
    <xdr:ext cx="339090" cy="253365"/>
    <xdr:sp macro="" textlink="">
      <xdr:nvSpPr>
        <xdr:cNvPr id="751" name="【児童館】&#10;有形固定資産減価償却率最大値テキスト">
          <a:extLst>
            <a:ext uri="{FF2B5EF4-FFF2-40B4-BE49-F238E27FC236}">
              <a16:creationId xmlns:a16="http://schemas.microsoft.com/office/drawing/2014/main" id="{9C7BE226-030A-4BE3-970F-6BBF3C0820DD}"/>
            </a:ext>
          </a:extLst>
        </xdr:cNvPr>
        <xdr:cNvSpPr txBox="1"/>
      </xdr:nvSpPr>
      <xdr:spPr>
        <a:xfrm>
          <a:off x="16357600" y="1310957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131445</xdr:rowOff>
    </xdr:from>
    <xdr:to>
      <xdr:col>86</xdr:col>
      <xdr:colOff>25400</xdr:colOff>
      <xdr:row>77</xdr:row>
      <xdr:rowOff>131445</xdr:rowOff>
    </xdr:to>
    <xdr:cxnSp macro="">
      <xdr:nvCxnSpPr>
        <xdr:cNvPr id="752" name="直線コネクタ 751">
          <a:extLst>
            <a:ext uri="{FF2B5EF4-FFF2-40B4-BE49-F238E27FC236}">
              <a16:creationId xmlns:a16="http://schemas.microsoft.com/office/drawing/2014/main" id="{B1B053A6-94C3-4E21-9BF7-38D8084A5D0A}"/>
            </a:ext>
          </a:extLst>
        </xdr:cNvPr>
        <xdr:cNvCxnSpPr/>
      </xdr:nvCxnSpPr>
      <xdr:spPr>
        <a:xfrm>
          <a:off x="16230600" y="1333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48260</xdr:rowOff>
    </xdr:from>
    <xdr:ext cx="403860" cy="252095"/>
    <xdr:sp macro="" textlink="">
      <xdr:nvSpPr>
        <xdr:cNvPr id="753" name="【児童館】&#10;有形固定資産減価償却率平均値テキスト">
          <a:extLst>
            <a:ext uri="{FF2B5EF4-FFF2-40B4-BE49-F238E27FC236}">
              <a16:creationId xmlns:a16="http://schemas.microsoft.com/office/drawing/2014/main" id="{9E9EE659-E265-4CA9-A093-8AC8D476AB38}"/>
            </a:ext>
          </a:extLst>
        </xdr:cNvPr>
        <xdr:cNvSpPr txBox="1"/>
      </xdr:nvSpPr>
      <xdr:spPr>
        <a:xfrm>
          <a:off x="16357600" y="1410716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69215</xdr:rowOff>
    </xdr:from>
    <xdr:to>
      <xdr:col>85</xdr:col>
      <xdr:colOff>171450</xdr:colOff>
      <xdr:row>83</xdr:row>
      <xdr:rowOff>635</xdr:rowOff>
    </xdr:to>
    <xdr:sp macro="" textlink="">
      <xdr:nvSpPr>
        <xdr:cNvPr id="754" name="フローチャート: 判断 753">
          <a:extLst>
            <a:ext uri="{FF2B5EF4-FFF2-40B4-BE49-F238E27FC236}">
              <a16:creationId xmlns:a16="http://schemas.microsoft.com/office/drawing/2014/main" id="{66D05F6D-C238-4702-9999-7968455143C2}"/>
            </a:ext>
          </a:extLst>
        </xdr:cNvPr>
        <xdr:cNvSpPr/>
      </xdr:nvSpPr>
      <xdr:spPr>
        <a:xfrm>
          <a:off x="16268700" y="1412811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46990</xdr:rowOff>
    </xdr:from>
    <xdr:to>
      <xdr:col>81</xdr:col>
      <xdr:colOff>101600</xdr:colOff>
      <xdr:row>82</xdr:row>
      <xdr:rowOff>146050</xdr:rowOff>
    </xdr:to>
    <xdr:sp macro="" textlink="">
      <xdr:nvSpPr>
        <xdr:cNvPr id="755" name="フローチャート: 判断 754">
          <a:extLst>
            <a:ext uri="{FF2B5EF4-FFF2-40B4-BE49-F238E27FC236}">
              <a16:creationId xmlns:a16="http://schemas.microsoft.com/office/drawing/2014/main" id="{4912BC03-2FDC-42DA-82EB-5B4D66B05E3D}"/>
            </a:ext>
          </a:extLst>
        </xdr:cNvPr>
        <xdr:cNvSpPr/>
      </xdr:nvSpPr>
      <xdr:spPr>
        <a:xfrm>
          <a:off x="15430500" y="141058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29210</xdr:rowOff>
    </xdr:from>
    <xdr:to>
      <xdr:col>76</xdr:col>
      <xdr:colOff>165100</xdr:colOff>
      <xdr:row>82</xdr:row>
      <xdr:rowOff>128905</xdr:rowOff>
    </xdr:to>
    <xdr:sp macro="" textlink="">
      <xdr:nvSpPr>
        <xdr:cNvPr id="756" name="フローチャート: 判断 755">
          <a:extLst>
            <a:ext uri="{FF2B5EF4-FFF2-40B4-BE49-F238E27FC236}">
              <a16:creationId xmlns:a16="http://schemas.microsoft.com/office/drawing/2014/main" id="{7CF139FC-5050-48BC-87E6-7249387401B3}"/>
            </a:ext>
          </a:extLst>
        </xdr:cNvPr>
        <xdr:cNvSpPr/>
      </xdr:nvSpPr>
      <xdr:spPr>
        <a:xfrm>
          <a:off x="14541500" y="140881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45085</xdr:rowOff>
    </xdr:from>
    <xdr:to>
      <xdr:col>72</xdr:col>
      <xdr:colOff>38100</xdr:colOff>
      <xdr:row>82</xdr:row>
      <xdr:rowOff>144780</xdr:rowOff>
    </xdr:to>
    <xdr:sp macro="" textlink="">
      <xdr:nvSpPr>
        <xdr:cNvPr id="757" name="フローチャート: 判断 756">
          <a:extLst>
            <a:ext uri="{FF2B5EF4-FFF2-40B4-BE49-F238E27FC236}">
              <a16:creationId xmlns:a16="http://schemas.microsoft.com/office/drawing/2014/main" id="{0676D32B-BD7B-4A30-B815-A987B5AA316D}"/>
            </a:ext>
          </a:extLst>
        </xdr:cNvPr>
        <xdr:cNvSpPr/>
      </xdr:nvSpPr>
      <xdr:spPr>
        <a:xfrm>
          <a:off x="13652500" y="141039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110490</xdr:rowOff>
    </xdr:from>
    <xdr:to>
      <xdr:col>67</xdr:col>
      <xdr:colOff>101600</xdr:colOff>
      <xdr:row>83</xdr:row>
      <xdr:rowOff>41910</xdr:rowOff>
    </xdr:to>
    <xdr:sp macro="" textlink="">
      <xdr:nvSpPr>
        <xdr:cNvPr id="758" name="フローチャート: 判断 757">
          <a:extLst>
            <a:ext uri="{FF2B5EF4-FFF2-40B4-BE49-F238E27FC236}">
              <a16:creationId xmlns:a16="http://schemas.microsoft.com/office/drawing/2014/main" id="{1616CB45-DFDE-4DD9-AD34-06B74703C063}"/>
            </a:ext>
          </a:extLst>
        </xdr:cNvPr>
        <xdr:cNvSpPr/>
      </xdr:nvSpPr>
      <xdr:spPr>
        <a:xfrm>
          <a:off x="12763500" y="141693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759" name="テキスト ボックス 758">
          <a:extLst>
            <a:ext uri="{FF2B5EF4-FFF2-40B4-BE49-F238E27FC236}">
              <a16:creationId xmlns:a16="http://schemas.microsoft.com/office/drawing/2014/main" id="{69F8A292-07FE-4656-AB88-5E728E333F7F}"/>
            </a:ext>
          </a:extLst>
        </xdr:cNvPr>
        <xdr:cNvSpPr txBox="1"/>
      </xdr:nvSpPr>
      <xdr:spPr>
        <a:xfrm>
          <a:off x="161290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760" name="テキスト ボックス 759">
          <a:extLst>
            <a:ext uri="{FF2B5EF4-FFF2-40B4-BE49-F238E27FC236}">
              <a16:creationId xmlns:a16="http://schemas.microsoft.com/office/drawing/2014/main" id="{5DD67C9F-435C-4EBC-95F4-D9B445644EE9}"/>
            </a:ext>
          </a:extLst>
        </xdr:cNvPr>
        <xdr:cNvSpPr txBox="1"/>
      </xdr:nvSpPr>
      <xdr:spPr>
        <a:xfrm>
          <a:off x="15290800" y="152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761" name="テキスト ボックス 760">
          <a:extLst>
            <a:ext uri="{FF2B5EF4-FFF2-40B4-BE49-F238E27FC236}">
              <a16:creationId xmlns:a16="http://schemas.microsoft.com/office/drawing/2014/main" id="{04B09496-15F0-405D-967A-701E164A5CE9}"/>
            </a:ext>
          </a:extLst>
        </xdr:cNvPr>
        <xdr:cNvSpPr txBox="1"/>
      </xdr:nvSpPr>
      <xdr:spPr>
        <a:xfrm>
          <a:off x="144018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762" name="テキスト ボックス 761">
          <a:extLst>
            <a:ext uri="{FF2B5EF4-FFF2-40B4-BE49-F238E27FC236}">
              <a16:creationId xmlns:a16="http://schemas.microsoft.com/office/drawing/2014/main" id="{E9ABF908-7F96-4F8D-A84C-DE28DBA1E175}"/>
            </a:ext>
          </a:extLst>
        </xdr:cNvPr>
        <xdr:cNvSpPr txBox="1"/>
      </xdr:nvSpPr>
      <xdr:spPr>
        <a:xfrm>
          <a:off x="13506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763" name="テキスト ボックス 762">
          <a:extLst>
            <a:ext uri="{FF2B5EF4-FFF2-40B4-BE49-F238E27FC236}">
              <a16:creationId xmlns:a16="http://schemas.microsoft.com/office/drawing/2014/main" id="{6AA9AF33-1CE6-4DA5-B5F5-A44802D1AC60}"/>
            </a:ext>
          </a:extLst>
        </xdr:cNvPr>
        <xdr:cNvSpPr txBox="1"/>
      </xdr:nvSpPr>
      <xdr:spPr>
        <a:xfrm>
          <a:off x="12623800" y="152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24130</xdr:rowOff>
    </xdr:from>
    <xdr:to>
      <xdr:col>85</xdr:col>
      <xdr:colOff>171450</xdr:colOff>
      <xdr:row>78</xdr:row>
      <xdr:rowOff>123825</xdr:rowOff>
    </xdr:to>
    <xdr:sp macro="" textlink="">
      <xdr:nvSpPr>
        <xdr:cNvPr id="764" name="楕円 763">
          <a:extLst>
            <a:ext uri="{FF2B5EF4-FFF2-40B4-BE49-F238E27FC236}">
              <a16:creationId xmlns:a16="http://schemas.microsoft.com/office/drawing/2014/main" id="{DB4CB517-62A5-4451-804C-8D7D124360EC}"/>
            </a:ext>
          </a:extLst>
        </xdr:cNvPr>
        <xdr:cNvSpPr/>
      </xdr:nvSpPr>
      <xdr:spPr>
        <a:xfrm>
          <a:off x="16268700" y="133972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108585</xdr:rowOff>
    </xdr:from>
    <xdr:ext cx="403860" cy="252095"/>
    <xdr:sp macro="" textlink="">
      <xdr:nvSpPr>
        <xdr:cNvPr id="765" name="【児童館】&#10;有形固定資産減価償却率該当値テキスト">
          <a:extLst>
            <a:ext uri="{FF2B5EF4-FFF2-40B4-BE49-F238E27FC236}">
              <a16:creationId xmlns:a16="http://schemas.microsoft.com/office/drawing/2014/main" id="{6BF4412F-A003-49D0-B64D-597C12FF3C56}"/>
            </a:ext>
          </a:extLst>
        </xdr:cNvPr>
        <xdr:cNvSpPr txBox="1"/>
      </xdr:nvSpPr>
      <xdr:spPr>
        <a:xfrm>
          <a:off x="16357600" y="133102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140970</xdr:rowOff>
    </xdr:from>
    <xdr:to>
      <xdr:col>81</xdr:col>
      <xdr:colOff>101600</xdr:colOff>
      <xdr:row>78</xdr:row>
      <xdr:rowOff>73025</xdr:rowOff>
    </xdr:to>
    <xdr:sp macro="" textlink="">
      <xdr:nvSpPr>
        <xdr:cNvPr id="766" name="楕円 765">
          <a:extLst>
            <a:ext uri="{FF2B5EF4-FFF2-40B4-BE49-F238E27FC236}">
              <a16:creationId xmlns:a16="http://schemas.microsoft.com/office/drawing/2014/main" id="{22B44346-E24A-4C60-9926-0DB88954FE1F}"/>
            </a:ext>
          </a:extLst>
        </xdr:cNvPr>
        <xdr:cNvSpPr/>
      </xdr:nvSpPr>
      <xdr:spPr>
        <a:xfrm>
          <a:off x="15430500" y="1334262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22860</xdr:rowOff>
    </xdr:from>
    <xdr:to>
      <xdr:col>85</xdr:col>
      <xdr:colOff>127000</xdr:colOff>
      <xdr:row>78</xdr:row>
      <xdr:rowOff>73660</xdr:rowOff>
    </xdr:to>
    <xdr:cxnSp macro="">
      <xdr:nvCxnSpPr>
        <xdr:cNvPr id="767" name="直線コネクタ 766">
          <a:extLst>
            <a:ext uri="{FF2B5EF4-FFF2-40B4-BE49-F238E27FC236}">
              <a16:creationId xmlns:a16="http://schemas.microsoft.com/office/drawing/2014/main" id="{60BA10C5-93E9-41C8-BE57-2BF05B4632EB}"/>
            </a:ext>
          </a:extLst>
        </xdr:cNvPr>
        <xdr:cNvCxnSpPr/>
      </xdr:nvCxnSpPr>
      <xdr:spPr>
        <a:xfrm>
          <a:off x="15481300" y="1339596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88265</xdr:rowOff>
    </xdr:from>
    <xdr:to>
      <xdr:col>76</xdr:col>
      <xdr:colOff>165100</xdr:colOff>
      <xdr:row>78</xdr:row>
      <xdr:rowOff>19685</xdr:rowOff>
    </xdr:to>
    <xdr:sp macro="" textlink="">
      <xdr:nvSpPr>
        <xdr:cNvPr id="768" name="楕円 767">
          <a:extLst>
            <a:ext uri="{FF2B5EF4-FFF2-40B4-BE49-F238E27FC236}">
              <a16:creationId xmlns:a16="http://schemas.microsoft.com/office/drawing/2014/main" id="{09A58D52-F08B-4645-8E6E-B24190461DFD}"/>
            </a:ext>
          </a:extLst>
        </xdr:cNvPr>
        <xdr:cNvSpPr/>
      </xdr:nvSpPr>
      <xdr:spPr>
        <a:xfrm>
          <a:off x="14541500" y="132899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137795</xdr:rowOff>
    </xdr:from>
    <xdr:to>
      <xdr:col>81</xdr:col>
      <xdr:colOff>50800</xdr:colOff>
      <xdr:row>78</xdr:row>
      <xdr:rowOff>22860</xdr:rowOff>
    </xdr:to>
    <xdr:cxnSp macro="">
      <xdr:nvCxnSpPr>
        <xdr:cNvPr id="769" name="直線コネクタ 768">
          <a:extLst>
            <a:ext uri="{FF2B5EF4-FFF2-40B4-BE49-F238E27FC236}">
              <a16:creationId xmlns:a16="http://schemas.microsoft.com/office/drawing/2014/main" id="{49966DD5-DC41-4250-A2AA-D1AC3F2A64FC}"/>
            </a:ext>
          </a:extLst>
        </xdr:cNvPr>
        <xdr:cNvCxnSpPr/>
      </xdr:nvCxnSpPr>
      <xdr:spPr>
        <a:xfrm>
          <a:off x="14592300" y="1333944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1905</xdr:rowOff>
    </xdr:from>
    <xdr:to>
      <xdr:col>72</xdr:col>
      <xdr:colOff>38100</xdr:colOff>
      <xdr:row>83</xdr:row>
      <xdr:rowOff>100965</xdr:rowOff>
    </xdr:to>
    <xdr:sp macro="" textlink="">
      <xdr:nvSpPr>
        <xdr:cNvPr id="770" name="楕円 769">
          <a:extLst>
            <a:ext uri="{FF2B5EF4-FFF2-40B4-BE49-F238E27FC236}">
              <a16:creationId xmlns:a16="http://schemas.microsoft.com/office/drawing/2014/main" id="{84130086-96B5-4EC2-BF33-F07AF64387A2}"/>
            </a:ext>
          </a:extLst>
        </xdr:cNvPr>
        <xdr:cNvSpPr/>
      </xdr:nvSpPr>
      <xdr:spPr>
        <a:xfrm>
          <a:off x="13652500" y="142322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77</xdr:row>
      <xdr:rowOff>137795</xdr:rowOff>
    </xdr:from>
    <xdr:to>
      <xdr:col>76</xdr:col>
      <xdr:colOff>114300</xdr:colOff>
      <xdr:row>83</xdr:row>
      <xdr:rowOff>51435</xdr:rowOff>
    </xdr:to>
    <xdr:cxnSp macro="">
      <xdr:nvCxnSpPr>
        <xdr:cNvPr id="771" name="直線コネクタ 770">
          <a:extLst>
            <a:ext uri="{FF2B5EF4-FFF2-40B4-BE49-F238E27FC236}">
              <a16:creationId xmlns:a16="http://schemas.microsoft.com/office/drawing/2014/main" id="{4B0BEC3B-FC16-4C42-94B6-F244DF4437C5}"/>
            </a:ext>
          </a:extLst>
        </xdr:cNvPr>
        <xdr:cNvCxnSpPr/>
      </xdr:nvCxnSpPr>
      <xdr:spPr>
        <a:xfrm flipV="1">
          <a:off x="13696950" y="13339445"/>
          <a:ext cx="895350" cy="942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20955</xdr:rowOff>
    </xdr:from>
    <xdr:to>
      <xdr:col>67</xdr:col>
      <xdr:colOff>101600</xdr:colOff>
      <xdr:row>84</xdr:row>
      <xdr:rowOff>120015</xdr:rowOff>
    </xdr:to>
    <xdr:sp macro="" textlink="">
      <xdr:nvSpPr>
        <xdr:cNvPr id="772" name="楕円 771">
          <a:extLst>
            <a:ext uri="{FF2B5EF4-FFF2-40B4-BE49-F238E27FC236}">
              <a16:creationId xmlns:a16="http://schemas.microsoft.com/office/drawing/2014/main" id="{3802DB70-4CDC-4C40-86F6-FCD133871359}"/>
            </a:ext>
          </a:extLst>
        </xdr:cNvPr>
        <xdr:cNvSpPr/>
      </xdr:nvSpPr>
      <xdr:spPr>
        <a:xfrm>
          <a:off x="12763500" y="14422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51435</xdr:rowOff>
    </xdr:from>
    <xdr:to>
      <xdr:col>71</xdr:col>
      <xdr:colOff>171450</xdr:colOff>
      <xdr:row>84</xdr:row>
      <xdr:rowOff>71120</xdr:rowOff>
    </xdr:to>
    <xdr:cxnSp macro="">
      <xdr:nvCxnSpPr>
        <xdr:cNvPr id="773" name="直線コネクタ 772">
          <a:extLst>
            <a:ext uri="{FF2B5EF4-FFF2-40B4-BE49-F238E27FC236}">
              <a16:creationId xmlns:a16="http://schemas.microsoft.com/office/drawing/2014/main" id="{B7E62741-9799-4808-B0B7-DFC0D1C956FB}"/>
            </a:ext>
          </a:extLst>
        </xdr:cNvPr>
        <xdr:cNvCxnSpPr/>
      </xdr:nvCxnSpPr>
      <xdr:spPr>
        <a:xfrm flipV="1">
          <a:off x="12814300" y="14281785"/>
          <a:ext cx="88265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137160</xdr:rowOff>
    </xdr:from>
    <xdr:ext cx="403860" cy="253365"/>
    <xdr:sp macro="" textlink="">
      <xdr:nvSpPr>
        <xdr:cNvPr id="774" name="n_1aveValue【児童館】&#10;有形固定資産減価償却率">
          <a:extLst>
            <a:ext uri="{FF2B5EF4-FFF2-40B4-BE49-F238E27FC236}">
              <a16:creationId xmlns:a16="http://schemas.microsoft.com/office/drawing/2014/main" id="{6AD67223-2C35-4132-8DD0-907AD3FCF55F}"/>
            </a:ext>
          </a:extLst>
        </xdr:cNvPr>
        <xdr:cNvSpPr txBox="1"/>
      </xdr:nvSpPr>
      <xdr:spPr>
        <a:xfrm>
          <a:off x="15266035" y="141960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119380</xdr:rowOff>
    </xdr:from>
    <xdr:ext cx="403860" cy="253365"/>
    <xdr:sp macro="" textlink="">
      <xdr:nvSpPr>
        <xdr:cNvPr id="775" name="n_2aveValue【児童館】&#10;有形固定資産減価償却率">
          <a:extLst>
            <a:ext uri="{FF2B5EF4-FFF2-40B4-BE49-F238E27FC236}">
              <a16:creationId xmlns:a16="http://schemas.microsoft.com/office/drawing/2014/main" id="{A813388F-1961-4EA5-9E88-2578F861493C}"/>
            </a:ext>
          </a:extLst>
        </xdr:cNvPr>
        <xdr:cNvSpPr txBox="1"/>
      </xdr:nvSpPr>
      <xdr:spPr>
        <a:xfrm>
          <a:off x="14389735" y="141782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161290</xdr:rowOff>
    </xdr:from>
    <xdr:ext cx="405130" cy="252095"/>
    <xdr:sp macro="" textlink="">
      <xdr:nvSpPr>
        <xdr:cNvPr id="776" name="n_3aveValue【児童館】&#10;有形固定資産減価償却率">
          <a:extLst>
            <a:ext uri="{FF2B5EF4-FFF2-40B4-BE49-F238E27FC236}">
              <a16:creationId xmlns:a16="http://schemas.microsoft.com/office/drawing/2014/main" id="{9AE36F74-7DF8-44F8-A162-3B4762C72F0D}"/>
            </a:ext>
          </a:extLst>
        </xdr:cNvPr>
        <xdr:cNvSpPr txBox="1"/>
      </xdr:nvSpPr>
      <xdr:spPr>
        <a:xfrm>
          <a:off x="13500735" y="138772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58420</xdr:rowOff>
    </xdr:from>
    <xdr:ext cx="403860" cy="253365"/>
    <xdr:sp macro="" textlink="">
      <xdr:nvSpPr>
        <xdr:cNvPr id="777" name="n_4aveValue【児童館】&#10;有形固定資産減価償却率">
          <a:extLst>
            <a:ext uri="{FF2B5EF4-FFF2-40B4-BE49-F238E27FC236}">
              <a16:creationId xmlns:a16="http://schemas.microsoft.com/office/drawing/2014/main" id="{872093D6-0317-4C9C-B60A-2D79DAD1B799}"/>
            </a:ext>
          </a:extLst>
        </xdr:cNvPr>
        <xdr:cNvSpPr txBox="1"/>
      </xdr:nvSpPr>
      <xdr:spPr>
        <a:xfrm>
          <a:off x="12611735" y="139458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76</xdr:row>
      <xdr:rowOff>88900</xdr:rowOff>
    </xdr:from>
    <xdr:ext cx="340360" cy="251460"/>
    <xdr:sp macro="" textlink="">
      <xdr:nvSpPr>
        <xdr:cNvPr id="778" name="n_1mainValue【児童館】&#10;有形固定資産減価償却率">
          <a:extLst>
            <a:ext uri="{FF2B5EF4-FFF2-40B4-BE49-F238E27FC236}">
              <a16:creationId xmlns:a16="http://schemas.microsoft.com/office/drawing/2014/main" id="{629967D4-9328-40D6-A574-E653EDC81B5A}"/>
            </a:ext>
          </a:extLst>
        </xdr:cNvPr>
        <xdr:cNvSpPr txBox="1"/>
      </xdr:nvSpPr>
      <xdr:spPr>
        <a:xfrm>
          <a:off x="15298420" y="13119100"/>
          <a:ext cx="340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134620</xdr:colOff>
      <xdr:row>76</xdr:row>
      <xdr:rowOff>36195</xdr:rowOff>
    </xdr:from>
    <xdr:ext cx="339090" cy="252095"/>
    <xdr:sp macro="" textlink="">
      <xdr:nvSpPr>
        <xdr:cNvPr id="779" name="n_2mainValue【児童館】&#10;有形固定資産減価償却率">
          <a:extLst>
            <a:ext uri="{FF2B5EF4-FFF2-40B4-BE49-F238E27FC236}">
              <a16:creationId xmlns:a16="http://schemas.microsoft.com/office/drawing/2014/main" id="{01CE02EE-3AC9-48F9-8C7F-32F56782B7C4}"/>
            </a:ext>
          </a:extLst>
        </xdr:cNvPr>
        <xdr:cNvSpPr txBox="1"/>
      </xdr:nvSpPr>
      <xdr:spPr>
        <a:xfrm>
          <a:off x="14422120" y="1306639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92710</xdr:rowOff>
    </xdr:from>
    <xdr:ext cx="405130" cy="252730"/>
    <xdr:sp macro="" textlink="">
      <xdr:nvSpPr>
        <xdr:cNvPr id="780" name="n_3mainValue【児童館】&#10;有形固定資産減価償却率">
          <a:extLst>
            <a:ext uri="{FF2B5EF4-FFF2-40B4-BE49-F238E27FC236}">
              <a16:creationId xmlns:a16="http://schemas.microsoft.com/office/drawing/2014/main" id="{A18975B3-0776-47D4-A711-8D98141693A6}"/>
            </a:ext>
          </a:extLst>
        </xdr:cNvPr>
        <xdr:cNvSpPr txBox="1"/>
      </xdr:nvSpPr>
      <xdr:spPr>
        <a:xfrm>
          <a:off x="13500735" y="1432306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111760</xdr:rowOff>
    </xdr:from>
    <xdr:ext cx="403860" cy="253365"/>
    <xdr:sp macro="" textlink="">
      <xdr:nvSpPr>
        <xdr:cNvPr id="781" name="n_4mainValue【児童館】&#10;有形固定資産減価償却率">
          <a:extLst>
            <a:ext uri="{FF2B5EF4-FFF2-40B4-BE49-F238E27FC236}">
              <a16:creationId xmlns:a16="http://schemas.microsoft.com/office/drawing/2014/main" id="{A7C0AC2A-F65F-4F51-937D-42B84EACDFA5}"/>
            </a:ext>
          </a:extLst>
        </xdr:cNvPr>
        <xdr:cNvSpPr txBox="1"/>
      </xdr:nvSpPr>
      <xdr:spPr>
        <a:xfrm>
          <a:off x="12611735" y="145135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82" name="正方形/長方形 781">
          <a:extLst>
            <a:ext uri="{FF2B5EF4-FFF2-40B4-BE49-F238E27FC236}">
              <a16:creationId xmlns:a16="http://schemas.microsoft.com/office/drawing/2014/main" id="{C255BA9D-B055-4390-93FD-0F4782ECAD80}"/>
            </a:ext>
          </a:extLst>
        </xdr:cNvPr>
        <xdr:cNvSpPr/>
      </xdr:nvSpPr>
      <xdr:spPr>
        <a:xfrm>
          <a:off x="18288000" y="11807825"/>
          <a:ext cx="4724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83" name="正方形/長方形 782">
          <a:extLst>
            <a:ext uri="{FF2B5EF4-FFF2-40B4-BE49-F238E27FC236}">
              <a16:creationId xmlns:a16="http://schemas.microsoft.com/office/drawing/2014/main" id="{8DBDD69A-47AA-4A08-ACCD-1F69279C0C9E}"/>
            </a:ext>
          </a:extLst>
        </xdr:cNvPr>
        <xdr:cNvSpPr/>
      </xdr:nvSpPr>
      <xdr:spPr>
        <a:xfrm>
          <a:off x="18415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84" name="正方形/長方形 783">
          <a:extLst>
            <a:ext uri="{FF2B5EF4-FFF2-40B4-BE49-F238E27FC236}">
              <a16:creationId xmlns:a16="http://schemas.microsoft.com/office/drawing/2014/main" id="{2A5F13A3-33CE-4466-9144-D3A04DA96E18}"/>
            </a:ext>
          </a:extLst>
        </xdr:cNvPr>
        <xdr:cNvSpPr/>
      </xdr:nvSpPr>
      <xdr:spPr>
        <a:xfrm>
          <a:off x="18415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85" name="正方形/長方形 784">
          <a:extLst>
            <a:ext uri="{FF2B5EF4-FFF2-40B4-BE49-F238E27FC236}">
              <a16:creationId xmlns:a16="http://schemas.microsoft.com/office/drawing/2014/main" id="{B14F1BEE-14F3-48E4-9BFC-7402FBCA5417}"/>
            </a:ext>
          </a:extLst>
        </xdr:cNvPr>
        <xdr:cNvSpPr/>
      </xdr:nvSpPr>
      <xdr:spPr>
        <a:xfrm>
          <a:off x="19431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86" name="正方形/長方形 785">
          <a:extLst>
            <a:ext uri="{FF2B5EF4-FFF2-40B4-BE49-F238E27FC236}">
              <a16:creationId xmlns:a16="http://schemas.microsoft.com/office/drawing/2014/main" id="{F8F1283B-5F98-44D5-B414-28818E771BD5}"/>
            </a:ext>
          </a:extLst>
        </xdr:cNvPr>
        <xdr:cNvSpPr/>
      </xdr:nvSpPr>
      <xdr:spPr>
        <a:xfrm>
          <a:off x="19431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87" name="正方形/長方形 786">
          <a:extLst>
            <a:ext uri="{FF2B5EF4-FFF2-40B4-BE49-F238E27FC236}">
              <a16:creationId xmlns:a16="http://schemas.microsoft.com/office/drawing/2014/main" id="{17BBACDB-00A8-4490-B91C-DD536294770C}"/>
            </a:ext>
          </a:extLst>
        </xdr:cNvPr>
        <xdr:cNvSpPr/>
      </xdr:nvSpPr>
      <xdr:spPr>
        <a:xfrm>
          <a:off x="20574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88" name="正方形/長方形 787">
          <a:extLst>
            <a:ext uri="{FF2B5EF4-FFF2-40B4-BE49-F238E27FC236}">
              <a16:creationId xmlns:a16="http://schemas.microsoft.com/office/drawing/2014/main" id="{372BB657-8856-4FDB-B1B1-2124B2337692}"/>
            </a:ext>
          </a:extLst>
        </xdr:cNvPr>
        <xdr:cNvSpPr/>
      </xdr:nvSpPr>
      <xdr:spPr>
        <a:xfrm>
          <a:off x="20574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89" name="正方形/長方形 788">
          <a:extLst>
            <a:ext uri="{FF2B5EF4-FFF2-40B4-BE49-F238E27FC236}">
              <a16:creationId xmlns:a16="http://schemas.microsoft.com/office/drawing/2014/main" id="{37D3235C-01D3-483C-97CC-04B62EE53AB3}"/>
            </a:ext>
          </a:extLst>
        </xdr:cNvPr>
        <xdr:cNvSpPr/>
      </xdr:nvSpPr>
      <xdr:spPr>
        <a:xfrm>
          <a:off x="18288000" y="12952095"/>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790" name="テキスト ボックス 789">
          <a:extLst>
            <a:ext uri="{FF2B5EF4-FFF2-40B4-BE49-F238E27FC236}">
              <a16:creationId xmlns:a16="http://schemas.microsoft.com/office/drawing/2014/main" id="{C688C7C4-130F-40F3-9EB3-C8924793CAB0}"/>
            </a:ext>
          </a:extLst>
        </xdr:cNvPr>
        <xdr:cNvSpPr txBox="1"/>
      </xdr:nvSpPr>
      <xdr:spPr>
        <a:xfrm>
          <a:off x="18249900" y="1276159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91" name="直線コネクタ 790">
          <a:extLst>
            <a:ext uri="{FF2B5EF4-FFF2-40B4-BE49-F238E27FC236}">
              <a16:creationId xmlns:a16="http://schemas.microsoft.com/office/drawing/2014/main" id="{F9E60295-D585-4E00-99DF-A756625C3DEB}"/>
            </a:ext>
          </a:extLst>
        </xdr:cNvPr>
        <xdr:cNvCxnSpPr/>
      </xdr:nvCxnSpPr>
      <xdr:spPr>
        <a:xfrm>
          <a:off x="18288000" y="1523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792" name="直線コネクタ 791">
          <a:extLst>
            <a:ext uri="{FF2B5EF4-FFF2-40B4-BE49-F238E27FC236}">
              <a16:creationId xmlns:a16="http://schemas.microsoft.com/office/drawing/2014/main" id="{C8F72F25-4686-4D3B-AE18-ADFD7B54903C}"/>
            </a:ext>
          </a:extLst>
        </xdr:cNvPr>
        <xdr:cNvCxnSpPr/>
      </xdr:nvCxnSpPr>
      <xdr:spPr>
        <a:xfrm>
          <a:off x="18288000" y="14856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6090" cy="252095"/>
    <xdr:sp macro="" textlink="">
      <xdr:nvSpPr>
        <xdr:cNvPr id="793" name="テキスト ボックス 792">
          <a:extLst>
            <a:ext uri="{FF2B5EF4-FFF2-40B4-BE49-F238E27FC236}">
              <a16:creationId xmlns:a16="http://schemas.microsoft.com/office/drawing/2014/main" id="{7DEAD36D-4CB5-478B-95AD-64FEE993596C}"/>
            </a:ext>
          </a:extLst>
        </xdr:cNvPr>
        <xdr:cNvSpPr txBox="1"/>
      </xdr:nvSpPr>
      <xdr:spPr>
        <a:xfrm>
          <a:off x="17820640" y="14713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794" name="直線コネクタ 793">
          <a:extLst>
            <a:ext uri="{FF2B5EF4-FFF2-40B4-BE49-F238E27FC236}">
              <a16:creationId xmlns:a16="http://schemas.microsoft.com/office/drawing/2014/main" id="{58280FEC-E390-4DBB-A08D-34C1E82D78A4}"/>
            </a:ext>
          </a:extLst>
        </xdr:cNvPr>
        <xdr:cNvCxnSpPr/>
      </xdr:nvCxnSpPr>
      <xdr:spPr>
        <a:xfrm>
          <a:off x="18288000" y="14476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6090" cy="252095"/>
    <xdr:sp macro="" textlink="">
      <xdr:nvSpPr>
        <xdr:cNvPr id="795" name="テキスト ボックス 794">
          <a:extLst>
            <a:ext uri="{FF2B5EF4-FFF2-40B4-BE49-F238E27FC236}">
              <a16:creationId xmlns:a16="http://schemas.microsoft.com/office/drawing/2014/main" id="{2FE93EB5-EFAD-40CE-A92A-AFBE88C9FDE4}"/>
            </a:ext>
          </a:extLst>
        </xdr:cNvPr>
        <xdr:cNvSpPr txBox="1"/>
      </xdr:nvSpPr>
      <xdr:spPr>
        <a:xfrm>
          <a:off x="17820640" y="143338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796" name="直線コネクタ 795">
          <a:extLst>
            <a:ext uri="{FF2B5EF4-FFF2-40B4-BE49-F238E27FC236}">
              <a16:creationId xmlns:a16="http://schemas.microsoft.com/office/drawing/2014/main" id="{3696588E-A6AF-4348-B016-6DC138F7A743}"/>
            </a:ext>
          </a:extLst>
        </xdr:cNvPr>
        <xdr:cNvCxnSpPr/>
      </xdr:nvCxnSpPr>
      <xdr:spPr>
        <a:xfrm>
          <a:off x="18288000" y="14096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6090" cy="252095"/>
    <xdr:sp macro="" textlink="">
      <xdr:nvSpPr>
        <xdr:cNvPr id="797" name="テキスト ボックス 796">
          <a:extLst>
            <a:ext uri="{FF2B5EF4-FFF2-40B4-BE49-F238E27FC236}">
              <a16:creationId xmlns:a16="http://schemas.microsoft.com/office/drawing/2014/main" id="{303D5F96-A04C-4407-A003-6AFA77B05DEC}"/>
            </a:ext>
          </a:extLst>
        </xdr:cNvPr>
        <xdr:cNvSpPr txBox="1"/>
      </xdr:nvSpPr>
      <xdr:spPr>
        <a:xfrm>
          <a:off x="17820640" y="13953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B0639C11-E331-4F26-AFD5-0562C3AAC3A0}"/>
            </a:ext>
          </a:extLst>
        </xdr:cNvPr>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6090" cy="252095"/>
    <xdr:sp macro="" textlink="">
      <xdr:nvSpPr>
        <xdr:cNvPr id="799" name="テキスト ボックス 798">
          <a:extLst>
            <a:ext uri="{FF2B5EF4-FFF2-40B4-BE49-F238E27FC236}">
              <a16:creationId xmlns:a16="http://schemas.microsoft.com/office/drawing/2014/main" id="{3D6E82E9-8FB9-46A0-9912-EE377100EFFD}"/>
            </a:ext>
          </a:extLst>
        </xdr:cNvPr>
        <xdr:cNvSpPr txBox="1"/>
      </xdr:nvSpPr>
      <xdr:spPr>
        <a:xfrm>
          <a:off x="17820640" y="135731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800" name="直線コネクタ 799">
          <a:extLst>
            <a:ext uri="{FF2B5EF4-FFF2-40B4-BE49-F238E27FC236}">
              <a16:creationId xmlns:a16="http://schemas.microsoft.com/office/drawing/2014/main" id="{1A35EA04-E6D6-4838-AFE3-A036FA4745F7}"/>
            </a:ext>
          </a:extLst>
        </xdr:cNvPr>
        <xdr:cNvCxnSpPr/>
      </xdr:nvCxnSpPr>
      <xdr:spPr>
        <a:xfrm>
          <a:off x="18288000" y="13331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6090" cy="252095"/>
    <xdr:sp macro="" textlink="">
      <xdr:nvSpPr>
        <xdr:cNvPr id="801" name="テキスト ボックス 800">
          <a:extLst>
            <a:ext uri="{FF2B5EF4-FFF2-40B4-BE49-F238E27FC236}">
              <a16:creationId xmlns:a16="http://schemas.microsoft.com/office/drawing/2014/main" id="{F053B331-AFCA-42CD-8E24-832560A80E87}"/>
            </a:ext>
          </a:extLst>
        </xdr:cNvPr>
        <xdr:cNvSpPr txBox="1"/>
      </xdr:nvSpPr>
      <xdr:spPr>
        <a:xfrm>
          <a:off x="17820640" y="13189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802" name="直線コネクタ 801">
          <a:extLst>
            <a:ext uri="{FF2B5EF4-FFF2-40B4-BE49-F238E27FC236}">
              <a16:creationId xmlns:a16="http://schemas.microsoft.com/office/drawing/2014/main" id="{91BBACAA-D5E3-49E9-BFA2-B63ED822DF9A}"/>
            </a:ext>
          </a:extLst>
        </xdr:cNvPr>
        <xdr:cNvCxnSpPr/>
      </xdr:nvCxnSpPr>
      <xdr:spPr>
        <a:xfrm>
          <a:off x="18288000" y="12952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803" name="テキスト ボックス 802">
          <a:extLst>
            <a:ext uri="{FF2B5EF4-FFF2-40B4-BE49-F238E27FC236}">
              <a16:creationId xmlns:a16="http://schemas.microsoft.com/office/drawing/2014/main" id="{442D9814-AE25-4BE8-9024-0EFD3C326330}"/>
            </a:ext>
          </a:extLst>
        </xdr:cNvPr>
        <xdr:cNvSpPr txBox="1"/>
      </xdr:nvSpPr>
      <xdr:spPr>
        <a:xfrm>
          <a:off x="17820640" y="1280922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804" name="【児童館】&#10;一人当たり面積グラフ枠">
          <a:extLst>
            <a:ext uri="{FF2B5EF4-FFF2-40B4-BE49-F238E27FC236}">
              <a16:creationId xmlns:a16="http://schemas.microsoft.com/office/drawing/2014/main" id="{0EC36FE8-BEA7-4DC8-B9A9-5C57DC0DB49F}"/>
            </a:ext>
          </a:extLst>
        </xdr:cNvPr>
        <xdr:cNvSpPr/>
      </xdr:nvSpPr>
      <xdr:spPr>
        <a:xfrm>
          <a:off x="18288000" y="12952095"/>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55880</xdr:rowOff>
    </xdr:from>
    <xdr:to>
      <xdr:col>116</xdr:col>
      <xdr:colOff>62865</xdr:colOff>
      <xdr:row>86</xdr:row>
      <xdr:rowOff>74295</xdr:rowOff>
    </xdr:to>
    <xdr:cxnSp macro="">
      <xdr:nvCxnSpPr>
        <xdr:cNvPr id="805" name="直線コネクタ 804">
          <a:extLst>
            <a:ext uri="{FF2B5EF4-FFF2-40B4-BE49-F238E27FC236}">
              <a16:creationId xmlns:a16="http://schemas.microsoft.com/office/drawing/2014/main" id="{9DC57007-9727-4B89-BD20-885A084D74ED}"/>
            </a:ext>
          </a:extLst>
        </xdr:cNvPr>
        <xdr:cNvCxnSpPr/>
      </xdr:nvCxnSpPr>
      <xdr:spPr>
        <a:xfrm flipV="1">
          <a:off x="22160865" y="13428980"/>
          <a:ext cx="0" cy="1390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78105</xdr:rowOff>
    </xdr:from>
    <xdr:ext cx="468630" cy="253365"/>
    <xdr:sp macro="" textlink="">
      <xdr:nvSpPr>
        <xdr:cNvPr id="806" name="【児童館】&#10;一人当たり面積最小値テキスト">
          <a:extLst>
            <a:ext uri="{FF2B5EF4-FFF2-40B4-BE49-F238E27FC236}">
              <a16:creationId xmlns:a16="http://schemas.microsoft.com/office/drawing/2014/main" id="{A0A976B5-81BF-4D1D-B02F-FFFEDEE593A3}"/>
            </a:ext>
          </a:extLst>
        </xdr:cNvPr>
        <xdr:cNvSpPr txBox="1"/>
      </xdr:nvSpPr>
      <xdr:spPr>
        <a:xfrm>
          <a:off x="22199600" y="148228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74295</xdr:rowOff>
    </xdr:from>
    <xdr:to>
      <xdr:col>116</xdr:col>
      <xdr:colOff>152400</xdr:colOff>
      <xdr:row>86</xdr:row>
      <xdr:rowOff>74295</xdr:rowOff>
    </xdr:to>
    <xdr:cxnSp macro="">
      <xdr:nvCxnSpPr>
        <xdr:cNvPr id="807" name="直線コネクタ 806">
          <a:extLst>
            <a:ext uri="{FF2B5EF4-FFF2-40B4-BE49-F238E27FC236}">
              <a16:creationId xmlns:a16="http://schemas.microsoft.com/office/drawing/2014/main" id="{A1731326-C48F-4889-BB40-82DB34BC3D31}"/>
            </a:ext>
          </a:extLst>
        </xdr:cNvPr>
        <xdr:cNvCxnSpPr/>
      </xdr:nvCxnSpPr>
      <xdr:spPr>
        <a:xfrm>
          <a:off x="22072600" y="1481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3810</xdr:rowOff>
    </xdr:from>
    <xdr:ext cx="468630" cy="253365"/>
    <xdr:sp macro="" textlink="">
      <xdr:nvSpPr>
        <xdr:cNvPr id="808" name="【児童館】&#10;一人当たり面積最大値テキスト">
          <a:extLst>
            <a:ext uri="{FF2B5EF4-FFF2-40B4-BE49-F238E27FC236}">
              <a16:creationId xmlns:a16="http://schemas.microsoft.com/office/drawing/2014/main" id="{074C7576-8573-4EBA-AFAC-1476349E8F7E}"/>
            </a:ext>
          </a:extLst>
        </xdr:cNvPr>
        <xdr:cNvSpPr txBox="1"/>
      </xdr:nvSpPr>
      <xdr:spPr>
        <a:xfrm>
          <a:off x="22199600" y="132054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55880</xdr:rowOff>
    </xdr:from>
    <xdr:to>
      <xdr:col>116</xdr:col>
      <xdr:colOff>152400</xdr:colOff>
      <xdr:row>78</xdr:row>
      <xdr:rowOff>55880</xdr:rowOff>
    </xdr:to>
    <xdr:cxnSp macro="">
      <xdr:nvCxnSpPr>
        <xdr:cNvPr id="809" name="直線コネクタ 808">
          <a:extLst>
            <a:ext uri="{FF2B5EF4-FFF2-40B4-BE49-F238E27FC236}">
              <a16:creationId xmlns:a16="http://schemas.microsoft.com/office/drawing/2014/main" id="{55236D9B-E265-4683-B8C4-3322035491E5}"/>
            </a:ext>
          </a:extLst>
        </xdr:cNvPr>
        <xdr:cNvCxnSpPr/>
      </xdr:nvCxnSpPr>
      <xdr:spPr>
        <a:xfrm>
          <a:off x="22072600" y="13428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140335</xdr:rowOff>
    </xdr:from>
    <xdr:ext cx="468630" cy="252095"/>
    <xdr:sp macro="" textlink="">
      <xdr:nvSpPr>
        <xdr:cNvPr id="810" name="【児童館】&#10;一人当たり面積平均値テキスト">
          <a:extLst>
            <a:ext uri="{FF2B5EF4-FFF2-40B4-BE49-F238E27FC236}">
              <a16:creationId xmlns:a16="http://schemas.microsoft.com/office/drawing/2014/main" id="{2D5CA76D-2B02-460F-AC8D-0DB303B9642A}"/>
            </a:ext>
          </a:extLst>
        </xdr:cNvPr>
        <xdr:cNvSpPr txBox="1"/>
      </xdr:nvSpPr>
      <xdr:spPr>
        <a:xfrm>
          <a:off x="22199600" y="1419923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117475</xdr:rowOff>
    </xdr:from>
    <xdr:to>
      <xdr:col>116</xdr:col>
      <xdr:colOff>114300</xdr:colOff>
      <xdr:row>84</xdr:row>
      <xdr:rowOff>50165</xdr:rowOff>
    </xdr:to>
    <xdr:sp macro="" textlink="">
      <xdr:nvSpPr>
        <xdr:cNvPr id="811" name="フローチャート: 判断 810">
          <a:extLst>
            <a:ext uri="{FF2B5EF4-FFF2-40B4-BE49-F238E27FC236}">
              <a16:creationId xmlns:a16="http://schemas.microsoft.com/office/drawing/2014/main" id="{AD4CC066-4193-482B-8CD9-F6A786CF64EE}"/>
            </a:ext>
          </a:extLst>
        </xdr:cNvPr>
        <xdr:cNvSpPr/>
      </xdr:nvSpPr>
      <xdr:spPr>
        <a:xfrm>
          <a:off x="22110700" y="143478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117475</xdr:rowOff>
    </xdr:from>
    <xdr:to>
      <xdr:col>112</xdr:col>
      <xdr:colOff>38100</xdr:colOff>
      <xdr:row>84</xdr:row>
      <xdr:rowOff>50165</xdr:rowOff>
    </xdr:to>
    <xdr:sp macro="" textlink="">
      <xdr:nvSpPr>
        <xdr:cNvPr id="812" name="フローチャート: 判断 811">
          <a:extLst>
            <a:ext uri="{FF2B5EF4-FFF2-40B4-BE49-F238E27FC236}">
              <a16:creationId xmlns:a16="http://schemas.microsoft.com/office/drawing/2014/main" id="{39AD4358-43C0-4A60-AF8C-5FAAC3E6241B}"/>
            </a:ext>
          </a:extLst>
        </xdr:cNvPr>
        <xdr:cNvSpPr/>
      </xdr:nvSpPr>
      <xdr:spPr>
        <a:xfrm>
          <a:off x="21272500" y="143478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117475</xdr:rowOff>
    </xdr:from>
    <xdr:to>
      <xdr:col>107</xdr:col>
      <xdr:colOff>101600</xdr:colOff>
      <xdr:row>84</xdr:row>
      <xdr:rowOff>50165</xdr:rowOff>
    </xdr:to>
    <xdr:sp macro="" textlink="">
      <xdr:nvSpPr>
        <xdr:cNvPr id="813" name="フローチャート: 判断 812">
          <a:extLst>
            <a:ext uri="{FF2B5EF4-FFF2-40B4-BE49-F238E27FC236}">
              <a16:creationId xmlns:a16="http://schemas.microsoft.com/office/drawing/2014/main" id="{6C8BC4B8-92CF-48A5-8630-516041F98A8B}"/>
            </a:ext>
          </a:extLst>
        </xdr:cNvPr>
        <xdr:cNvSpPr/>
      </xdr:nvSpPr>
      <xdr:spPr>
        <a:xfrm>
          <a:off x="20383500" y="143478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136525</xdr:rowOff>
    </xdr:from>
    <xdr:to>
      <xdr:col>102</xdr:col>
      <xdr:colOff>165100</xdr:colOff>
      <xdr:row>84</xdr:row>
      <xdr:rowOff>68580</xdr:rowOff>
    </xdr:to>
    <xdr:sp macro="" textlink="">
      <xdr:nvSpPr>
        <xdr:cNvPr id="814" name="フローチャート: 判断 813">
          <a:extLst>
            <a:ext uri="{FF2B5EF4-FFF2-40B4-BE49-F238E27FC236}">
              <a16:creationId xmlns:a16="http://schemas.microsoft.com/office/drawing/2014/main" id="{EA39521C-E9FC-47A8-9B59-F2352C55A168}"/>
            </a:ext>
          </a:extLst>
        </xdr:cNvPr>
        <xdr:cNvSpPr/>
      </xdr:nvSpPr>
      <xdr:spPr>
        <a:xfrm>
          <a:off x="19494500" y="143668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61595</xdr:rowOff>
    </xdr:from>
    <xdr:to>
      <xdr:col>98</xdr:col>
      <xdr:colOff>38100</xdr:colOff>
      <xdr:row>83</xdr:row>
      <xdr:rowOff>161925</xdr:rowOff>
    </xdr:to>
    <xdr:sp macro="" textlink="">
      <xdr:nvSpPr>
        <xdr:cNvPr id="815" name="フローチャート: 判断 814">
          <a:extLst>
            <a:ext uri="{FF2B5EF4-FFF2-40B4-BE49-F238E27FC236}">
              <a16:creationId xmlns:a16="http://schemas.microsoft.com/office/drawing/2014/main" id="{93854CE2-2D79-4310-BD87-DCDB9672B446}"/>
            </a:ext>
          </a:extLst>
        </xdr:cNvPr>
        <xdr:cNvSpPr/>
      </xdr:nvSpPr>
      <xdr:spPr>
        <a:xfrm>
          <a:off x="18605500" y="142919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816" name="テキスト ボックス 815">
          <a:extLst>
            <a:ext uri="{FF2B5EF4-FFF2-40B4-BE49-F238E27FC236}">
              <a16:creationId xmlns:a16="http://schemas.microsoft.com/office/drawing/2014/main" id="{349CC48C-2DA0-4087-AA2D-B4577763F354}"/>
            </a:ext>
          </a:extLst>
        </xdr:cNvPr>
        <xdr:cNvSpPr txBox="1"/>
      </xdr:nvSpPr>
      <xdr:spPr>
        <a:xfrm>
          <a:off x="219710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817" name="テキスト ボックス 816">
          <a:extLst>
            <a:ext uri="{FF2B5EF4-FFF2-40B4-BE49-F238E27FC236}">
              <a16:creationId xmlns:a16="http://schemas.microsoft.com/office/drawing/2014/main" id="{9320DC56-F771-49A8-A759-F724013A46B6}"/>
            </a:ext>
          </a:extLst>
        </xdr:cNvPr>
        <xdr:cNvSpPr txBox="1"/>
      </xdr:nvSpPr>
      <xdr:spPr>
        <a:xfrm>
          <a:off x="21126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818" name="テキスト ボックス 817">
          <a:extLst>
            <a:ext uri="{FF2B5EF4-FFF2-40B4-BE49-F238E27FC236}">
              <a16:creationId xmlns:a16="http://schemas.microsoft.com/office/drawing/2014/main" id="{FEC6D414-6A4D-443A-9266-3F8E81C2738E}"/>
            </a:ext>
          </a:extLst>
        </xdr:cNvPr>
        <xdr:cNvSpPr txBox="1"/>
      </xdr:nvSpPr>
      <xdr:spPr>
        <a:xfrm>
          <a:off x="20243800" y="152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819" name="テキスト ボックス 818">
          <a:extLst>
            <a:ext uri="{FF2B5EF4-FFF2-40B4-BE49-F238E27FC236}">
              <a16:creationId xmlns:a16="http://schemas.microsoft.com/office/drawing/2014/main" id="{AAAFCCB4-5540-4B06-8C80-FBBECD5632B1}"/>
            </a:ext>
          </a:extLst>
        </xdr:cNvPr>
        <xdr:cNvSpPr txBox="1"/>
      </xdr:nvSpPr>
      <xdr:spPr>
        <a:xfrm>
          <a:off x="193548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820" name="テキスト ボックス 819">
          <a:extLst>
            <a:ext uri="{FF2B5EF4-FFF2-40B4-BE49-F238E27FC236}">
              <a16:creationId xmlns:a16="http://schemas.microsoft.com/office/drawing/2014/main" id="{25CB2CC8-28A5-4960-B749-A2264E673A7F}"/>
            </a:ext>
          </a:extLst>
        </xdr:cNvPr>
        <xdr:cNvSpPr txBox="1"/>
      </xdr:nvSpPr>
      <xdr:spPr>
        <a:xfrm>
          <a:off x="18459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24765</xdr:rowOff>
    </xdr:from>
    <xdr:to>
      <xdr:col>116</xdr:col>
      <xdr:colOff>114300</xdr:colOff>
      <xdr:row>86</xdr:row>
      <xdr:rowOff>124460</xdr:rowOff>
    </xdr:to>
    <xdr:sp macro="" textlink="">
      <xdr:nvSpPr>
        <xdr:cNvPr id="821" name="楕円 820">
          <a:extLst>
            <a:ext uri="{FF2B5EF4-FFF2-40B4-BE49-F238E27FC236}">
              <a16:creationId xmlns:a16="http://schemas.microsoft.com/office/drawing/2014/main" id="{B5901883-2A36-44F6-88B0-4D3A0BF90AE7}"/>
            </a:ext>
          </a:extLst>
        </xdr:cNvPr>
        <xdr:cNvSpPr/>
      </xdr:nvSpPr>
      <xdr:spPr>
        <a:xfrm>
          <a:off x="22110700" y="147694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109220</xdr:rowOff>
    </xdr:from>
    <xdr:ext cx="468630" cy="252095"/>
    <xdr:sp macro="" textlink="">
      <xdr:nvSpPr>
        <xdr:cNvPr id="822" name="【児童館】&#10;一人当たり面積該当値テキスト">
          <a:extLst>
            <a:ext uri="{FF2B5EF4-FFF2-40B4-BE49-F238E27FC236}">
              <a16:creationId xmlns:a16="http://schemas.microsoft.com/office/drawing/2014/main" id="{B0B340E4-F741-48FD-AE25-F80AF1EC13A2}"/>
            </a:ext>
          </a:extLst>
        </xdr:cNvPr>
        <xdr:cNvSpPr txBox="1"/>
      </xdr:nvSpPr>
      <xdr:spPr>
        <a:xfrm>
          <a:off x="22199600" y="1468247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24765</xdr:rowOff>
    </xdr:from>
    <xdr:to>
      <xdr:col>112</xdr:col>
      <xdr:colOff>38100</xdr:colOff>
      <xdr:row>86</xdr:row>
      <xdr:rowOff>124460</xdr:rowOff>
    </xdr:to>
    <xdr:sp macro="" textlink="">
      <xdr:nvSpPr>
        <xdr:cNvPr id="823" name="楕円 822">
          <a:extLst>
            <a:ext uri="{FF2B5EF4-FFF2-40B4-BE49-F238E27FC236}">
              <a16:creationId xmlns:a16="http://schemas.microsoft.com/office/drawing/2014/main" id="{1CF5B152-828F-45C2-A742-6E2A9023D385}"/>
            </a:ext>
          </a:extLst>
        </xdr:cNvPr>
        <xdr:cNvSpPr/>
      </xdr:nvSpPr>
      <xdr:spPr>
        <a:xfrm>
          <a:off x="21272500" y="147694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74295</xdr:rowOff>
    </xdr:from>
    <xdr:to>
      <xdr:col>116</xdr:col>
      <xdr:colOff>63500</xdr:colOff>
      <xdr:row>86</xdr:row>
      <xdr:rowOff>74295</xdr:rowOff>
    </xdr:to>
    <xdr:cxnSp macro="">
      <xdr:nvCxnSpPr>
        <xdr:cNvPr id="824" name="直線コネクタ 823">
          <a:extLst>
            <a:ext uri="{FF2B5EF4-FFF2-40B4-BE49-F238E27FC236}">
              <a16:creationId xmlns:a16="http://schemas.microsoft.com/office/drawing/2014/main" id="{1C2ADEC9-680B-4E81-9FDD-98A5CECE608A}"/>
            </a:ext>
          </a:extLst>
        </xdr:cNvPr>
        <xdr:cNvCxnSpPr/>
      </xdr:nvCxnSpPr>
      <xdr:spPr>
        <a:xfrm>
          <a:off x="21316950" y="1481899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24765</xdr:rowOff>
    </xdr:from>
    <xdr:to>
      <xdr:col>107</xdr:col>
      <xdr:colOff>101600</xdr:colOff>
      <xdr:row>86</xdr:row>
      <xdr:rowOff>124460</xdr:rowOff>
    </xdr:to>
    <xdr:sp macro="" textlink="">
      <xdr:nvSpPr>
        <xdr:cNvPr id="825" name="楕円 824">
          <a:extLst>
            <a:ext uri="{FF2B5EF4-FFF2-40B4-BE49-F238E27FC236}">
              <a16:creationId xmlns:a16="http://schemas.microsoft.com/office/drawing/2014/main" id="{AB03AAD8-D975-4350-A0D5-32C9E6A78DEE}"/>
            </a:ext>
          </a:extLst>
        </xdr:cNvPr>
        <xdr:cNvSpPr/>
      </xdr:nvSpPr>
      <xdr:spPr>
        <a:xfrm>
          <a:off x="20383500" y="147694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74295</xdr:rowOff>
    </xdr:from>
    <xdr:to>
      <xdr:col>111</xdr:col>
      <xdr:colOff>171450</xdr:colOff>
      <xdr:row>86</xdr:row>
      <xdr:rowOff>74295</xdr:rowOff>
    </xdr:to>
    <xdr:cxnSp macro="">
      <xdr:nvCxnSpPr>
        <xdr:cNvPr id="826" name="直線コネクタ 825">
          <a:extLst>
            <a:ext uri="{FF2B5EF4-FFF2-40B4-BE49-F238E27FC236}">
              <a16:creationId xmlns:a16="http://schemas.microsoft.com/office/drawing/2014/main" id="{ED738781-01E9-452E-BB82-60483456E9A9}"/>
            </a:ext>
          </a:extLst>
        </xdr:cNvPr>
        <xdr:cNvCxnSpPr/>
      </xdr:nvCxnSpPr>
      <xdr:spPr>
        <a:xfrm>
          <a:off x="20434300" y="1481899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99060</xdr:rowOff>
    </xdr:from>
    <xdr:to>
      <xdr:col>102</xdr:col>
      <xdr:colOff>165100</xdr:colOff>
      <xdr:row>85</xdr:row>
      <xdr:rowOff>31115</xdr:rowOff>
    </xdr:to>
    <xdr:sp macro="" textlink="">
      <xdr:nvSpPr>
        <xdr:cNvPr id="827" name="楕円 826">
          <a:extLst>
            <a:ext uri="{FF2B5EF4-FFF2-40B4-BE49-F238E27FC236}">
              <a16:creationId xmlns:a16="http://schemas.microsoft.com/office/drawing/2014/main" id="{AD2B1F92-CED2-468C-8B44-5FCDE729FF1E}"/>
            </a:ext>
          </a:extLst>
        </xdr:cNvPr>
        <xdr:cNvSpPr/>
      </xdr:nvSpPr>
      <xdr:spPr>
        <a:xfrm>
          <a:off x="19494500" y="145008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149225</xdr:rowOff>
    </xdr:from>
    <xdr:to>
      <xdr:col>107</xdr:col>
      <xdr:colOff>50800</xdr:colOff>
      <xdr:row>86</xdr:row>
      <xdr:rowOff>74295</xdr:rowOff>
    </xdr:to>
    <xdr:cxnSp macro="">
      <xdr:nvCxnSpPr>
        <xdr:cNvPr id="828" name="直線コネクタ 827">
          <a:extLst>
            <a:ext uri="{FF2B5EF4-FFF2-40B4-BE49-F238E27FC236}">
              <a16:creationId xmlns:a16="http://schemas.microsoft.com/office/drawing/2014/main" id="{6F8A61A5-6E4A-4ABB-A855-8AFBA1C56137}"/>
            </a:ext>
          </a:extLst>
        </xdr:cNvPr>
        <xdr:cNvCxnSpPr/>
      </xdr:nvCxnSpPr>
      <xdr:spPr>
        <a:xfrm>
          <a:off x="19545300" y="14551025"/>
          <a:ext cx="88900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99060</xdr:rowOff>
    </xdr:from>
    <xdr:to>
      <xdr:col>98</xdr:col>
      <xdr:colOff>38100</xdr:colOff>
      <xdr:row>85</xdr:row>
      <xdr:rowOff>31115</xdr:rowOff>
    </xdr:to>
    <xdr:sp macro="" textlink="">
      <xdr:nvSpPr>
        <xdr:cNvPr id="829" name="楕円 828">
          <a:extLst>
            <a:ext uri="{FF2B5EF4-FFF2-40B4-BE49-F238E27FC236}">
              <a16:creationId xmlns:a16="http://schemas.microsoft.com/office/drawing/2014/main" id="{A9F873DD-581D-49C2-BC61-7A2240FBF633}"/>
            </a:ext>
          </a:extLst>
        </xdr:cNvPr>
        <xdr:cNvSpPr/>
      </xdr:nvSpPr>
      <xdr:spPr>
        <a:xfrm>
          <a:off x="18605500" y="145008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84</xdr:row>
      <xdr:rowOff>149225</xdr:rowOff>
    </xdr:from>
    <xdr:to>
      <xdr:col>102</xdr:col>
      <xdr:colOff>114300</xdr:colOff>
      <xdr:row>84</xdr:row>
      <xdr:rowOff>149225</xdr:rowOff>
    </xdr:to>
    <xdr:cxnSp macro="">
      <xdr:nvCxnSpPr>
        <xdr:cNvPr id="830" name="直線コネクタ 829">
          <a:extLst>
            <a:ext uri="{FF2B5EF4-FFF2-40B4-BE49-F238E27FC236}">
              <a16:creationId xmlns:a16="http://schemas.microsoft.com/office/drawing/2014/main" id="{B40E6F02-AFDC-49F4-A5E4-B00CBF5974AF}"/>
            </a:ext>
          </a:extLst>
        </xdr:cNvPr>
        <xdr:cNvCxnSpPr/>
      </xdr:nvCxnSpPr>
      <xdr:spPr>
        <a:xfrm>
          <a:off x="18649950" y="1455102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66040</xdr:rowOff>
    </xdr:from>
    <xdr:ext cx="469900" cy="252095"/>
    <xdr:sp macro="" textlink="">
      <xdr:nvSpPr>
        <xdr:cNvPr id="831" name="n_1aveValue【児童館】&#10;一人当たり面積">
          <a:extLst>
            <a:ext uri="{FF2B5EF4-FFF2-40B4-BE49-F238E27FC236}">
              <a16:creationId xmlns:a16="http://schemas.microsoft.com/office/drawing/2014/main" id="{E2B29FD6-12A1-48FF-8396-B93D2C910641}"/>
            </a:ext>
          </a:extLst>
        </xdr:cNvPr>
        <xdr:cNvSpPr txBox="1"/>
      </xdr:nvSpPr>
      <xdr:spPr>
        <a:xfrm>
          <a:off x="21075650" y="141249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66040</xdr:rowOff>
    </xdr:from>
    <xdr:ext cx="469900" cy="252095"/>
    <xdr:sp macro="" textlink="">
      <xdr:nvSpPr>
        <xdr:cNvPr id="832" name="n_2aveValue【児童館】&#10;一人当たり面積">
          <a:extLst>
            <a:ext uri="{FF2B5EF4-FFF2-40B4-BE49-F238E27FC236}">
              <a16:creationId xmlns:a16="http://schemas.microsoft.com/office/drawing/2014/main" id="{CB8C242C-9173-4577-89F9-F28C8F17F39A}"/>
            </a:ext>
          </a:extLst>
        </xdr:cNvPr>
        <xdr:cNvSpPr txBox="1"/>
      </xdr:nvSpPr>
      <xdr:spPr>
        <a:xfrm>
          <a:off x="20199350" y="141249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84455</xdr:rowOff>
    </xdr:from>
    <xdr:ext cx="469900" cy="252095"/>
    <xdr:sp macro="" textlink="">
      <xdr:nvSpPr>
        <xdr:cNvPr id="833" name="n_3aveValue【児童館】&#10;一人当たり面積">
          <a:extLst>
            <a:ext uri="{FF2B5EF4-FFF2-40B4-BE49-F238E27FC236}">
              <a16:creationId xmlns:a16="http://schemas.microsoft.com/office/drawing/2014/main" id="{DB1A9ACE-7045-4F9E-8003-3E97725CDF09}"/>
            </a:ext>
          </a:extLst>
        </xdr:cNvPr>
        <xdr:cNvSpPr txBox="1"/>
      </xdr:nvSpPr>
      <xdr:spPr>
        <a:xfrm>
          <a:off x="19310350" y="141433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10160</xdr:rowOff>
    </xdr:from>
    <xdr:ext cx="469900" cy="252095"/>
    <xdr:sp macro="" textlink="">
      <xdr:nvSpPr>
        <xdr:cNvPr id="834" name="n_4aveValue【児童館】&#10;一人当たり面積">
          <a:extLst>
            <a:ext uri="{FF2B5EF4-FFF2-40B4-BE49-F238E27FC236}">
              <a16:creationId xmlns:a16="http://schemas.microsoft.com/office/drawing/2014/main" id="{68DFBFD3-473E-45B0-AA37-1BC27FAF93B6}"/>
            </a:ext>
          </a:extLst>
        </xdr:cNvPr>
        <xdr:cNvSpPr txBox="1"/>
      </xdr:nvSpPr>
      <xdr:spPr>
        <a:xfrm>
          <a:off x="18421350" y="140690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115570</xdr:rowOff>
    </xdr:from>
    <xdr:ext cx="469900" cy="253365"/>
    <xdr:sp macro="" textlink="">
      <xdr:nvSpPr>
        <xdr:cNvPr id="835" name="n_1mainValue【児童館】&#10;一人当たり面積">
          <a:extLst>
            <a:ext uri="{FF2B5EF4-FFF2-40B4-BE49-F238E27FC236}">
              <a16:creationId xmlns:a16="http://schemas.microsoft.com/office/drawing/2014/main" id="{4C2AF8BF-1071-401F-AB68-0EF2EFAA672B}"/>
            </a:ext>
          </a:extLst>
        </xdr:cNvPr>
        <xdr:cNvSpPr txBox="1"/>
      </xdr:nvSpPr>
      <xdr:spPr>
        <a:xfrm>
          <a:off x="21075650" y="148602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115570</xdr:rowOff>
    </xdr:from>
    <xdr:ext cx="469900" cy="253365"/>
    <xdr:sp macro="" textlink="">
      <xdr:nvSpPr>
        <xdr:cNvPr id="836" name="n_2mainValue【児童館】&#10;一人当たり面積">
          <a:extLst>
            <a:ext uri="{FF2B5EF4-FFF2-40B4-BE49-F238E27FC236}">
              <a16:creationId xmlns:a16="http://schemas.microsoft.com/office/drawing/2014/main" id="{7401C4B8-8874-4CFA-B69B-E222F0785122}"/>
            </a:ext>
          </a:extLst>
        </xdr:cNvPr>
        <xdr:cNvSpPr txBox="1"/>
      </xdr:nvSpPr>
      <xdr:spPr>
        <a:xfrm>
          <a:off x="20199350" y="148602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22225</xdr:rowOff>
    </xdr:from>
    <xdr:ext cx="469900" cy="253365"/>
    <xdr:sp macro="" textlink="">
      <xdr:nvSpPr>
        <xdr:cNvPr id="837" name="n_3mainValue【児童館】&#10;一人当たり面積">
          <a:extLst>
            <a:ext uri="{FF2B5EF4-FFF2-40B4-BE49-F238E27FC236}">
              <a16:creationId xmlns:a16="http://schemas.microsoft.com/office/drawing/2014/main" id="{9EDFCB6F-525D-4A2E-8CE5-FE4DD2060D07}"/>
            </a:ext>
          </a:extLst>
        </xdr:cNvPr>
        <xdr:cNvSpPr txBox="1"/>
      </xdr:nvSpPr>
      <xdr:spPr>
        <a:xfrm>
          <a:off x="19310350" y="14595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22225</xdr:rowOff>
    </xdr:from>
    <xdr:ext cx="469900" cy="253365"/>
    <xdr:sp macro="" textlink="">
      <xdr:nvSpPr>
        <xdr:cNvPr id="838" name="n_4mainValue【児童館】&#10;一人当たり面積">
          <a:extLst>
            <a:ext uri="{FF2B5EF4-FFF2-40B4-BE49-F238E27FC236}">
              <a16:creationId xmlns:a16="http://schemas.microsoft.com/office/drawing/2014/main" id="{7DC5D447-520D-46CE-956E-168159A6C2B9}"/>
            </a:ext>
          </a:extLst>
        </xdr:cNvPr>
        <xdr:cNvSpPr txBox="1"/>
      </xdr:nvSpPr>
      <xdr:spPr>
        <a:xfrm>
          <a:off x="18421350" y="14595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7B9C3F7E-6217-499D-90EE-740234AF6F0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E20D1BDD-EAB7-41E9-8AF2-7FAE7BB2C621}"/>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826FAD6E-7AF5-4DB9-8B86-FE70794F4ECD}"/>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3B8D329C-4D67-49E3-BA71-1AC48CD2112A}"/>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4E2EAD9F-2FC7-4E9B-A9E9-B74AF8D47D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67BB8BD9-447F-4CA7-ACBE-FD6ED796D96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B7839CC6-EA5A-4280-AE58-3E1886199D5B}"/>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A6785654-6C9F-4DC4-AB64-81D508FB6BDA}"/>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47" name="テキスト ボックス 846">
          <a:extLst>
            <a:ext uri="{FF2B5EF4-FFF2-40B4-BE49-F238E27FC236}">
              <a16:creationId xmlns:a16="http://schemas.microsoft.com/office/drawing/2014/main" id="{F96A2F76-E419-41AA-AA8B-540A8A00182D}"/>
            </a:ext>
          </a:extLst>
        </xdr:cNvPr>
        <xdr:cNvSpPr txBox="1"/>
      </xdr:nvSpPr>
      <xdr:spPr>
        <a:xfrm>
          <a:off x="1240790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48" name="直線コネクタ 847">
          <a:extLst>
            <a:ext uri="{FF2B5EF4-FFF2-40B4-BE49-F238E27FC236}">
              <a16:creationId xmlns:a16="http://schemas.microsoft.com/office/drawing/2014/main" id="{AA26982E-4D4B-4F15-A7D3-07EACDAF897C}"/>
            </a:ext>
          </a:extLst>
        </xdr:cNvPr>
        <xdr:cNvCxnSpPr/>
      </xdr:nvCxnSpPr>
      <xdr:spPr>
        <a:xfrm>
          <a:off x="12446000" y="1905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849" name="テキスト ボックス 848">
          <a:extLst>
            <a:ext uri="{FF2B5EF4-FFF2-40B4-BE49-F238E27FC236}">
              <a16:creationId xmlns:a16="http://schemas.microsoft.com/office/drawing/2014/main" id="{83E2E575-B692-4495-8AC1-222D9284274A}"/>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850" name="直線コネクタ 849">
          <a:extLst>
            <a:ext uri="{FF2B5EF4-FFF2-40B4-BE49-F238E27FC236}">
              <a16:creationId xmlns:a16="http://schemas.microsoft.com/office/drawing/2014/main" id="{7B34BDA9-12F6-4FAA-9FE0-26D64E358D7F}"/>
            </a:ext>
          </a:extLst>
        </xdr:cNvPr>
        <xdr:cNvCxnSpPr/>
      </xdr:nvCxnSpPr>
      <xdr:spPr>
        <a:xfrm>
          <a:off x="12446000" y="1866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851" name="テキスト ボックス 850">
          <a:extLst>
            <a:ext uri="{FF2B5EF4-FFF2-40B4-BE49-F238E27FC236}">
              <a16:creationId xmlns:a16="http://schemas.microsoft.com/office/drawing/2014/main" id="{FE4F52A4-ABD6-4B9F-AD04-01C213C2174D}"/>
            </a:ext>
          </a:extLst>
        </xdr:cNvPr>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852" name="直線コネクタ 851">
          <a:extLst>
            <a:ext uri="{FF2B5EF4-FFF2-40B4-BE49-F238E27FC236}">
              <a16:creationId xmlns:a16="http://schemas.microsoft.com/office/drawing/2014/main" id="{CB818E1F-9A6C-42A4-A597-319E4EBB36EA}"/>
            </a:ext>
          </a:extLst>
        </xdr:cNvPr>
        <xdr:cNvCxnSpPr/>
      </xdr:nvCxnSpPr>
      <xdr:spPr>
        <a:xfrm>
          <a:off x="12446000" y="1828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955" cy="257810"/>
    <xdr:sp macro="" textlink="">
      <xdr:nvSpPr>
        <xdr:cNvPr id="853" name="テキスト ボックス 852">
          <a:extLst>
            <a:ext uri="{FF2B5EF4-FFF2-40B4-BE49-F238E27FC236}">
              <a16:creationId xmlns:a16="http://schemas.microsoft.com/office/drawing/2014/main" id="{261A60F4-2B4A-4F47-B8C5-AFB5682D6EFA}"/>
            </a:ext>
          </a:extLst>
        </xdr:cNvPr>
        <xdr:cNvSpPr txBox="1"/>
      </xdr:nvSpPr>
      <xdr:spPr>
        <a:xfrm>
          <a:off x="12042775" y="18145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854" name="直線コネクタ 853">
          <a:extLst>
            <a:ext uri="{FF2B5EF4-FFF2-40B4-BE49-F238E27FC236}">
              <a16:creationId xmlns:a16="http://schemas.microsoft.com/office/drawing/2014/main" id="{F57B7E93-7C7B-4F40-8787-AE673918FE78}"/>
            </a:ext>
          </a:extLst>
        </xdr:cNvPr>
        <xdr:cNvCxnSpPr/>
      </xdr:nvCxnSpPr>
      <xdr:spPr>
        <a:xfrm>
          <a:off x="12446000" y="1790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955" cy="259080"/>
    <xdr:sp macro="" textlink="">
      <xdr:nvSpPr>
        <xdr:cNvPr id="855" name="テキスト ボックス 854">
          <a:extLst>
            <a:ext uri="{FF2B5EF4-FFF2-40B4-BE49-F238E27FC236}">
              <a16:creationId xmlns:a16="http://schemas.microsoft.com/office/drawing/2014/main" id="{16E5DD81-270B-4E2A-9FF2-AD922D5088DD}"/>
            </a:ext>
          </a:extLst>
        </xdr:cNvPr>
        <xdr:cNvSpPr txBox="1"/>
      </xdr:nvSpPr>
      <xdr:spPr>
        <a:xfrm>
          <a:off x="12042775" y="17764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856" name="直線コネクタ 855">
          <a:extLst>
            <a:ext uri="{FF2B5EF4-FFF2-40B4-BE49-F238E27FC236}">
              <a16:creationId xmlns:a16="http://schemas.microsoft.com/office/drawing/2014/main" id="{EAF1FCD1-8DEA-4529-B99F-B161CDB72FC3}"/>
            </a:ext>
          </a:extLst>
        </xdr:cNvPr>
        <xdr:cNvCxnSpPr/>
      </xdr:nvCxnSpPr>
      <xdr:spPr>
        <a:xfrm>
          <a:off x="12446000" y="1752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955" cy="259080"/>
    <xdr:sp macro="" textlink="">
      <xdr:nvSpPr>
        <xdr:cNvPr id="857" name="テキスト ボックス 856">
          <a:extLst>
            <a:ext uri="{FF2B5EF4-FFF2-40B4-BE49-F238E27FC236}">
              <a16:creationId xmlns:a16="http://schemas.microsoft.com/office/drawing/2014/main" id="{25E235E1-20B3-405A-9F59-78A13D1F1968}"/>
            </a:ext>
          </a:extLst>
        </xdr:cNvPr>
        <xdr:cNvSpPr txBox="1"/>
      </xdr:nvSpPr>
      <xdr:spPr>
        <a:xfrm>
          <a:off x="12042775" y="17383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858" name="直線コネクタ 857">
          <a:extLst>
            <a:ext uri="{FF2B5EF4-FFF2-40B4-BE49-F238E27FC236}">
              <a16:creationId xmlns:a16="http://schemas.microsoft.com/office/drawing/2014/main" id="{10093448-403E-4247-97B6-05ECFA7A43E4}"/>
            </a:ext>
          </a:extLst>
        </xdr:cNvPr>
        <xdr:cNvCxnSpPr/>
      </xdr:nvCxnSpPr>
      <xdr:spPr>
        <a:xfrm>
          <a:off x="12446000" y="1714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955" cy="257810"/>
    <xdr:sp macro="" textlink="">
      <xdr:nvSpPr>
        <xdr:cNvPr id="859" name="テキスト ボックス 858">
          <a:extLst>
            <a:ext uri="{FF2B5EF4-FFF2-40B4-BE49-F238E27FC236}">
              <a16:creationId xmlns:a16="http://schemas.microsoft.com/office/drawing/2014/main" id="{726DD371-CEAA-4DC8-983F-F71A26C17A31}"/>
            </a:ext>
          </a:extLst>
        </xdr:cNvPr>
        <xdr:cNvSpPr txBox="1"/>
      </xdr:nvSpPr>
      <xdr:spPr>
        <a:xfrm>
          <a:off x="12042775" y="17002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60" name="直線コネクタ 859">
          <a:extLst>
            <a:ext uri="{FF2B5EF4-FFF2-40B4-BE49-F238E27FC236}">
              <a16:creationId xmlns:a16="http://schemas.microsoft.com/office/drawing/2014/main" id="{D54F0AB0-3CD6-46B1-9DD3-85FE41FBC1D1}"/>
            </a:ext>
          </a:extLst>
        </xdr:cNvPr>
        <xdr:cNvCxnSpPr/>
      </xdr:nvCxnSpPr>
      <xdr:spPr>
        <a:xfrm>
          <a:off x="12446000" y="16764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861" name="テキスト ボックス 860">
          <a:extLst>
            <a:ext uri="{FF2B5EF4-FFF2-40B4-BE49-F238E27FC236}">
              <a16:creationId xmlns:a16="http://schemas.microsoft.com/office/drawing/2014/main" id="{70D46CE9-2016-4DA8-AD9B-B1A261899AA7}"/>
            </a:ext>
          </a:extLst>
        </xdr:cNvPr>
        <xdr:cNvSpPr txBox="1"/>
      </xdr:nvSpPr>
      <xdr:spPr>
        <a:xfrm>
          <a:off x="1210691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7C7BCF5A-D588-448B-89C6-7C61E2240073}"/>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97790</xdr:rowOff>
    </xdr:from>
    <xdr:to>
      <xdr:col>85</xdr:col>
      <xdr:colOff>126365</xdr:colOff>
      <xdr:row>108</xdr:row>
      <xdr:rowOff>152400</xdr:rowOff>
    </xdr:to>
    <xdr:cxnSp macro="">
      <xdr:nvCxnSpPr>
        <xdr:cNvPr id="863" name="直線コネクタ 862">
          <a:extLst>
            <a:ext uri="{FF2B5EF4-FFF2-40B4-BE49-F238E27FC236}">
              <a16:creationId xmlns:a16="http://schemas.microsoft.com/office/drawing/2014/main" id="{78360C6C-62CB-47AB-A85F-8A6821D9E49A}"/>
            </a:ext>
          </a:extLst>
        </xdr:cNvPr>
        <xdr:cNvCxnSpPr/>
      </xdr:nvCxnSpPr>
      <xdr:spPr>
        <a:xfrm flipV="1">
          <a:off x="16318865" y="170713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8630" cy="257810"/>
    <xdr:sp macro="" textlink="">
      <xdr:nvSpPr>
        <xdr:cNvPr id="864" name="【公民館】&#10;有形固定資産減価償却率最小値テキスト">
          <a:extLst>
            <a:ext uri="{FF2B5EF4-FFF2-40B4-BE49-F238E27FC236}">
              <a16:creationId xmlns:a16="http://schemas.microsoft.com/office/drawing/2014/main" id="{B5FD795D-6177-416A-9044-AB662B08D812}"/>
            </a:ext>
          </a:extLst>
        </xdr:cNvPr>
        <xdr:cNvSpPr txBox="1"/>
      </xdr:nvSpPr>
      <xdr:spPr>
        <a:xfrm>
          <a:off x="16357600" y="186728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BE199F91-BA55-4576-AE61-021BD35C98E9}"/>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43815</xdr:rowOff>
    </xdr:from>
    <xdr:ext cx="403860" cy="257810"/>
    <xdr:sp macro="" textlink="">
      <xdr:nvSpPr>
        <xdr:cNvPr id="866" name="【公民館】&#10;有形固定資産減価償却率最大値テキスト">
          <a:extLst>
            <a:ext uri="{FF2B5EF4-FFF2-40B4-BE49-F238E27FC236}">
              <a16:creationId xmlns:a16="http://schemas.microsoft.com/office/drawing/2014/main" id="{79A8EADB-883C-4F1E-8AA2-B907665F6424}"/>
            </a:ext>
          </a:extLst>
        </xdr:cNvPr>
        <xdr:cNvSpPr txBox="1"/>
      </xdr:nvSpPr>
      <xdr:spPr>
        <a:xfrm>
          <a:off x="16357600" y="168459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867" name="直線コネクタ 866">
          <a:extLst>
            <a:ext uri="{FF2B5EF4-FFF2-40B4-BE49-F238E27FC236}">
              <a16:creationId xmlns:a16="http://schemas.microsoft.com/office/drawing/2014/main" id="{23394BB5-80E8-47F2-A3AC-E35DC5A4343A}"/>
            </a:ext>
          </a:extLst>
        </xdr:cNvPr>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99695</xdr:rowOff>
    </xdr:from>
    <xdr:ext cx="403860" cy="257810"/>
    <xdr:sp macro="" textlink="">
      <xdr:nvSpPr>
        <xdr:cNvPr id="868" name="【公民館】&#10;有形固定資産減価償却率平均値テキスト">
          <a:extLst>
            <a:ext uri="{FF2B5EF4-FFF2-40B4-BE49-F238E27FC236}">
              <a16:creationId xmlns:a16="http://schemas.microsoft.com/office/drawing/2014/main" id="{A0681162-E102-426E-AB20-2D21847E7564}"/>
            </a:ext>
          </a:extLst>
        </xdr:cNvPr>
        <xdr:cNvSpPr txBox="1"/>
      </xdr:nvSpPr>
      <xdr:spPr>
        <a:xfrm>
          <a:off x="16357600" y="17759045"/>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76835</xdr:rowOff>
    </xdr:from>
    <xdr:to>
      <xdr:col>85</xdr:col>
      <xdr:colOff>171450</xdr:colOff>
      <xdr:row>105</xdr:row>
      <xdr:rowOff>6985</xdr:rowOff>
    </xdr:to>
    <xdr:sp macro="" textlink="">
      <xdr:nvSpPr>
        <xdr:cNvPr id="869" name="フローチャート: 判断 868">
          <a:extLst>
            <a:ext uri="{FF2B5EF4-FFF2-40B4-BE49-F238E27FC236}">
              <a16:creationId xmlns:a16="http://schemas.microsoft.com/office/drawing/2014/main" id="{CB503D23-F4BC-475E-B7B9-78F66531D93E}"/>
            </a:ext>
          </a:extLst>
        </xdr:cNvPr>
        <xdr:cNvSpPr/>
      </xdr:nvSpPr>
      <xdr:spPr>
        <a:xfrm>
          <a:off x="16268700" y="179076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C5FE4CD6-CCC7-466D-BDA2-EFF048118694}"/>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000295E7-4A1B-46DD-BE15-65A19177A678}"/>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994081C4-D419-470E-A4D0-B9E0812661BB}"/>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73" name="フローチャート: 判断 872">
          <a:extLst>
            <a:ext uri="{FF2B5EF4-FFF2-40B4-BE49-F238E27FC236}">
              <a16:creationId xmlns:a16="http://schemas.microsoft.com/office/drawing/2014/main" id="{65BFFF00-3D6B-4962-B167-049D299D2922}"/>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4" name="テキスト ボックス 873">
          <a:extLst>
            <a:ext uri="{FF2B5EF4-FFF2-40B4-BE49-F238E27FC236}">
              <a16:creationId xmlns:a16="http://schemas.microsoft.com/office/drawing/2014/main" id="{63202802-CF46-4F53-89F9-1535A96EAB48}"/>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875" name="テキスト ボックス 874">
          <a:extLst>
            <a:ext uri="{FF2B5EF4-FFF2-40B4-BE49-F238E27FC236}">
              <a16:creationId xmlns:a16="http://schemas.microsoft.com/office/drawing/2014/main" id="{3A29C539-CD7A-4FCB-9BE5-A30BED9AE8D4}"/>
            </a:ext>
          </a:extLst>
        </xdr:cNvPr>
        <xdr:cNvSpPr txBox="1"/>
      </xdr:nvSpPr>
      <xdr:spPr>
        <a:xfrm>
          <a:off x="15290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960D1837-EBED-4146-9D7F-A3BE18A64F72}"/>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811C3C50-2E24-486C-8320-55DC3C86990D}"/>
            </a:ext>
          </a:extLst>
        </xdr:cNvPr>
        <xdr:cNvSpPr txBox="1"/>
      </xdr:nvSpPr>
      <xdr:spPr>
        <a:xfrm>
          <a:off x="13506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878" name="テキスト ボックス 877">
          <a:extLst>
            <a:ext uri="{FF2B5EF4-FFF2-40B4-BE49-F238E27FC236}">
              <a16:creationId xmlns:a16="http://schemas.microsoft.com/office/drawing/2014/main" id="{890A631B-CE63-4075-A784-8A47BB228CDA}"/>
            </a:ext>
          </a:extLst>
        </xdr:cNvPr>
        <xdr:cNvSpPr txBox="1"/>
      </xdr:nvSpPr>
      <xdr:spPr>
        <a:xfrm>
          <a:off x="12623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63500</xdr:rowOff>
    </xdr:from>
    <xdr:to>
      <xdr:col>85</xdr:col>
      <xdr:colOff>171450</xdr:colOff>
      <xdr:row>106</xdr:row>
      <xdr:rowOff>165100</xdr:rowOff>
    </xdr:to>
    <xdr:sp macro="" textlink="">
      <xdr:nvSpPr>
        <xdr:cNvPr id="879" name="楕円 878">
          <a:extLst>
            <a:ext uri="{FF2B5EF4-FFF2-40B4-BE49-F238E27FC236}">
              <a16:creationId xmlns:a16="http://schemas.microsoft.com/office/drawing/2014/main" id="{82A318F3-58A1-4D46-8BBC-5379F9ACA450}"/>
            </a:ext>
          </a:extLst>
        </xdr:cNvPr>
        <xdr:cNvSpPr/>
      </xdr:nvSpPr>
      <xdr:spPr>
        <a:xfrm>
          <a:off x="16268700" y="18237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41910</xdr:rowOff>
    </xdr:from>
    <xdr:ext cx="403860" cy="257810"/>
    <xdr:sp macro="" textlink="">
      <xdr:nvSpPr>
        <xdr:cNvPr id="880" name="【公民館】&#10;有形固定資産減価償却率該当値テキスト">
          <a:extLst>
            <a:ext uri="{FF2B5EF4-FFF2-40B4-BE49-F238E27FC236}">
              <a16:creationId xmlns:a16="http://schemas.microsoft.com/office/drawing/2014/main" id="{A431B994-18CC-4464-87A3-794A92F3EA28}"/>
            </a:ext>
          </a:extLst>
        </xdr:cNvPr>
        <xdr:cNvSpPr txBox="1"/>
      </xdr:nvSpPr>
      <xdr:spPr>
        <a:xfrm>
          <a:off x="16357600" y="182156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25400</xdr:rowOff>
    </xdr:from>
    <xdr:to>
      <xdr:col>81</xdr:col>
      <xdr:colOff>101600</xdr:colOff>
      <xdr:row>106</xdr:row>
      <xdr:rowOff>127000</xdr:rowOff>
    </xdr:to>
    <xdr:sp macro="" textlink="">
      <xdr:nvSpPr>
        <xdr:cNvPr id="881" name="楕円 880">
          <a:extLst>
            <a:ext uri="{FF2B5EF4-FFF2-40B4-BE49-F238E27FC236}">
              <a16:creationId xmlns:a16="http://schemas.microsoft.com/office/drawing/2014/main" id="{E39E8334-D63F-489B-A43A-533211A71487}"/>
            </a:ext>
          </a:extLst>
        </xdr:cNvPr>
        <xdr:cNvSpPr/>
      </xdr:nvSpPr>
      <xdr:spPr>
        <a:xfrm>
          <a:off x="15430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76200</xdr:rowOff>
    </xdr:from>
    <xdr:to>
      <xdr:col>85</xdr:col>
      <xdr:colOff>127000</xdr:colOff>
      <xdr:row>106</xdr:row>
      <xdr:rowOff>114300</xdr:rowOff>
    </xdr:to>
    <xdr:cxnSp macro="">
      <xdr:nvCxnSpPr>
        <xdr:cNvPr id="882" name="直線コネクタ 881">
          <a:extLst>
            <a:ext uri="{FF2B5EF4-FFF2-40B4-BE49-F238E27FC236}">
              <a16:creationId xmlns:a16="http://schemas.microsoft.com/office/drawing/2014/main" id="{9C881EA4-73C4-4EE9-BB0F-AA96A2FE7DE4}"/>
            </a:ext>
          </a:extLst>
        </xdr:cNvPr>
        <xdr:cNvCxnSpPr/>
      </xdr:nvCxnSpPr>
      <xdr:spPr>
        <a:xfrm>
          <a:off x="15481300" y="182499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158750</xdr:rowOff>
    </xdr:from>
    <xdr:to>
      <xdr:col>76</xdr:col>
      <xdr:colOff>165100</xdr:colOff>
      <xdr:row>106</xdr:row>
      <xdr:rowOff>88900</xdr:rowOff>
    </xdr:to>
    <xdr:sp macro="" textlink="">
      <xdr:nvSpPr>
        <xdr:cNvPr id="883" name="楕円 882">
          <a:extLst>
            <a:ext uri="{FF2B5EF4-FFF2-40B4-BE49-F238E27FC236}">
              <a16:creationId xmlns:a16="http://schemas.microsoft.com/office/drawing/2014/main" id="{30C82B95-1787-465F-B499-67042F48B40A}"/>
            </a:ext>
          </a:extLst>
        </xdr:cNvPr>
        <xdr:cNvSpPr/>
      </xdr:nvSpPr>
      <xdr:spPr>
        <a:xfrm>
          <a:off x="14541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38100</xdr:rowOff>
    </xdr:from>
    <xdr:to>
      <xdr:col>81</xdr:col>
      <xdr:colOff>50800</xdr:colOff>
      <xdr:row>106</xdr:row>
      <xdr:rowOff>76200</xdr:rowOff>
    </xdr:to>
    <xdr:cxnSp macro="">
      <xdr:nvCxnSpPr>
        <xdr:cNvPr id="884" name="直線コネクタ 883">
          <a:extLst>
            <a:ext uri="{FF2B5EF4-FFF2-40B4-BE49-F238E27FC236}">
              <a16:creationId xmlns:a16="http://schemas.microsoft.com/office/drawing/2014/main" id="{5F73E158-96A9-4784-8F48-48573372F49B}"/>
            </a:ext>
          </a:extLst>
        </xdr:cNvPr>
        <xdr:cNvCxnSpPr/>
      </xdr:nvCxnSpPr>
      <xdr:spPr>
        <a:xfrm>
          <a:off x="14592300" y="182118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120650</xdr:rowOff>
    </xdr:from>
    <xdr:to>
      <xdr:col>72</xdr:col>
      <xdr:colOff>38100</xdr:colOff>
      <xdr:row>106</xdr:row>
      <xdr:rowOff>50800</xdr:rowOff>
    </xdr:to>
    <xdr:sp macro="" textlink="">
      <xdr:nvSpPr>
        <xdr:cNvPr id="885" name="楕円 884">
          <a:extLst>
            <a:ext uri="{FF2B5EF4-FFF2-40B4-BE49-F238E27FC236}">
              <a16:creationId xmlns:a16="http://schemas.microsoft.com/office/drawing/2014/main" id="{DC95E2D5-4F6C-4DAD-B16A-6462F2831A49}"/>
            </a:ext>
          </a:extLst>
        </xdr:cNvPr>
        <xdr:cNvSpPr/>
      </xdr:nvSpPr>
      <xdr:spPr>
        <a:xfrm>
          <a:off x="13652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0</xdr:rowOff>
    </xdr:from>
    <xdr:to>
      <xdr:col>76</xdr:col>
      <xdr:colOff>114300</xdr:colOff>
      <xdr:row>106</xdr:row>
      <xdr:rowOff>38100</xdr:rowOff>
    </xdr:to>
    <xdr:cxnSp macro="">
      <xdr:nvCxnSpPr>
        <xdr:cNvPr id="886" name="直線コネクタ 885">
          <a:extLst>
            <a:ext uri="{FF2B5EF4-FFF2-40B4-BE49-F238E27FC236}">
              <a16:creationId xmlns:a16="http://schemas.microsoft.com/office/drawing/2014/main" id="{0969B153-F7B9-4578-800A-112CBD8A7CAF}"/>
            </a:ext>
          </a:extLst>
        </xdr:cNvPr>
        <xdr:cNvCxnSpPr/>
      </xdr:nvCxnSpPr>
      <xdr:spPr>
        <a:xfrm>
          <a:off x="13696950" y="18173700"/>
          <a:ext cx="8953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82550</xdr:rowOff>
    </xdr:from>
    <xdr:to>
      <xdr:col>67</xdr:col>
      <xdr:colOff>101600</xdr:colOff>
      <xdr:row>106</xdr:row>
      <xdr:rowOff>12700</xdr:rowOff>
    </xdr:to>
    <xdr:sp macro="" textlink="">
      <xdr:nvSpPr>
        <xdr:cNvPr id="887" name="楕円 886">
          <a:extLst>
            <a:ext uri="{FF2B5EF4-FFF2-40B4-BE49-F238E27FC236}">
              <a16:creationId xmlns:a16="http://schemas.microsoft.com/office/drawing/2014/main" id="{72CFC404-51C7-4D49-931E-C2C26FBFAA35}"/>
            </a:ext>
          </a:extLst>
        </xdr:cNvPr>
        <xdr:cNvSpPr/>
      </xdr:nvSpPr>
      <xdr:spPr>
        <a:xfrm>
          <a:off x="1276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133350</xdr:rowOff>
    </xdr:from>
    <xdr:to>
      <xdr:col>71</xdr:col>
      <xdr:colOff>171450</xdr:colOff>
      <xdr:row>106</xdr:row>
      <xdr:rowOff>0</xdr:rowOff>
    </xdr:to>
    <xdr:cxnSp macro="">
      <xdr:nvCxnSpPr>
        <xdr:cNvPr id="888" name="直線コネクタ 887">
          <a:extLst>
            <a:ext uri="{FF2B5EF4-FFF2-40B4-BE49-F238E27FC236}">
              <a16:creationId xmlns:a16="http://schemas.microsoft.com/office/drawing/2014/main" id="{E3D288FE-877A-437E-B14B-0DFE353B17A3}"/>
            </a:ext>
          </a:extLst>
        </xdr:cNvPr>
        <xdr:cNvCxnSpPr/>
      </xdr:nvCxnSpPr>
      <xdr:spPr>
        <a:xfrm>
          <a:off x="12814300" y="18135600"/>
          <a:ext cx="8826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10160</xdr:rowOff>
    </xdr:from>
    <xdr:ext cx="403860" cy="259080"/>
    <xdr:sp macro="" textlink="">
      <xdr:nvSpPr>
        <xdr:cNvPr id="889" name="n_1aveValue【公民館】&#10;有形固定資産減価償却率">
          <a:extLst>
            <a:ext uri="{FF2B5EF4-FFF2-40B4-BE49-F238E27FC236}">
              <a16:creationId xmlns:a16="http://schemas.microsoft.com/office/drawing/2014/main" id="{5E35A3FB-101F-4172-A487-1646A178DAD6}"/>
            </a:ext>
          </a:extLst>
        </xdr:cNvPr>
        <xdr:cNvSpPr txBox="1"/>
      </xdr:nvSpPr>
      <xdr:spPr>
        <a:xfrm>
          <a:off x="15266035" y="17669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153035</xdr:rowOff>
    </xdr:from>
    <xdr:ext cx="403860" cy="259080"/>
    <xdr:sp macro="" textlink="">
      <xdr:nvSpPr>
        <xdr:cNvPr id="890" name="n_2aveValue【公民館】&#10;有形固定資産減価償却率">
          <a:extLst>
            <a:ext uri="{FF2B5EF4-FFF2-40B4-BE49-F238E27FC236}">
              <a16:creationId xmlns:a16="http://schemas.microsoft.com/office/drawing/2014/main" id="{E021EB54-8774-4742-90DE-665A660FFBFE}"/>
            </a:ext>
          </a:extLst>
        </xdr:cNvPr>
        <xdr:cNvSpPr txBox="1"/>
      </xdr:nvSpPr>
      <xdr:spPr>
        <a:xfrm>
          <a:off x="14389735" y="176409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153035</xdr:rowOff>
    </xdr:from>
    <xdr:ext cx="405130" cy="259080"/>
    <xdr:sp macro="" textlink="">
      <xdr:nvSpPr>
        <xdr:cNvPr id="891" name="n_3aveValue【公民館】&#10;有形固定資産減価償却率">
          <a:extLst>
            <a:ext uri="{FF2B5EF4-FFF2-40B4-BE49-F238E27FC236}">
              <a16:creationId xmlns:a16="http://schemas.microsoft.com/office/drawing/2014/main" id="{E146B0F9-5D76-4042-AFC6-B58D8A0782E4}"/>
            </a:ext>
          </a:extLst>
        </xdr:cNvPr>
        <xdr:cNvSpPr txBox="1"/>
      </xdr:nvSpPr>
      <xdr:spPr>
        <a:xfrm>
          <a:off x="13500735" y="17640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116840</xdr:rowOff>
    </xdr:from>
    <xdr:ext cx="403860" cy="259080"/>
    <xdr:sp macro="" textlink="">
      <xdr:nvSpPr>
        <xdr:cNvPr id="892" name="n_4aveValue【公民館】&#10;有形固定資産減価償却率">
          <a:extLst>
            <a:ext uri="{FF2B5EF4-FFF2-40B4-BE49-F238E27FC236}">
              <a16:creationId xmlns:a16="http://schemas.microsoft.com/office/drawing/2014/main" id="{300F78AA-6CF2-4C2E-8D44-907BB50453E6}"/>
            </a:ext>
          </a:extLst>
        </xdr:cNvPr>
        <xdr:cNvSpPr txBox="1"/>
      </xdr:nvSpPr>
      <xdr:spPr>
        <a:xfrm>
          <a:off x="12611735" y="176047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118110</xdr:rowOff>
    </xdr:from>
    <xdr:ext cx="403860" cy="259080"/>
    <xdr:sp macro="" textlink="">
      <xdr:nvSpPr>
        <xdr:cNvPr id="893" name="n_1mainValue【公民館】&#10;有形固定資産減価償却率">
          <a:extLst>
            <a:ext uri="{FF2B5EF4-FFF2-40B4-BE49-F238E27FC236}">
              <a16:creationId xmlns:a16="http://schemas.microsoft.com/office/drawing/2014/main" id="{1C41E309-29C3-46DA-82B3-01D5208B7998}"/>
            </a:ext>
          </a:extLst>
        </xdr:cNvPr>
        <xdr:cNvSpPr txBox="1"/>
      </xdr:nvSpPr>
      <xdr:spPr>
        <a:xfrm>
          <a:off x="15266035" y="182918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80010</xdr:rowOff>
    </xdr:from>
    <xdr:ext cx="403860" cy="259080"/>
    <xdr:sp macro="" textlink="">
      <xdr:nvSpPr>
        <xdr:cNvPr id="894" name="n_2mainValue【公民館】&#10;有形固定資産減価償却率">
          <a:extLst>
            <a:ext uri="{FF2B5EF4-FFF2-40B4-BE49-F238E27FC236}">
              <a16:creationId xmlns:a16="http://schemas.microsoft.com/office/drawing/2014/main" id="{5B1AFDCA-A62F-4444-8F33-0063CADD3543}"/>
            </a:ext>
          </a:extLst>
        </xdr:cNvPr>
        <xdr:cNvSpPr txBox="1"/>
      </xdr:nvSpPr>
      <xdr:spPr>
        <a:xfrm>
          <a:off x="14389735" y="182537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41910</xdr:rowOff>
    </xdr:from>
    <xdr:ext cx="405130" cy="257810"/>
    <xdr:sp macro="" textlink="">
      <xdr:nvSpPr>
        <xdr:cNvPr id="895" name="n_3mainValue【公民館】&#10;有形固定資産減価償却率">
          <a:extLst>
            <a:ext uri="{FF2B5EF4-FFF2-40B4-BE49-F238E27FC236}">
              <a16:creationId xmlns:a16="http://schemas.microsoft.com/office/drawing/2014/main" id="{6C985F2E-5093-4AB8-8E4D-757E975692F7}"/>
            </a:ext>
          </a:extLst>
        </xdr:cNvPr>
        <xdr:cNvSpPr txBox="1"/>
      </xdr:nvSpPr>
      <xdr:spPr>
        <a:xfrm>
          <a:off x="13500735" y="182156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3810</xdr:rowOff>
    </xdr:from>
    <xdr:ext cx="403860" cy="259080"/>
    <xdr:sp macro="" textlink="">
      <xdr:nvSpPr>
        <xdr:cNvPr id="896" name="n_4mainValue【公民館】&#10;有形固定資産減価償却率">
          <a:extLst>
            <a:ext uri="{FF2B5EF4-FFF2-40B4-BE49-F238E27FC236}">
              <a16:creationId xmlns:a16="http://schemas.microsoft.com/office/drawing/2014/main" id="{38CA75FF-A37E-4065-AF89-2A19A7C3B462}"/>
            </a:ext>
          </a:extLst>
        </xdr:cNvPr>
        <xdr:cNvSpPr txBox="1"/>
      </xdr:nvSpPr>
      <xdr:spPr>
        <a:xfrm>
          <a:off x="12611735" y="18177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4F84BDD9-30C7-4047-A21A-39319434F43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16FDB85B-1CCA-4B9C-8E54-94DF255F2FA6}"/>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D67C2DDF-D29D-446F-AB34-B442D80AE107}"/>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7F5E4CC1-438F-4CBD-8A1D-19EBEA34F8C7}"/>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CED51435-B9E6-428B-AF11-2411C1F6A18B}"/>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FE14703B-923B-419E-97A4-83429F76533E}"/>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222CE37F-D600-4913-BD00-23761CC9C4A4}"/>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464500E3-FAB7-4B25-B243-9E7C5E138C8C}"/>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905" name="テキスト ボックス 904">
          <a:extLst>
            <a:ext uri="{FF2B5EF4-FFF2-40B4-BE49-F238E27FC236}">
              <a16:creationId xmlns:a16="http://schemas.microsoft.com/office/drawing/2014/main" id="{67C2E051-1CD4-4F5E-B0C1-2780FBE0CF8C}"/>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50379D44-B546-48E5-8528-8284E35C8512}"/>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22961CCB-AB0A-45F3-A2D3-F5CDC0F6619B}"/>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908" name="テキスト ボックス 907">
          <a:extLst>
            <a:ext uri="{FF2B5EF4-FFF2-40B4-BE49-F238E27FC236}">
              <a16:creationId xmlns:a16="http://schemas.microsoft.com/office/drawing/2014/main" id="{33D5CFA6-AA03-4F9E-987A-3125398EFFF5}"/>
            </a:ext>
          </a:extLst>
        </xdr:cNvPr>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F364FFE1-4040-4871-ABAC-B2D2A39230EE}"/>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910" name="テキスト ボックス 909">
          <a:extLst>
            <a:ext uri="{FF2B5EF4-FFF2-40B4-BE49-F238E27FC236}">
              <a16:creationId xmlns:a16="http://schemas.microsoft.com/office/drawing/2014/main" id="{A83B18B5-D8E7-4C24-BEA9-FA2564263931}"/>
            </a:ext>
          </a:extLst>
        </xdr:cNvPr>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37D7A8B3-897A-4AA1-AF58-55603B9851BD}"/>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912" name="テキスト ボックス 911">
          <a:extLst>
            <a:ext uri="{FF2B5EF4-FFF2-40B4-BE49-F238E27FC236}">
              <a16:creationId xmlns:a16="http://schemas.microsoft.com/office/drawing/2014/main" id="{C485EFE4-FF47-4CAC-A4E4-3C462C2A9EF1}"/>
            </a:ext>
          </a:extLst>
        </xdr:cNvPr>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3353A43E-9A40-4064-B47E-ED6EC56E6E5C}"/>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914" name="テキスト ボックス 913">
          <a:extLst>
            <a:ext uri="{FF2B5EF4-FFF2-40B4-BE49-F238E27FC236}">
              <a16:creationId xmlns:a16="http://schemas.microsoft.com/office/drawing/2014/main" id="{CB182CB5-C8FB-404B-B037-23B244B4B211}"/>
            </a:ext>
          </a:extLst>
        </xdr:cNvPr>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DA8BFE1D-DE52-42D1-8BDD-0E070A1C035A}"/>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916" name="テキスト ボックス 915">
          <a:extLst>
            <a:ext uri="{FF2B5EF4-FFF2-40B4-BE49-F238E27FC236}">
              <a16:creationId xmlns:a16="http://schemas.microsoft.com/office/drawing/2014/main" id="{9523E639-D5EB-4089-A0D8-B3667B45C401}"/>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CED1B642-5BE6-4F3E-8849-EFFCB9EE7972}"/>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80645</xdr:rowOff>
    </xdr:from>
    <xdr:to>
      <xdr:col>116</xdr:col>
      <xdr:colOff>62865</xdr:colOff>
      <xdr:row>108</xdr:row>
      <xdr:rowOff>71755</xdr:rowOff>
    </xdr:to>
    <xdr:cxnSp macro="">
      <xdr:nvCxnSpPr>
        <xdr:cNvPr id="918" name="直線コネクタ 917">
          <a:extLst>
            <a:ext uri="{FF2B5EF4-FFF2-40B4-BE49-F238E27FC236}">
              <a16:creationId xmlns:a16="http://schemas.microsoft.com/office/drawing/2014/main" id="{FBE41F11-1AAB-4233-AF7B-64F348DABE0B}"/>
            </a:ext>
          </a:extLst>
        </xdr:cNvPr>
        <xdr:cNvCxnSpPr/>
      </xdr:nvCxnSpPr>
      <xdr:spPr>
        <a:xfrm flipV="1">
          <a:off x="22160865" y="173970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75565</xdr:rowOff>
    </xdr:from>
    <xdr:ext cx="468630" cy="257810"/>
    <xdr:sp macro="" textlink="">
      <xdr:nvSpPr>
        <xdr:cNvPr id="919" name="【公民館】&#10;一人当たり面積最小値テキスト">
          <a:extLst>
            <a:ext uri="{FF2B5EF4-FFF2-40B4-BE49-F238E27FC236}">
              <a16:creationId xmlns:a16="http://schemas.microsoft.com/office/drawing/2014/main" id="{D758E376-0D94-4732-AD8C-678A84BCE215}"/>
            </a:ext>
          </a:extLst>
        </xdr:cNvPr>
        <xdr:cNvSpPr txBox="1"/>
      </xdr:nvSpPr>
      <xdr:spPr>
        <a:xfrm>
          <a:off x="22199600" y="185921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71755</xdr:rowOff>
    </xdr:from>
    <xdr:to>
      <xdr:col>116</xdr:col>
      <xdr:colOff>152400</xdr:colOff>
      <xdr:row>108</xdr:row>
      <xdr:rowOff>71755</xdr:rowOff>
    </xdr:to>
    <xdr:cxnSp macro="">
      <xdr:nvCxnSpPr>
        <xdr:cNvPr id="920" name="直線コネクタ 919">
          <a:extLst>
            <a:ext uri="{FF2B5EF4-FFF2-40B4-BE49-F238E27FC236}">
              <a16:creationId xmlns:a16="http://schemas.microsoft.com/office/drawing/2014/main" id="{D5413437-50D5-4374-B4F4-010C17E3BF78}"/>
            </a:ext>
          </a:extLst>
        </xdr:cNvPr>
        <xdr:cNvCxnSpPr/>
      </xdr:nvCxnSpPr>
      <xdr:spPr>
        <a:xfrm>
          <a:off x="22072600" y="1858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27305</xdr:rowOff>
    </xdr:from>
    <xdr:ext cx="468630" cy="259080"/>
    <xdr:sp macro="" textlink="">
      <xdr:nvSpPr>
        <xdr:cNvPr id="921" name="【公民館】&#10;一人当たり面積最大値テキスト">
          <a:extLst>
            <a:ext uri="{FF2B5EF4-FFF2-40B4-BE49-F238E27FC236}">
              <a16:creationId xmlns:a16="http://schemas.microsoft.com/office/drawing/2014/main" id="{21A3D6D9-0AA3-4A45-825A-06EC0DC1DBA3}"/>
            </a:ext>
          </a:extLst>
        </xdr:cNvPr>
        <xdr:cNvSpPr txBox="1"/>
      </xdr:nvSpPr>
      <xdr:spPr>
        <a:xfrm>
          <a:off x="22199600" y="171723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80645</xdr:rowOff>
    </xdr:from>
    <xdr:to>
      <xdr:col>116</xdr:col>
      <xdr:colOff>152400</xdr:colOff>
      <xdr:row>101</xdr:row>
      <xdr:rowOff>80645</xdr:rowOff>
    </xdr:to>
    <xdr:cxnSp macro="">
      <xdr:nvCxnSpPr>
        <xdr:cNvPr id="922" name="直線コネクタ 921">
          <a:extLst>
            <a:ext uri="{FF2B5EF4-FFF2-40B4-BE49-F238E27FC236}">
              <a16:creationId xmlns:a16="http://schemas.microsoft.com/office/drawing/2014/main" id="{73E024A7-F6D4-45AD-9BC8-F3D0A7A1A143}"/>
            </a:ext>
          </a:extLst>
        </xdr:cNvPr>
        <xdr:cNvCxnSpPr/>
      </xdr:nvCxnSpPr>
      <xdr:spPr>
        <a:xfrm>
          <a:off x="22072600" y="1739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22860</xdr:rowOff>
    </xdr:from>
    <xdr:ext cx="468630" cy="259080"/>
    <xdr:sp macro="" textlink="">
      <xdr:nvSpPr>
        <xdr:cNvPr id="923" name="【公民館】&#10;一人当たり面積平均値テキスト">
          <a:extLst>
            <a:ext uri="{FF2B5EF4-FFF2-40B4-BE49-F238E27FC236}">
              <a16:creationId xmlns:a16="http://schemas.microsoft.com/office/drawing/2014/main" id="{28A62665-34C2-49AE-9821-F9DA8FD9D199}"/>
            </a:ext>
          </a:extLst>
        </xdr:cNvPr>
        <xdr:cNvSpPr txBox="1"/>
      </xdr:nvSpPr>
      <xdr:spPr>
        <a:xfrm>
          <a:off x="22199600" y="1819656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0</xdr:rowOff>
    </xdr:from>
    <xdr:to>
      <xdr:col>116</xdr:col>
      <xdr:colOff>114300</xdr:colOff>
      <xdr:row>107</xdr:row>
      <xdr:rowOff>101600</xdr:rowOff>
    </xdr:to>
    <xdr:sp macro="" textlink="">
      <xdr:nvSpPr>
        <xdr:cNvPr id="924" name="フローチャート: 判断 923">
          <a:extLst>
            <a:ext uri="{FF2B5EF4-FFF2-40B4-BE49-F238E27FC236}">
              <a16:creationId xmlns:a16="http://schemas.microsoft.com/office/drawing/2014/main" id="{968ECD9E-7EC5-4C79-B341-1563F2543482}"/>
            </a:ext>
          </a:extLst>
        </xdr:cNvPr>
        <xdr:cNvSpPr/>
      </xdr:nvSpPr>
      <xdr:spPr>
        <a:xfrm>
          <a:off x="221107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2540</xdr:rowOff>
    </xdr:from>
    <xdr:to>
      <xdr:col>112</xdr:col>
      <xdr:colOff>38100</xdr:colOff>
      <xdr:row>107</xdr:row>
      <xdr:rowOff>104140</xdr:rowOff>
    </xdr:to>
    <xdr:sp macro="" textlink="">
      <xdr:nvSpPr>
        <xdr:cNvPr id="925" name="フローチャート: 判断 924">
          <a:extLst>
            <a:ext uri="{FF2B5EF4-FFF2-40B4-BE49-F238E27FC236}">
              <a16:creationId xmlns:a16="http://schemas.microsoft.com/office/drawing/2014/main" id="{4C162B89-7B42-451F-8743-CFFBEBCB8E3F}"/>
            </a:ext>
          </a:extLst>
        </xdr:cNvPr>
        <xdr:cNvSpPr/>
      </xdr:nvSpPr>
      <xdr:spPr>
        <a:xfrm>
          <a:off x="21272500" y="1834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2540</xdr:rowOff>
    </xdr:from>
    <xdr:to>
      <xdr:col>107</xdr:col>
      <xdr:colOff>101600</xdr:colOff>
      <xdr:row>107</xdr:row>
      <xdr:rowOff>104140</xdr:rowOff>
    </xdr:to>
    <xdr:sp macro="" textlink="">
      <xdr:nvSpPr>
        <xdr:cNvPr id="926" name="フローチャート: 判断 925">
          <a:extLst>
            <a:ext uri="{FF2B5EF4-FFF2-40B4-BE49-F238E27FC236}">
              <a16:creationId xmlns:a16="http://schemas.microsoft.com/office/drawing/2014/main" id="{5A50FFD5-B288-416D-B789-B1F5430577CB}"/>
            </a:ext>
          </a:extLst>
        </xdr:cNvPr>
        <xdr:cNvSpPr/>
      </xdr:nvSpPr>
      <xdr:spPr>
        <a:xfrm>
          <a:off x="20383500" y="1834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5080</xdr:rowOff>
    </xdr:from>
    <xdr:to>
      <xdr:col>102</xdr:col>
      <xdr:colOff>165100</xdr:colOff>
      <xdr:row>107</xdr:row>
      <xdr:rowOff>106680</xdr:rowOff>
    </xdr:to>
    <xdr:sp macro="" textlink="">
      <xdr:nvSpPr>
        <xdr:cNvPr id="927" name="フローチャート: 判断 926">
          <a:extLst>
            <a:ext uri="{FF2B5EF4-FFF2-40B4-BE49-F238E27FC236}">
              <a16:creationId xmlns:a16="http://schemas.microsoft.com/office/drawing/2014/main" id="{C327D5A9-7179-43B3-A655-B2C207BD5B9A}"/>
            </a:ext>
          </a:extLst>
        </xdr:cNvPr>
        <xdr:cNvSpPr/>
      </xdr:nvSpPr>
      <xdr:spPr>
        <a:xfrm>
          <a:off x="19494500" y="1835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16510</xdr:rowOff>
    </xdr:from>
    <xdr:to>
      <xdr:col>98</xdr:col>
      <xdr:colOff>38100</xdr:colOff>
      <xdr:row>106</xdr:row>
      <xdr:rowOff>118110</xdr:rowOff>
    </xdr:to>
    <xdr:sp macro="" textlink="">
      <xdr:nvSpPr>
        <xdr:cNvPr id="928" name="フローチャート: 判断 927">
          <a:extLst>
            <a:ext uri="{FF2B5EF4-FFF2-40B4-BE49-F238E27FC236}">
              <a16:creationId xmlns:a16="http://schemas.microsoft.com/office/drawing/2014/main" id="{619FFAEC-9FD5-4DE0-9A67-FADF3875A8BE}"/>
            </a:ext>
          </a:extLst>
        </xdr:cNvPr>
        <xdr:cNvSpPr/>
      </xdr:nvSpPr>
      <xdr:spPr>
        <a:xfrm>
          <a:off x="18605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4ACCDAC-3E6A-4ED1-8688-44ED4B84E4D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671A7226-6965-4566-B5F8-ADB888D98598}"/>
            </a:ext>
          </a:extLst>
        </xdr:cNvPr>
        <xdr:cNvSpPr txBox="1"/>
      </xdr:nvSpPr>
      <xdr:spPr>
        <a:xfrm>
          <a:off x="21126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931" name="テキスト ボックス 930">
          <a:extLst>
            <a:ext uri="{FF2B5EF4-FFF2-40B4-BE49-F238E27FC236}">
              <a16:creationId xmlns:a16="http://schemas.microsoft.com/office/drawing/2014/main" id="{3EA26504-F099-4A1E-900C-C0159E554B12}"/>
            </a:ext>
          </a:extLst>
        </xdr:cNvPr>
        <xdr:cNvSpPr txBox="1"/>
      </xdr:nvSpPr>
      <xdr:spPr>
        <a:xfrm>
          <a:off x="20243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85B65B48-C283-4820-A79E-040D3F559FA1}"/>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33" name="テキスト ボックス 932">
          <a:extLst>
            <a:ext uri="{FF2B5EF4-FFF2-40B4-BE49-F238E27FC236}">
              <a16:creationId xmlns:a16="http://schemas.microsoft.com/office/drawing/2014/main" id="{31AAC811-F2DF-466A-B70A-EA187A3F373D}"/>
            </a:ext>
          </a:extLst>
        </xdr:cNvPr>
        <xdr:cNvSpPr txBox="1"/>
      </xdr:nvSpPr>
      <xdr:spPr>
        <a:xfrm>
          <a:off x="18459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98425</xdr:rowOff>
    </xdr:from>
    <xdr:to>
      <xdr:col>116</xdr:col>
      <xdr:colOff>114300</xdr:colOff>
      <xdr:row>108</xdr:row>
      <xdr:rowOff>29210</xdr:rowOff>
    </xdr:to>
    <xdr:sp macro="" textlink="">
      <xdr:nvSpPr>
        <xdr:cNvPr id="934" name="楕円 933">
          <a:extLst>
            <a:ext uri="{FF2B5EF4-FFF2-40B4-BE49-F238E27FC236}">
              <a16:creationId xmlns:a16="http://schemas.microsoft.com/office/drawing/2014/main" id="{68E6509C-F04C-4E66-AB60-B4A9CF9381DE}"/>
            </a:ext>
          </a:extLst>
        </xdr:cNvPr>
        <xdr:cNvSpPr/>
      </xdr:nvSpPr>
      <xdr:spPr>
        <a:xfrm>
          <a:off x="22110700" y="18443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13335</xdr:rowOff>
    </xdr:from>
    <xdr:ext cx="468630" cy="259080"/>
    <xdr:sp macro="" textlink="">
      <xdr:nvSpPr>
        <xdr:cNvPr id="935" name="【公民館】&#10;一人当たり面積該当値テキスト">
          <a:extLst>
            <a:ext uri="{FF2B5EF4-FFF2-40B4-BE49-F238E27FC236}">
              <a16:creationId xmlns:a16="http://schemas.microsoft.com/office/drawing/2014/main" id="{25785088-E7AC-4A71-BFB7-A587034063DE}"/>
            </a:ext>
          </a:extLst>
        </xdr:cNvPr>
        <xdr:cNvSpPr txBox="1"/>
      </xdr:nvSpPr>
      <xdr:spPr>
        <a:xfrm>
          <a:off x="22199600" y="183584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98425</xdr:rowOff>
    </xdr:from>
    <xdr:to>
      <xdr:col>112</xdr:col>
      <xdr:colOff>38100</xdr:colOff>
      <xdr:row>108</xdr:row>
      <xdr:rowOff>29210</xdr:rowOff>
    </xdr:to>
    <xdr:sp macro="" textlink="">
      <xdr:nvSpPr>
        <xdr:cNvPr id="936" name="楕円 935">
          <a:extLst>
            <a:ext uri="{FF2B5EF4-FFF2-40B4-BE49-F238E27FC236}">
              <a16:creationId xmlns:a16="http://schemas.microsoft.com/office/drawing/2014/main" id="{639309B3-9006-487C-B2FD-D6B0842558AD}"/>
            </a:ext>
          </a:extLst>
        </xdr:cNvPr>
        <xdr:cNvSpPr/>
      </xdr:nvSpPr>
      <xdr:spPr>
        <a:xfrm>
          <a:off x="21272500" y="18443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149225</xdr:rowOff>
    </xdr:from>
    <xdr:to>
      <xdr:col>116</xdr:col>
      <xdr:colOff>63500</xdr:colOff>
      <xdr:row>107</xdr:row>
      <xdr:rowOff>149225</xdr:rowOff>
    </xdr:to>
    <xdr:cxnSp macro="">
      <xdr:nvCxnSpPr>
        <xdr:cNvPr id="937" name="直線コネクタ 936">
          <a:extLst>
            <a:ext uri="{FF2B5EF4-FFF2-40B4-BE49-F238E27FC236}">
              <a16:creationId xmlns:a16="http://schemas.microsoft.com/office/drawing/2014/main" id="{20773E52-E60C-4D49-8555-494192BF05F6}"/>
            </a:ext>
          </a:extLst>
        </xdr:cNvPr>
        <xdr:cNvCxnSpPr/>
      </xdr:nvCxnSpPr>
      <xdr:spPr>
        <a:xfrm>
          <a:off x="21316950" y="1849437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98425</xdr:rowOff>
    </xdr:from>
    <xdr:to>
      <xdr:col>107</xdr:col>
      <xdr:colOff>101600</xdr:colOff>
      <xdr:row>108</xdr:row>
      <xdr:rowOff>29210</xdr:rowOff>
    </xdr:to>
    <xdr:sp macro="" textlink="">
      <xdr:nvSpPr>
        <xdr:cNvPr id="938" name="楕円 937">
          <a:extLst>
            <a:ext uri="{FF2B5EF4-FFF2-40B4-BE49-F238E27FC236}">
              <a16:creationId xmlns:a16="http://schemas.microsoft.com/office/drawing/2014/main" id="{40EB864B-5573-4546-A120-639EB0D1C0B9}"/>
            </a:ext>
          </a:extLst>
        </xdr:cNvPr>
        <xdr:cNvSpPr/>
      </xdr:nvSpPr>
      <xdr:spPr>
        <a:xfrm>
          <a:off x="20383500" y="18443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149225</xdr:rowOff>
    </xdr:from>
    <xdr:to>
      <xdr:col>111</xdr:col>
      <xdr:colOff>171450</xdr:colOff>
      <xdr:row>107</xdr:row>
      <xdr:rowOff>149225</xdr:rowOff>
    </xdr:to>
    <xdr:cxnSp macro="">
      <xdr:nvCxnSpPr>
        <xdr:cNvPr id="939" name="直線コネクタ 938">
          <a:extLst>
            <a:ext uri="{FF2B5EF4-FFF2-40B4-BE49-F238E27FC236}">
              <a16:creationId xmlns:a16="http://schemas.microsoft.com/office/drawing/2014/main" id="{1699933C-2654-4607-B491-62C9854823F1}"/>
            </a:ext>
          </a:extLst>
        </xdr:cNvPr>
        <xdr:cNvCxnSpPr/>
      </xdr:nvCxnSpPr>
      <xdr:spPr>
        <a:xfrm>
          <a:off x="20434300" y="1849437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98425</xdr:rowOff>
    </xdr:from>
    <xdr:to>
      <xdr:col>102</xdr:col>
      <xdr:colOff>165100</xdr:colOff>
      <xdr:row>108</xdr:row>
      <xdr:rowOff>29210</xdr:rowOff>
    </xdr:to>
    <xdr:sp macro="" textlink="">
      <xdr:nvSpPr>
        <xdr:cNvPr id="940" name="楕円 939">
          <a:extLst>
            <a:ext uri="{FF2B5EF4-FFF2-40B4-BE49-F238E27FC236}">
              <a16:creationId xmlns:a16="http://schemas.microsoft.com/office/drawing/2014/main" id="{F083AE10-30C1-4E06-A54F-C78816B4BC41}"/>
            </a:ext>
          </a:extLst>
        </xdr:cNvPr>
        <xdr:cNvSpPr/>
      </xdr:nvSpPr>
      <xdr:spPr>
        <a:xfrm>
          <a:off x="19494500" y="18443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149225</xdr:rowOff>
    </xdr:from>
    <xdr:to>
      <xdr:col>107</xdr:col>
      <xdr:colOff>50800</xdr:colOff>
      <xdr:row>107</xdr:row>
      <xdr:rowOff>149225</xdr:rowOff>
    </xdr:to>
    <xdr:cxnSp macro="">
      <xdr:nvCxnSpPr>
        <xdr:cNvPr id="941" name="直線コネクタ 940">
          <a:extLst>
            <a:ext uri="{FF2B5EF4-FFF2-40B4-BE49-F238E27FC236}">
              <a16:creationId xmlns:a16="http://schemas.microsoft.com/office/drawing/2014/main" id="{73EC5027-7B8D-4CB6-86BE-FAF24813ABFC}"/>
            </a:ext>
          </a:extLst>
        </xdr:cNvPr>
        <xdr:cNvCxnSpPr/>
      </xdr:nvCxnSpPr>
      <xdr:spPr>
        <a:xfrm>
          <a:off x="19545300" y="184943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98425</xdr:rowOff>
    </xdr:from>
    <xdr:to>
      <xdr:col>98</xdr:col>
      <xdr:colOff>38100</xdr:colOff>
      <xdr:row>108</xdr:row>
      <xdr:rowOff>29210</xdr:rowOff>
    </xdr:to>
    <xdr:sp macro="" textlink="">
      <xdr:nvSpPr>
        <xdr:cNvPr id="942" name="楕円 941">
          <a:extLst>
            <a:ext uri="{FF2B5EF4-FFF2-40B4-BE49-F238E27FC236}">
              <a16:creationId xmlns:a16="http://schemas.microsoft.com/office/drawing/2014/main" id="{14FA9B3E-D3E8-46A9-855B-F4A16542B7BC}"/>
            </a:ext>
          </a:extLst>
        </xdr:cNvPr>
        <xdr:cNvSpPr/>
      </xdr:nvSpPr>
      <xdr:spPr>
        <a:xfrm>
          <a:off x="18605500" y="18443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149225</xdr:rowOff>
    </xdr:from>
    <xdr:to>
      <xdr:col>102</xdr:col>
      <xdr:colOff>114300</xdr:colOff>
      <xdr:row>107</xdr:row>
      <xdr:rowOff>149225</xdr:rowOff>
    </xdr:to>
    <xdr:cxnSp macro="">
      <xdr:nvCxnSpPr>
        <xdr:cNvPr id="943" name="直線コネクタ 942">
          <a:extLst>
            <a:ext uri="{FF2B5EF4-FFF2-40B4-BE49-F238E27FC236}">
              <a16:creationId xmlns:a16="http://schemas.microsoft.com/office/drawing/2014/main" id="{02827FA6-2DD9-465C-9342-64FF64D6E58C}"/>
            </a:ext>
          </a:extLst>
        </xdr:cNvPr>
        <xdr:cNvCxnSpPr/>
      </xdr:nvCxnSpPr>
      <xdr:spPr>
        <a:xfrm>
          <a:off x="18649950" y="1849437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120650</xdr:rowOff>
    </xdr:from>
    <xdr:ext cx="469900" cy="257810"/>
    <xdr:sp macro="" textlink="">
      <xdr:nvSpPr>
        <xdr:cNvPr id="944" name="n_1aveValue【公民館】&#10;一人当たり面積">
          <a:extLst>
            <a:ext uri="{FF2B5EF4-FFF2-40B4-BE49-F238E27FC236}">
              <a16:creationId xmlns:a16="http://schemas.microsoft.com/office/drawing/2014/main" id="{C171BD1B-ED0E-4177-BDF7-72C131286656}"/>
            </a:ext>
          </a:extLst>
        </xdr:cNvPr>
        <xdr:cNvSpPr txBox="1"/>
      </xdr:nvSpPr>
      <xdr:spPr>
        <a:xfrm>
          <a:off x="21075650" y="181229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120650</xdr:rowOff>
    </xdr:from>
    <xdr:ext cx="469900" cy="257810"/>
    <xdr:sp macro="" textlink="">
      <xdr:nvSpPr>
        <xdr:cNvPr id="945" name="n_2aveValue【公民館】&#10;一人当たり面積">
          <a:extLst>
            <a:ext uri="{FF2B5EF4-FFF2-40B4-BE49-F238E27FC236}">
              <a16:creationId xmlns:a16="http://schemas.microsoft.com/office/drawing/2014/main" id="{6C3D2670-6E8B-4C99-B59A-E5A5B7C1A462}"/>
            </a:ext>
          </a:extLst>
        </xdr:cNvPr>
        <xdr:cNvSpPr txBox="1"/>
      </xdr:nvSpPr>
      <xdr:spPr>
        <a:xfrm>
          <a:off x="20199350" y="181229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123190</xdr:rowOff>
    </xdr:from>
    <xdr:ext cx="469900" cy="257810"/>
    <xdr:sp macro="" textlink="">
      <xdr:nvSpPr>
        <xdr:cNvPr id="946" name="n_3aveValue【公民館】&#10;一人当たり面積">
          <a:extLst>
            <a:ext uri="{FF2B5EF4-FFF2-40B4-BE49-F238E27FC236}">
              <a16:creationId xmlns:a16="http://schemas.microsoft.com/office/drawing/2014/main" id="{89295093-2B35-4414-BA0D-0CA540E90BE5}"/>
            </a:ext>
          </a:extLst>
        </xdr:cNvPr>
        <xdr:cNvSpPr txBox="1"/>
      </xdr:nvSpPr>
      <xdr:spPr>
        <a:xfrm>
          <a:off x="19310350" y="181254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134620</xdr:rowOff>
    </xdr:from>
    <xdr:ext cx="469900" cy="257810"/>
    <xdr:sp macro="" textlink="">
      <xdr:nvSpPr>
        <xdr:cNvPr id="947" name="n_4aveValue【公民館】&#10;一人当たり面積">
          <a:extLst>
            <a:ext uri="{FF2B5EF4-FFF2-40B4-BE49-F238E27FC236}">
              <a16:creationId xmlns:a16="http://schemas.microsoft.com/office/drawing/2014/main" id="{874A3DDC-5CBF-45C7-8421-7963DF91845C}"/>
            </a:ext>
          </a:extLst>
        </xdr:cNvPr>
        <xdr:cNvSpPr txBox="1"/>
      </xdr:nvSpPr>
      <xdr:spPr>
        <a:xfrm>
          <a:off x="18421350" y="17965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19685</xdr:rowOff>
    </xdr:from>
    <xdr:ext cx="469900" cy="257810"/>
    <xdr:sp macro="" textlink="">
      <xdr:nvSpPr>
        <xdr:cNvPr id="948" name="n_1mainValue【公民館】&#10;一人当たり面積">
          <a:extLst>
            <a:ext uri="{FF2B5EF4-FFF2-40B4-BE49-F238E27FC236}">
              <a16:creationId xmlns:a16="http://schemas.microsoft.com/office/drawing/2014/main" id="{97FC95CB-29FB-47AA-9C17-29AB6EDA559A}"/>
            </a:ext>
          </a:extLst>
        </xdr:cNvPr>
        <xdr:cNvSpPr txBox="1"/>
      </xdr:nvSpPr>
      <xdr:spPr>
        <a:xfrm>
          <a:off x="21075650" y="185362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19685</xdr:rowOff>
    </xdr:from>
    <xdr:ext cx="469900" cy="257810"/>
    <xdr:sp macro="" textlink="">
      <xdr:nvSpPr>
        <xdr:cNvPr id="949" name="n_2mainValue【公民館】&#10;一人当たり面積">
          <a:extLst>
            <a:ext uri="{FF2B5EF4-FFF2-40B4-BE49-F238E27FC236}">
              <a16:creationId xmlns:a16="http://schemas.microsoft.com/office/drawing/2014/main" id="{99ED1619-F776-4BFB-9093-509DB8AD1C47}"/>
            </a:ext>
          </a:extLst>
        </xdr:cNvPr>
        <xdr:cNvSpPr txBox="1"/>
      </xdr:nvSpPr>
      <xdr:spPr>
        <a:xfrm>
          <a:off x="20199350" y="185362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19685</xdr:rowOff>
    </xdr:from>
    <xdr:ext cx="469900" cy="257810"/>
    <xdr:sp macro="" textlink="">
      <xdr:nvSpPr>
        <xdr:cNvPr id="950" name="n_3mainValue【公民館】&#10;一人当たり面積">
          <a:extLst>
            <a:ext uri="{FF2B5EF4-FFF2-40B4-BE49-F238E27FC236}">
              <a16:creationId xmlns:a16="http://schemas.microsoft.com/office/drawing/2014/main" id="{D212E3DE-BC06-4128-BD9B-A80148C78ECF}"/>
            </a:ext>
          </a:extLst>
        </xdr:cNvPr>
        <xdr:cNvSpPr txBox="1"/>
      </xdr:nvSpPr>
      <xdr:spPr>
        <a:xfrm>
          <a:off x="19310350" y="185362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19685</xdr:rowOff>
    </xdr:from>
    <xdr:ext cx="469900" cy="257810"/>
    <xdr:sp macro="" textlink="">
      <xdr:nvSpPr>
        <xdr:cNvPr id="951" name="n_4mainValue【公民館】&#10;一人当たり面積">
          <a:extLst>
            <a:ext uri="{FF2B5EF4-FFF2-40B4-BE49-F238E27FC236}">
              <a16:creationId xmlns:a16="http://schemas.microsoft.com/office/drawing/2014/main" id="{2512174D-78C3-41E4-A672-62B9A0649BDF}"/>
            </a:ext>
          </a:extLst>
        </xdr:cNvPr>
        <xdr:cNvSpPr txBox="1"/>
      </xdr:nvSpPr>
      <xdr:spPr>
        <a:xfrm>
          <a:off x="18421350" y="185362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142318D5-436F-47D0-A6B5-22C4F3EC2E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62A681CA-8DC2-41C4-9A49-80B91F28FD4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4535BB25-1C6E-4F04-802F-63F7F46AAA4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800">
              <a:latin typeface="ＭＳ Ｐゴシック"/>
              <a:ea typeface="ＭＳ Ｐゴシック"/>
            </a:rPr>
            <a:t>類似団体と比較して有形固定資産減価償却率が高くなっている類型は、道路、港湾・漁港、公民館となっている。港湾・漁港については名護漁港において浮桟橋等の整備により改善しているが、依然として高い水準となっている。個別施設計画等に基づいた施設の老朽化対策を進めていく。一人あたりの面積については、　公営住宅等についてはやや高めの水準である。名護市営住宅等長寿命化計画等に基づいて、引き続きライフサイクルコストの縮減等を目指していく。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a:extLst>
            <a:ext uri="{FF2B5EF4-FFF2-40B4-BE49-F238E27FC236}">
              <a16:creationId xmlns:a16="http://schemas.microsoft.com/office/drawing/2014/main" id="{B0B2F874-9FA2-418F-B68C-63692F9356F0}"/>
            </a:ext>
          </a:extLst>
        </xdr:cNvPr>
        <xdr:cNvSpPr/>
      </xdr:nvSpPr>
      <xdr:spPr>
        <a:xfrm>
          <a:off x="635000" y="127000"/>
          <a:ext cx="127000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62865</xdr:rowOff>
    </xdr:to>
    <xdr:sp macro="" textlink="">
      <xdr:nvSpPr>
        <xdr:cNvPr id="3" name="正方形/長方形 2">
          <a:extLst>
            <a:ext uri="{FF2B5EF4-FFF2-40B4-BE49-F238E27FC236}">
              <a16:creationId xmlns:a16="http://schemas.microsoft.com/office/drawing/2014/main" id="{D5F6892E-EB5D-49AD-8D82-C3D9955493DB}"/>
            </a:ext>
          </a:extLst>
        </xdr:cNvPr>
        <xdr:cNvSpPr/>
      </xdr:nvSpPr>
      <xdr:spPr>
        <a:xfrm>
          <a:off x="19050000" y="189865"/>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3BF763-D470-40B8-90C1-9FAA1A556A14}"/>
            </a:ext>
          </a:extLst>
        </xdr:cNvPr>
        <xdr:cNvSpPr/>
      </xdr:nvSpPr>
      <xdr:spPr>
        <a:xfrm>
          <a:off x="19069050" y="215265"/>
          <a:ext cx="39179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7C17AFE-F898-4257-B936-DDAFCF72473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沖縄県名護市</a:t>
          </a:r>
        </a:p>
      </xdr:txBody>
    </xdr:sp>
    <xdr:clientData/>
  </xdr:twoCellAnchor>
  <xdr:twoCellAnchor>
    <xdr:from>
      <xdr:col>85</xdr:col>
      <xdr:colOff>63500</xdr:colOff>
      <xdr:row>1</xdr:row>
      <xdr:rowOff>18415</xdr:rowOff>
    </xdr:from>
    <xdr:to>
      <xdr:col>99</xdr:col>
      <xdr:colOff>57150</xdr:colOff>
      <xdr:row>4</xdr:row>
      <xdr:rowOff>62865</xdr:rowOff>
    </xdr:to>
    <xdr:sp macro="" textlink="">
      <xdr:nvSpPr>
        <xdr:cNvPr id="6" name="正方形/長方形 5">
          <a:extLst>
            <a:ext uri="{FF2B5EF4-FFF2-40B4-BE49-F238E27FC236}">
              <a16:creationId xmlns:a16="http://schemas.microsoft.com/office/drawing/2014/main" id="{5B0F7521-096C-4949-AF4B-5B336453FDBF}"/>
            </a:ext>
          </a:extLst>
        </xdr:cNvPr>
        <xdr:cNvSpPr/>
      </xdr:nvSpPr>
      <xdr:spPr>
        <a:xfrm>
          <a:off x="16256000" y="189865"/>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E5C24F-BEA9-48C3-85CF-466B990E0A87}"/>
            </a:ext>
          </a:extLst>
        </xdr:cNvPr>
        <xdr:cNvSpPr/>
      </xdr:nvSpPr>
      <xdr:spPr>
        <a:xfrm>
          <a:off x="16281400" y="215265"/>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0A2DF7-0E22-45E3-917A-D130FA33A2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C62D0C-EF38-46E6-BE61-0172491675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a:extLst>
            <a:ext uri="{FF2B5EF4-FFF2-40B4-BE49-F238E27FC236}">
              <a16:creationId xmlns:a16="http://schemas.microsoft.com/office/drawing/2014/main" id="{0195A29D-08AF-4C4A-A89A-467A5BE01119}"/>
            </a:ext>
          </a:extLst>
        </xdr:cNvPr>
        <xdr:cNvSpPr/>
      </xdr:nvSpPr>
      <xdr:spPr>
        <a:xfrm>
          <a:off x="889000" y="92011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18</xdr:col>
      <xdr:colOff>127000</xdr:colOff>
      <xdr:row>15</xdr:row>
      <xdr:rowOff>62865</xdr:rowOff>
    </xdr:to>
    <xdr:sp macro="" textlink="">
      <xdr:nvSpPr>
        <xdr:cNvPr id="11" name="正方形/長方形 10">
          <a:extLst>
            <a:ext uri="{FF2B5EF4-FFF2-40B4-BE49-F238E27FC236}">
              <a16:creationId xmlns:a16="http://schemas.microsoft.com/office/drawing/2014/main" id="{E5DCF0BA-951A-46EB-89F9-B70B71A6708F}"/>
            </a:ext>
          </a:extLst>
        </xdr:cNvPr>
        <xdr:cNvSpPr/>
      </xdr:nvSpPr>
      <xdr:spPr>
        <a:xfrm>
          <a:off x="2222500" y="920115"/>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64,734
63,721
210.80
55,838,683
53,675,077
1,708,001
19,009,900
27,860,741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a:extLst>
            <a:ext uri="{FF2B5EF4-FFF2-40B4-BE49-F238E27FC236}">
              <a16:creationId xmlns:a16="http://schemas.microsoft.com/office/drawing/2014/main" id="{8FE75307-D586-4A93-9422-E408A9433751}"/>
            </a:ext>
          </a:extLst>
        </xdr:cNvPr>
        <xdr:cNvSpPr/>
      </xdr:nvSpPr>
      <xdr:spPr>
        <a:xfrm>
          <a:off x="3556000" y="92011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D7A9815-AF07-4D95-A88D-CA965D28638E}"/>
            </a:ext>
          </a:extLst>
        </xdr:cNvPr>
        <xdr:cNvSpPr/>
      </xdr:nvSpPr>
      <xdr:spPr>
        <a:xfrm>
          <a:off x="5080000" y="939165"/>
          <a:ext cx="203200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F8CF18-D2EC-4DB1-83A6-3BA34846A324}"/>
            </a:ext>
          </a:extLst>
        </xdr:cNvPr>
        <xdr:cNvSpPr/>
      </xdr:nvSpPr>
      <xdr:spPr>
        <a:xfrm>
          <a:off x="7112000" y="939165"/>
          <a:ext cx="127000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35.0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F85E74D9-9AEB-4080-8704-85C7C26FC0EA}"/>
            </a:ext>
          </a:extLst>
        </xdr:cNvPr>
        <xdr:cNvSpPr/>
      </xdr:nvSpPr>
      <xdr:spPr>
        <a:xfrm>
          <a:off x="8445500" y="952500"/>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a:extLst>
            <a:ext uri="{FF2B5EF4-FFF2-40B4-BE49-F238E27FC236}">
              <a16:creationId xmlns:a16="http://schemas.microsoft.com/office/drawing/2014/main" id="{C068B1E2-182E-48BC-A9D0-49C4ACAED668}"/>
            </a:ext>
          </a:extLst>
        </xdr:cNvPr>
        <xdr:cNvSpPr/>
      </xdr:nvSpPr>
      <xdr:spPr>
        <a:xfrm>
          <a:off x="5080000" y="1714500"/>
          <a:ext cx="20320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120015</xdr:rowOff>
    </xdr:to>
    <xdr:sp macro="" textlink="">
      <xdr:nvSpPr>
        <xdr:cNvPr id="17" name="正方形/長方形 16">
          <a:extLst>
            <a:ext uri="{FF2B5EF4-FFF2-40B4-BE49-F238E27FC236}">
              <a16:creationId xmlns:a16="http://schemas.microsoft.com/office/drawing/2014/main" id="{ACAD610E-ED31-4E06-BB77-E41335309789}"/>
            </a:ext>
          </a:extLst>
        </xdr:cNvPr>
        <xdr:cNvSpPr/>
      </xdr:nvSpPr>
      <xdr:spPr>
        <a:xfrm>
          <a:off x="7175500" y="1714500"/>
          <a:ext cx="34290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12</xdr:row>
      <xdr:rowOff>100965</xdr:rowOff>
    </xdr:to>
    <xdr:sp macro="" textlink="">
      <xdr:nvSpPr>
        <xdr:cNvPr id="18" name="角丸四角形 17">
          <a:extLst>
            <a:ext uri="{FF2B5EF4-FFF2-40B4-BE49-F238E27FC236}">
              <a16:creationId xmlns:a16="http://schemas.microsoft.com/office/drawing/2014/main" id="{F8C3DDA9-3631-462C-8A9E-33FFC7946E31}"/>
            </a:ext>
          </a:extLst>
        </xdr:cNvPr>
        <xdr:cNvSpPr/>
      </xdr:nvSpPr>
      <xdr:spPr>
        <a:xfrm>
          <a:off x="11074400" y="889000"/>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EEFE2F63-A17E-4ADE-ADD2-517F89BEB668}"/>
            </a:ext>
          </a:extLst>
        </xdr:cNvPr>
        <xdr:cNvSpPr/>
      </xdr:nvSpPr>
      <xdr:spPr>
        <a:xfrm>
          <a:off x="11334750" y="952500"/>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100965</xdr:rowOff>
    </xdr:to>
    <xdr:sp macro="" textlink="">
      <xdr:nvSpPr>
        <xdr:cNvPr id="20" name="正方形/長方形 19">
          <a:extLst>
            <a:ext uri="{FF2B5EF4-FFF2-40B4-BE49-F238E27FC236}">
              <a16:creationId xmlns:a16="http://schemas.microsoft.com/office/drawing/2014/main" id="{0D519160-E997-46FE-A63D-D2C66BDD99B3}"/>
            </a:ext>
          </a:extLst>
        </xdr:cNvPr>
        <xdr:cNvSpPr/>
      </xdr:nvSpPr>
      <xdr:spPr>
        <a:xfrm>
          <a:off x="11334750" y="1218565"/>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28818A-3372-4B7E-BD96-736FACEC9929}"/>
            </a:ext>
          </a:extLst>
        </xdr:cNvPr>
        <xdr:cNvSpPr/>
      </xdr:nvSpPr>
      <xdr:spPr>
        <a:xfrm>
          <a:off x="11334750" y="1548765"/>
          <a:ext cx="146050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B15888-4179-4525-A3E2-DC8E90E378D3}"/>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132715</xdr:rowOff>
    </xdr:from>
    <xdr:to>
      <xdr:col>59</xdr:col>
      <xdr:colOff>73025</xdr:colOff>
      <xdr:row>6</xdr:row>
      <xdr:rowOff>62865</xdr:rowOff>
    </xdr:to>
    <xdr:sp macro="" textlink="">
      <xdr:nvSpPr>
        <xdr:cNvPr id="23" name="楕円 22">
          <a:extLst>
            <a:ext uri="{FF2B5EF4-FFF2-40B4-BE49-F238E27FC236}">
              <a16:creationId xmlns:a16="http://schemas.microsoft.com/office/drawing/2014/main" id="{614A25E7-BDE5-40C2-ACAC-F10C8B1A2BDE}"/>
            </a:ext>
          </a:extLst>
        </xdr:cNvPr>
        <xdr:cNvSpPr/>
      </xdr:nvSpPr>
      <xdr:spPr>
        <a:xfrm>
          <a:off x="11210925" y="98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56515</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53981EE-B54A-47D6-AC31-E54F3EB39E7E}"/>
            </a:ext>
          </a:extLst>
        </xdr:cNvPr>
        <xdr:cNvSpPr/>
      </xdr:nvSpPr>
      <xdr:spPr>
        <a:xfrm>
          <a:off x="11210925" y="1256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120015</xdr:rowOff>
    </xdr:to>
    <xdr:cxnSp macro="">
      <xdr:nvCxnSpPr>
        <xdr:cNvPr id="25" name="直線コネクタ 24">
          <a:extLst>
            <a:ext uri="{FF2B5EF4-FFF2-40B4-BE49-F238E27FC236}">
              <a16:creationId xmlns:a16="http://schemas.microsoft.com/office/drawing/2014/main" id="{9F067EB7-5D02-45E1-B193-A8F8504A4314}"/>
            </a:ext>
          </a:extLst>
        </xdr:cNvPr>
        <xdr:cNvCxnSpPr/>
      </xdr:nvCxnSpPr>
      <xdr:spPr>
        <a:xfrm>
          <a:off x="11255375" y="152400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9A588C-9702-4436-93D1-F4E88DBEFDCE}"/>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8A4E0C-13C3-4D47-B08E-D3B429E2EFD2}"/>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8842F871-9978-453A-A31A-BB7EA0DB180E}"/>
            </a:ext>
          </a:extLst>
        </xdr:cNvPr>
        <xdr:cNvCxnSpPr/>
      </xdr:nvCxnSpPr>
      <xdr:spPr>
        <a:xfrm>
          <a:off x="11176000" y="19043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7810"/>
    <xdr:sp macro="" textlink="">
      <xdr:nvSpPr>
        <xdr:cNvPr id="29" name="テキスト ボックス 28">
          <a:extLst>
            <a:ext uri="{FF2B5EF4-FFF2-40B4-BE49-F238E27FC236}">
              <a16:creationId xmlns:a16="http://schemas.microsoft.com/office/drawing/2014/main" id="{54D23FC7-E1B6-4AEB-9444-CAC5A9A7BB64}"/>
            </a:ext>
          </a:extLst>
        </xdr:cNvPr>
        <xdr:cNvSpPr txBox="1"/>
      </xdr:nvSpPr>
      <xdr:spPr>
        <a:xfrm>
          <a:off x="698500" y="2794000"/>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8445"/>
    <xdr:sp macro="" textlink="">
      <xdr:nvSpPr>
        <xdr:cNvPr id="30" name="テキスト ボックス 29">
          <a:extLst>
            <a:ext uri="{FF2B5EF4-FFF2-40B4-BE49-F238E27FC236}">
              <a16:creationId xmlns:a16="http://schemas.microsoft.com/office/drawing/2014/main" id="{B8661969-EAB1-4482-ABE2-7358324572E2}"/>
            </a:ext>
          </a:extLst>
        </xdr:cNvPr>
        <xdr:cNvSpPr txBox="1"/>
      </xdr:nvSpPr>
      <xdr:spPr>
        <a:xfrm>
          <a:off x="698500" y="3110865"/>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8445"/>
    <xdr:sp macro="" textlink="">
      <xdr:nvSpPr>
        <xdr:cNvPr id="31" name="テキスト ボックス 30">
          <a:extLst>
            <a:ext uri="{FF2B5EF4-FFF2-40B4-BE49-F238E27FC236}">
              <a16:creationId xmlns:a16="http://schemas.microsoft.com/office/drawing/2014/main" id="{3D999C38-8480-477B-BB47-1FDB10E34834}"/>
            </a:ext>
          </a:extLst>
        </xdr:cNvPr>
        <xdr:cNvSpPr txBox="1"/>
      </xdr:nvSpPr>
      <xdr:spPr>
        <a:xfrm>
          <a:off x="698500" y="34290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145415</xdr:rowOff>
    </xdr:from>
    <xdr:ext cx="4433570" cy="257810"/>
    <xdr:sp macro="" textlink="">
      <xdr:nvSpPr>
        <xdr:cNvPr id="32" name="テキスト ボックス 31">
          <a:extLst>
            <a:ext uri="{FF2B5EF4-FFF2-40B4-BE49-F238E27FC236}">
              <a16:creationId xmlns:a16="http://schemas.microsoft.com/office/drawing/2014/main" id="{42EAD79D-86D0-41A7-A012-8C665AA3FD30}"/>
            </a:ext>
          </a:extLst>
        </xdr:cNvPr>
        <xdr:cNvSpPr txBox="1"/>
      </xdr:nvSpPr>
      <xdr:spPr>
        <a:xfrm>
          <a:off x="698500" y="3745865"/>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75565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60C2F97F-088B-4261-8EEA-F8A7B1ED464D}"/>
            </a:ext>
          </a:extLst>
        </xdr:cNvPr>
        <xdr:cNvSpPr/>
      </xdr:nvSpPr>
      <xdr:spPr>
        <a:xfrm>
          <a:off x="762000" y="419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132715</xdr:rowOff>
    </xdr:to>
    <xdr:sp macro="" textlink="">
      <xdr:nvSpPr>
        <xdr:cNvPr id="34" name="正方形/長方形 33">
          <a:extLst>
            <a:ext uri="{FF2B5EF4-FFF2-40B4-BE49-F238E27FC236}">
              <a16:creationId xmlns:a16="http://schemas.microsoft.com/office/drawing/2014/main" id="{EC8312FA-9605-41EB-A6CB-A08468FAEB72}"/>
            </a:ext>
          </a:extLst>
        </xdr:cNvPr>
        <xdr:cNvSpPr/>
      </xdr:nvSpPr>
      <xdr:spPr>
        <a:xfrm>
          <a:off x="889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81915</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6B9274-7E9D-4C6F-99EF-89BD8D952807}"/>
            </a:ext>
          </a:extLst>
        </xdr:cNvPr>
        <xdr:cNvSpPr/>
      </xdr:nvSpPr>
      <xdr:spPr>
        <a:xfrm>
          <a:off x="889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132715</xdr:rowOff>
    </xdr:to>
    <xdr:sp macro="" textlink="">
      <xdr:nvSpPr>
        <xdr:cNvPr id="36" name="正方形/長方形 35">
          <a:extLst>
            <a:ext uri="{FF2B5EF4-FFF2-40B4-BE49-F238E27FC236}">
              <a16:creationId xmlns:a16="http://schemas.microsoft.com/office/drawing/2014/main" id="{A6F0F4F8-0839-4295-A997-CAD205A4A16D}"/>
            </a:ext>
          </a:extLst>
        </xdr:cNvPr>
        <xdr:cNvSpPr/>
      </xdr:nvSpPr>
      <xdr:spPr>
        <a:xfrm>
          <a:off x="1905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81915</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726957-1F65-448F-A4D5-89DAB36E6AA8}"/>
            </a:ext>
          </a:extLst>
        </xdr:cNvPr>
        <xdr:cNvSpPr/>
      </xdr:nvSpPr>
      <xdr:spPr>
        <a:xfrm>
          <a:off x="1905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132715</xdr:rowOff>
    </xdr:to>
    <xdr:sp macro="" textlink="">
      <xdr:nvSpPr>
        <xdr:cNvPr id="38" name="正方形/長方形 37">
          <a:extLst>
            <a:ext uri="{FF2B5EF4-FFF2-40B4-BE49-F238E27FC236}">
              <a16:creationId xmlns:a16="http://schemas.microsoft.com/office/drawing/2014/main" id="{35F07481-912E-494F-9223-E2A5EAC5BD68}"/>
            </a:ext>
          </a:extLst>
        </xdr:cNvPr>
        <xdr:cNvSpPr/>
      </xdr:nvSpPr>
      <xdr:spPr>
        <a:xfrm>
          <a:off x="3048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29</xdr:row>
      <xdr:rowOff>81915</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2B8E16-0610-4F79-822D-1A08330C3AC5}"/>
            </a:ext>
          </a:extLst>
        </xdr:cNvPr>
        <xdr:cNvSpPr/>
      </xdr:nvSpPr>
      <xdr:spPr>
        <a:xfrm>
          <a:off x="3048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75565</xdr:rowOff>
    </xdr:to>
    <xdr:sp macro="" textlink="">
      <xdr:nvSpPr>
        <xdr:cNvPr id="40" name="正方形/長方形 39">
          <a:extLst>
            <a:ext uri="{FF2B5EF4-FFF2-40B4-BE49-F238E27FC236}">
              <a16:creationId xmlns:a16="http://schemas.microsoft.com/office/drawing/2014/main" id="{631AEDB1-4959-4592-B12E-C556282A96A6}"/>
            </a:ext>
          </a:extLst>
        </xdr:cNvPr>
        <xdr:cNvSpPr/>
      </xdr:nvSpPr>
      <xdr:spPr>
        <a:xfrm>
          <a:off x="762000" y="5333365"/>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4790"/>
    <xdr:sp macro="" textlink="">
      <xdr:nvSpPr>
        <xdr:cNvPr id="41" name="テキスト ボックス 40">
          <a:extLst>
            <a:ext uri="{FF2B5EF4-FFF2-40B4-BE49-F238E27FC236}">
              <a16:creationId xmlns:a16="http://schemas.microsoft.com/office/drawing/2014/main" id="{962EBD41-86A5-4C66-AE18-C214E0222159}"/>
            </a:ext>
          </a:extLst>
        </xdr:cNvPr>
        <xdr:cNvSpPr txBox="1"/>
      </xdr:nvSpPr>
      <xdr:spPr>
        <a:xfrm>
          <a:off x="723900" y="5143500"/>
          <a:ext cx="2971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75565</xdr:rowOff>
    </xdr:from>
    <xdr:to>
      <xdr:col>28</xdr:col>
      <xdr:colOff>114300</xdr:colOff>
      <xdr:row>44</xdr:row>
      <xdr:rowOff>75565</xdr:rowOff>
    </xdr:to>
    <xdr:cxnSp macro="">
      <xdr:nvCxnSpPr>
        <xdr:cNvPr id="42" name="直線コネクタ 41">
          <a:extLst>
            <a:ext uri="{FF2B5EF4-FFF2-40B4-BE49-F238E27FC236}">
              <a16:creationId xmlns:a16="http://schemas.microsoft.com/office/drawing/2014/main" id="{69E36634-0B10-4526-8BA8-3E9B4AA8DC9A}"/>
            </a:ext>
          </a:extLst>
        </xdr:cNvPr>
        <xdr:cNvCxnSpPr/>
      </xdr:nvCxnSpPr>
      <xdr:spPr>
        <a:xfrm>
          <a:off x="762000" y="761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8445"/>
    <xdr:sp macro="" textlink="">
      <xdr:nvSpPr>
        <xdr:cNvPr id="43" name="テキスト ボックス 42">
          <a:extLst>
            <a:ext uri="{FF2B5EF4-FFF2-40B4-BE49-F238E27FC236}">
              <a16:creationId xmlns:a16="http://schemas.microsoft.com/office/drawing/2014/main" id="{B4F9DC9E-8A0B-497A-B1B4-7091F3D73065}"/>
            </a:ext>
          </a:extLst>
        </xdr:cNvPr>
        <xdr:cNvSpPr txBox="1"/>
      </xdr:nvSpPr>
      <xdr:spPr>
        <a:xfrm>
          <a:off x="294640" y="747776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592CB2C2-5D40-4209-A877-34120BD6FC4C}"/>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090" cy="257175"/>
    <xdr:sp macro="" textlink="">
      <xdr:nvSpPr>
        <xdr:cNvPr id="45" name="テキスト ボックス 44">
          <a:extLst>
            <a:ext uri="{FF2B5EF4-FFF2-40B4-BE49-F238E27FC236}">
              <a16:creationId xmlns:a16="http://schemas.microsoft.com/office/drawing/2014/main" id="{69AF24F9-2586-45BA-AACB-8E0298E4D606}"/>
            </a:ext>
          </a:extLst>
        </xdr:cNvPr>
        <xdr:cNvSpPr txBox="1"/>
      </xdr:nvSpPr>
      <xdr:spPr>
        <a:xfrm>
          <a:off x="294640" y="715137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108585</xdr:rowOff>
    </xdr:from>
    <xdr:to>
      <xdr:col>28</xdr:col>
      <xdr:colOff>114300</xdr:colOff>
      <xdr:row>40</xdr:row>
      <xdr:rowOff>108585</xdr:rowOff>
    </xdr:to>
    <xdr:cxnSp macro="">
      <xdr:nvCxnSpPr>
        <xdr:cNvPr id="46" name="直線コネクタ 45">
          <a:extLst>
            <a:ext uri="{FF2B5EF4-FFF2-40B4-BE49-F238E27FC236}">
              <a16:creationId xmlns:a16="http://schemas.microsoft.com/office/drawing/2014/main" id="{B9C2BF82-F9DA-414A-8F49-945F3A82E22F}"/>
            </a:ext>
          </a:extLst>
        </xdr:cNvPr>
        <xdr:cNvCxnSpPr/>
      </xdr:nvCxnSpPr>
      <xdr:spPr>
        <a:xfrm>
          <a:off x="762000" y="696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137160</xdr:rowOff>
    </xdr:from>
    <xdr:ext cx="401955" cy="258445"/>
    <xdr:sp macro="" textlink="">
      <xdr:nvSpPr>
        <xdr:cNvPr id="47" name="テキスト ボックス 46">
          <a:extLst>
            <a:ext uri="{FF2B5EF4-FFF2-40B4-BE49-F238E27FC236}">
              <a16:creationId xmlns:a16="http://schemas.microsoft.com/office/drawing/2014/main" id="{DE060388-590B-4A0A-A3B4-2BE147A244DE}"/>
            </a:ext>
          </a:extLst>
        </xdr:cNvPr>
        <xdr:cNvSpPr txBox="1"/>
      </xdr:nvSpPr>
      <xdr:spPr>
        <a:xfrm>
          <a:off x="358775" y="682371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97034F-C6C6-4A01-9112-768FCBE39CA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154305</xdr:rowOff>
    </xdr:from>
    <xdr:ext cx="401955" cy="258445"/>
    <xdr:sp macro="" textlink="">
      <xdr:nvSpPr>
        <xdr:cNvPr id="49" name="テキスト ボックス 48">
          <a:extLst>
            <a:ext uri="{FF2B5EF4-FFF2-40B4-BE49-F238E27FC236}">
              <a16:creationId xmlns:a16="http://schemas.microsoft.com/office/drawing/2014/main" id="{D6FD47DA-6FD4-4754-9291-52975E56C950}"/>
            </a:ext>
          </a:extLst>
        </xdr:cNvPr>
        <xdr:cNvSpPr txBox="1"/>
      </xdr:nvSpPr>
      <xdr:spPr>
        <a:xfrm>
          <a:off x="358775" y="649795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E2C799B5-7201-46CE-8502-5DD75E0AE4BB}"/>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167640</xdr:rowOff>
    </xdr:from>
    <xdr:ext cx="401955" cy="257810"/>
    <xdr:sp macro="" textlink="">
      <xdr:nvSpPr>
        <xdr:cNvPr id="51" name="テキスト ボックス 50">
          <a:extLst>
            <a:ext uri="{FF2B5EF4-FFF2-40B4-BE49-F238E27FC236}">
              <a16:creationId xmlns:a16="http://schemas.microsoft.com/office/drawing/2014/main" id="{4D38AB7B-54D5-4613-9327-36CB89C7ED36}"/>
            </a:ext>
          </a:extLst>
        </xdr:cNvPr>
        <xdr:cNvSpPr txBox="1"/>
      </xdr:nvSpPr>
      <xdr:spPr>
        <a:xfrm>
          <a:off x="358775" y="61683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157480</xdr:rowOff>
    </xdr:from>
    <xdr:to>
      <xdr:col>28</xdr:col>
      <xdr:colOff>114300</xdr:colOff>
      <xdr:row>34</xdr:row>
      <xdr:rowOff>157480</xdr:rowOff>
    </xdr:to>
    <xdr:cxnSp macro="">
      <xdr:nvCxnSpPr>
        <xdr:cNvPr id="52" name="直線コネクタ 51">
          <a:extLst>
            <a:ext uri="{FF2B5EF4-FFF2-40B4-BE49-F238E27FC236}">
              <a16:creationId xmlns:a16="http://schemas.microsoft.com/office/drawing/2014/main" id="{61F3B9DF-07D5-4D6A-8BB5-8F3180B6682B}"/>
            </a:ext>
          </a:extLst>
        </xdr:cNvPr>
        <xdr:cNvCxnSpPr/>
      </xdr:nvCxnSpPr>
      <xdr:spPr>
        <a:xfrm>
          <a:off x="762000" y="59867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1955" cy="257810"/>
    <xdr:sp macro="" textlink="">
      <xdr:nvSpPr>
        <xdr:cNvPr id="53" name="テキスト ボックス 52">
          <a:extLst>
            <a:ext uri="{FF2B5EF4-FFF2-40B4-BE49-F238E27FC236}">
              <a16:creationId xmlns:a16="http://schemas.microsoft.com/office/drawing/2014/main" id="{347871EB-21F9-46B7-922F-CD550D765610}"/>
            </a:ext>
          </a:extLst>
        </xdr:cNvPr>
        <xdr:cNvSpPr txBox="1"/>
      </xdr:nvSpPr>
      <xdr:spPr>
        <a:xfrm>
          <a:off x="358775" y="584517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418BCCA5-43A7-4FAF-BD0C-00B531CAFFFE}"/>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7820" cy="257810"/>
    <xdr:sp macro="" textlink="">
      <xdr:nvSpPr>
        <xdr:cNvPr id="55" name="テキスト ボックス 54">
          <a:extLst>
            <a:ext uri="{FF2B5EF4-FFF2-40B4-BE49-F238E27FC236}">
              <a16:creationId xmlns:a16="http://schemas.microsoft.com/office/drawing/2014/main" id="{EB473E86-9C47-42E0-ACE4-38E7828506B3}"/>
            </a:ext>
          </a:extLst>
        </xdr:cNvPr>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F600C43C-74FF-4BB0-893E-BBBD684A4CA0}"/>
            </a:ext>
          </a:extLst>
        </xdr:cNvPr>
        <xdr:cNvCxnSpPr/>
      </xdr:nvCxnSpPr>
      <xdr:spPr>
        <a:xfrm>
          <a:off x="762000" y="533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75565</xdr:rowOff>
    </xdr:to>
    <xdr:sp macro="" textlink="">
      <xdr:nvSpPr>
        <xdr:cNvPr id="57" name="【図書館】&#10;有形固定資産減価償却率グラフ枠">
          <a:extLst>
            <a:ext uri="{FF2B5EF4-FFF2-40B4-BE49-F238E27FC236}">
              <a16:creationId xmlns:a16="http://schemas.microsoft.com/office/drawing/2014/main" id="{B3448AAF-F48B-4711-837D-2B8342391143}"/>
            </a:ext>
          </a:extLst>
        </xdr:cNvPr>
        <xdr:cNvSpPr/>
      </xdr:nvSpPr>
      <xdr:spPr>
        <a:xfrm>
          <a:off x="762000" y="5333365"/>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51435</xdr:rowOff>
    </xdr:from>
    <xdr:to>
      <xdr:col>24</xdr:col>
      <xdr:colOff>62865</xdr:colOff>
      <xdr:row>42</xdr:row>
      <xdr:rowOff>80645</xdr:rowOff>
    </xdr:to>
    <xdr:cxnSp macro="">
      <xdr:nvCxnSpPr>
        <xdr:cNvPr id="58" name="直線コネクタ 57">
          <a:extLst>
            <a:ext uri="{FF2B5EF4-FFF2-40B4-BE49-F238E27FC236}">
              <a16:creationId xmlns:a16="http://schemas.microsoft.com/office/drawing/2014/main" id="{AAB68436-DDDC-466A-9E1E-FFA49D8A13BC}"/>
            </a:ext>
          </a:extLst>
        </xdr:cNvPr>
        <xdr:cNvCxnSpPr/>
      </xdr:nvCxnSpPr>
      <xdr:spPr>
        <a:xfrm flipV="1">
          <a:off x="4634865" y="5880735"/>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85090</xdr:rowOff>
    </xdr:from>
    <xdr:ext cx="403860" cy="257175"/>
    <xdr:sp macro="" textlink="">
      <xdr:nvSpPr>
        <xdr:cNvPr id="59" name="【図書館】&#10;有形固定資産減価償却率最小値テキスト">
          <a:extLst>
            <a:ext uri="{FF2B5EF4-FFF2-40B4-BE49-F238E27FC236}">
              <a16:creationId xmlns:a16="http://schemas.microsoft.com/office/drawing/2014/main" id="{FBE31CDC-8232-4B9A-BB44-2C3FDC5485D3}"/>
            </a:ext>
          </a:extLst>
        </xdr:cNvPr>
        <xdr:cNvSpPr txBox="1"/>
      </xdr:nvSpPr>
      <xdr:spPr>
        <a:xfrm>
          <a:off x="4673600" y="728599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80645</xdr:rowOff>
    </xdr:from>
    <xdr:to>
      <xdr:col>24</xdr:col>
      <xdr:colOff>152400</xdr:colOff>
      <xdr:row>42</xdr:row>
      <xdr:rowOff>80645</xdr:rowOff>
    </xdr:to>
    <xdr:cxnSp macro="">
      <xdr:nvCxnSpPr>
        <xdr:cNvPr id="60" name="直線コネクタ 59">
          <a:extLst>
            <a:ext uri="{FF2B5EF4-FFF2-40B4-BE49-F238E27FC236}">
              <a16:creationId xmlns:a16="http://schemas.microsoft.com/office/drawing/2014/main" id="{C7FFEC58-8559-46C4-8273-3FC1DC7CEF25}"/>
            </a:ext>
          </a:extLst>
        </xdr:cNvPr>
        <xdr:cNvCxnSpPr/>
      </xdr:nvCxnSpPr>
      <xdr:spPr>
        <a:xfrm>
          <a:off x="4546600" y="7281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167640</xdr:rowOff>
    </xdr:from>
    <xdr:ext cx="403860" cy="258445"/>
    <xdr:sp macro="" textlink="">
      <xdr:nvSpPr>
        <xdr:cNvPr id="61" name="【図書館】&#10;有形固定資産減価償却率最大値テキスト">
          <a:extLst>
            <a:ext uri="{FF2B5EF4-FFF2-40B4-BE49-F238E27FC236}">
              <a16:creationId xmlns:a16="http://schemas.microsoft.com/office/drawing/2014/main" id="{2643DAEC-F8DC-4AE6-9012-7A46E23F3777}"/>
            </a:ext>
          </a:extLst>
        </xdr:cNvPr>
        <xdr:cNvSpPr txBox="1"/>
      </xdr:nvSpPr>
      <xdr:spPr>
        <a:xfrm>
          <a:off x="4673600" y="565404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51435</xdr:rowOff>
    </xdr:from>
    <xdr:to>
      <xdr:col>24</xdr:col>
      <xdr:colOff>152400</xdr:colOff>
      <xdr:row>34</xdr:row>
      <xdr:rowOff>51435</xdr:rowOff>
    </xdr:to>
    <xdr:cxnSp macro="">
      <xdr:nvCxnSpPr>
        <xdr:cNvPr id="62" name="直線コネクタ 61">
          <a:extLst>
            <a:ext uri="{FF2B5EF4-FFF2-40B4-BE49-F238E27FC236}">
              <a16:creationId xmlns:a16="http://schemas.microsoft.com/office/drawing/2014/main" id="{E848E069-4A25-4A18-9065-FFD59F74C77F}"/>
            </a:ext>
          </a:extLst>
        </xdr:cNvPr>
        <xdr:cNvCxnSpPr/>
      </xdr:nvCxnSpPr>
      <xdr:spPr>
        <a:xfrm>
          <a:off x="4546600" y="588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123190</xdr:rowOff>
    </xdr:from>
    <xdr:ext cx="403860" cy="257175"/>
    <xdr:sp macro="" textlink="">
      <xdr:nvSpPr>
        <xdr:cNvPr id="63" name="【図書館】&#10;有形固定資産減価償却率平均値テキスト">
          <a:extLst>
            <a:ext uri="{FF2B5EF4-FFF2-40B4-BE49-F238E27FC236}">
              <a16:creationId xmlns:a16="http://schemas.microsoft.com/office/drawing/2014/main" id="{D2F39003-D15C-4035-A8E4-9A1B9CA7E6EC}"/>
            </a:ext>
          </a:extLst>
        </xdr:cNvPr>
        <xdr:cNvSpPr txBox="1"/>
      </xdr:nvSpPr>
      <xdr:spPr>
        <a:xfrm>
          <a:off x="4673600" y="6466840"/>
          <a:ext cx="40386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144145</xdr:rowOff>
    </xdr:from>
    <xdr:to>
      <xdr:col>24</xdr:col>
      <xdr:colOff>114300</xdr:colOff>
      <xdr:row>38</xdr:row>
      <xdr:rowOff>74295</xdr:rowOff>
    </xdr:to>
    <xdr:sp macro="" textlink="">
      <xdr:nvSpPr>
        <xdr:cNvPr id="64" name="フローチャート: 判断 63">
          <a:extLst>
            <a:ext uri="{FF2B5EF4-FFF2-40B4-BE49-F238E27FC236}">
              <a16:creationId xmlns:a16="http://schemas.microsoft.com/office/drawing/2014/main" id="{14232927-0C0D-4ED4-A2F0-1F0F655EB428}"/>
            </a:ext>
          </a:extLst>
        </xdr:cNvPr>
        <xdr:cNvSpPr/>
      </xdr:nvSpPr>
      <xdr:spPr>
        <a:xfrm>
          <a:off x="4584700" y="648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131445</xdr:rowOff>
    </xdr:from>
    <xdr:to>
      <xdr:col>20</xdr:col>
      <xdr:colOff>38100</xdr:colOff>
      <xdr:row>38</xdr:row>
      <xdr:rowOff>61595</xdr:rowOff>
    </xdr:to>
    <xdr:sp macro="" textlink="">
      <xdr:nvSpPr>
        <xdr:cNvPr id="65" name="フローチャート: 判断 64">
          <a:extLst>
            <a:ext uri="{FF2B5EF4-FFF2-40B4-BE49-F238E27FC236}">
              <a16:creationId xmlns:a16="http://schemas.microsoft.com/office/drawing/2014/main" id="{B84FBEB5-8A16-4F95-AAA1-4FE216008DA7}"/>
            </a:ext>
          </a:extLst>
        </xdr:cNvPr>
        <xdr:cNvSpPr/>
      </xdr:nvSpPr>
      <xdr:spPr>
        <a:xfrm>
          <a:off x="3746500" y="647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92075</xdr:rowOff>
    </xdr:from>
    <xdr:to>
      <xdr:col>15</xdr:col>
      <xdr:colOff>101600</xdr:colOff>
      <xdr:row>38</xdr:row>
      <xdr:rowOff>21590</xdr:rowOff>
    </xdr:to>
    <xdr:sp macro="" textlink="">
      <xdr:nvSpPr>
        <xdr:cNvPr id="66" name="フローチャート: 判断 65">
          <a:extLst>
            <a:ext uri="{FF2B5EF4-FFF2-40B4-BE49-F238E27FC236}">
              <a16:creationId xmlns:a16="http://schemas.microsoft.com/office/drawing/2014/main" id="{1B30CFEF-47C8-4164-9E6B-6CA58F18C57F}"/>
            </a:ext>
          </a:extLst>
        </xdr:cNvPr>
        <xdr:cNvSpPr/>
      </xdr:nvSpPr>
      <xdr:spPr>
        <a:xfrm>
          <a:off x="2857500" y="643572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73025</xdr:rowOff>
    </xdr:from>
    <xdr:to>
      <xdr:col>10</xdr:col>
      <xdr:colOff>165100</xdr:colOff>
      <xdr:row>38</xdr:row>
      <xdr:rowOff>3175</xdr:rowOff>
    </xdr:to>
    <xdr:sp macro="" textlink="">
      <xdr:nvSpPr>
        <xdr:cNvPr id="67" name="フローチャート: 判断 66">
          <a:extLst>
            <a:ext uri="{FF2B5EF4-FFF2-40B4-BE49-F238E27FC236}">
              <a16:creationId xmlns:a16="http://schemas.microsoft.com/office/drawing/2014/main" id="{BBF9FED7-66A3-4CD3-BF57-3E29896D00C8}"/>
            </a:ext>
          </a:extLst>
        </xdr:cNvPr>
        <xdr:cNvSpPr/>
      </xdr:nvSpPr>
      <xdr:spPr>
        <a:xfrm>
          <a:off x="1968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125095</xdr:rowOff>
    </xdr:from>
    <xdr:to>
      <xdr:col>6</xdr:col>
      <xdr:colOff>38100</xdr:colOff>
      <xdr:row>37</xdr:row>
      <xdr:rowOff>54610</xdr:rowOff>
    </xdr:to>
    <xdr:sp macro="" textlink="">
      <xdr:nvSpPr>
        <xdr:cNvPr id="68" name="フローチャート: 判断 67">
          <a:extLst>
            <a:ext uri="{FF2B5EF4-FFF2-40B4-BE49-F238E27FC236}">
              <a16:creationId xmlns:a16="http://schemas.microsoft.com/office/drawing/2014/main" id="{E2D4998E-3D39-4F28-BD22-5C95F83D7AB7}"/>
            </a:ext>
          </a:extLst>
        </xdr:cNvPr>
        <xdr:cNvSpPr/>
      </xdr:nvSpPr>
      <xdr:spPr>
        <a:xfrm>
          <a:off x="1079500" y="62972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7810"/>
    <xdr:sp macro="" textlink="">
      <xdr:nvSpPr>
        <xdr:cNvPr id="69" name="テキスト ボックス 68">
          <a:extLst>
            <a:ext uri="{FF2B5EF4-FFF2-40B4-BE49-F238E27FC236}">
              <a16:creationId xmlns:a16="http://schemas.microsoft.com/office/drawing/2014/main" id="{F1061510-39F0-40B8-ACC4-D366637FFA1C}"/>
            </a:ext>
          </a:extLst>
        </xdr:cNvPr>
        <xdr:cNvSpPr txBox="1"/>
      </xdr:nvSpPr>
      <xdr:spPr>
        <a:xfrm>
          <a:off x="44450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73660</xdr:rowOff>
    </xdr:from>
    <xdr:ext cx="762000" cy="257810"/>
    <xdr:sp macro="" textlink="">
      <xdr:nvSpPr>
        <xdr:cNvPr id="70" name="テキスト ボックス 69">
          <a:extLst>
            <a:ext uri="{FF2B5EF4-FFF2-40B4-BE49-F238E27FC236}">
              <a16:creationId xmlns:a16="http://schemas.microsoft.com/office/drawing/2014/main" id="{96D4EC72-B258-4DEB-90EE-AD6BBBAAD791}"/>
            </a:ext>
          </a:extLst>
        </xdr:cNvPr>
        <xdr:cNvSpPr txBox="1"/>
      </xdr:nvSpPr>
      <xdr:spPr>
        <a:xfrm>
          <a:off x="3600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0730" cy="257810"/>
    <xdr:sp macro="" textlink="">
      <xdr:nvSpPr>
        <xdr:cNvPr id="71" name="テキスト ボックス 70">
          <a:extLst>
            <a:ext uri="{FF2B5EF4-FFF2-40B4-BE49-F238E27FC236}">
              <a16:creationId xmlns:a16="http://schemas.microsoft.com/office/drawing/2014/main" id="{C2F4C882-CD94-4768-AEE2-B3F47DED8271}"/>
            </a:ext>
          </a:extLst>
        </xdr:cNvPr>
        <xdr:cNvSpPr txBox="1"/>
      </xdr:nvSpPr>
      <xdr:spPr>
        <a:xfrm>
          <a:off x="2717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7810"/>
    <xdr:sp macro="" textlink="">
      <xdr:nvSpPr>
        <xdr:cNvPr id="72" name="テキスト ボックス 71">
          <a:extLst>
            <a:ext uri="{FF2B5EF4-FFF2-40B4-BE49-F238E27FC236}">
              <a16:creationId xmlns:a16="http://schemas.microsoft.com/office/drawing/2014/main" id="{BAF51FE2-3014-4064-8945-CD244F43F59C}"/>
            </a:ext>
          </a:extLst>
        </xdr:cNvPr>
        <xdr:cNvSpPr txBox="1"/>
      </xdr:nvSpPr>
      <xdr:spPr>
        <a:xfrm>
          <a:off x="1828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73660</xdr:rowOff>
    </xdr:from>
    <xdr:ext cx="762000" cy="257810"/>
    <xdr:sp macro="" textlink="">
      <xdr:nvSpPr>
        <xdr:cNvPr id="73" name="テキスト ボックス 72">
          <a:extLst>
            <a:ext uri="{FF2B5EF4-FFF2-40B4-BE49-F238E27FC236}">
              <a16:creationId xmlns:a16="http://schemas.microsoft.com/office/drawing/2014/main" id="{75B8EBBC-4C2C-4C39-A03B-84C41DA3F1D0}"/>
            </a:ext>
          </a:extLst>
        </xdr:cNvPr>
        <xdr:cNvSpPr txBox="1"/>
      </xdr:nvSpPr>
      <xdr:spPr>
        <a:xfrm>
          <a:off x="933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114300</xdr:rowOff>
    </xdr:from>
    <xdr:to>
      <xdr:col>24</xdr:col>
      <xdr:colOff>114300</xdr:colOff>
      <xdr:row>38</xdr:row>
      <xdr:rowOff>44450</xdr:rowOff>
    </xdr:to>
    <xdr:sp macro="" textlink="">
      <xdr:nvSpPr>
        <xdr:cNvPr id="74" name="楕円 73">
          <a:extLst>
            <a:ext uri="{FF2B5EF4-FFF2-40B4-BE49-F238E27FC236}">
              <a16:creationId xmlns:a16="http://schemas.microsoft.com/office/drawing/2014/main" id="{75CCAD14-2282-4734-A3A5-6EF786E7B1F0}"/>
            </a:ext>
          </a:extLst>
        </xdr:cNvPr>
        <xdr:cNvSpPr/>
      </xdr:nvSpPr>
      <xdr:spPr>
        <a:xfrm>
          <a:off x="45847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137160</xdr:rowOff>
    </xdr:from>
    <xdr:ext cx="403860" cy="258445"/>
    <xdr:sp macro="" textlink="">
      <xdr:nvSpPr>
        <xdr:cNvPr id="75" name="【図書館】&#10;有形固定資産減価償却率該当値テキスト">
          <a:extLst>
            <a:ext uri="{FF2B5EF4-FFF2-40B4-BE49-F238E27FC236}">
              <a16:creationId xmlns:a16="http://schemas.microsoft.com/office/drawing/2014/main" id="{2D5F5942-3B63-45D8-84D5-7A070F9E3CD9}"/>
            </a:ext>
          </a:extLst>
        </xdr:cNvPr>
        <xdr:cNvSpPr txBox="1"/>
      </xdr:nvSpPr>
      <xdr:spPr>
        <a:xfrm>
          <a:off x="4673600" y="630936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81915</xdr:rowOff>
    </xdr:from>
    <xdr:to>
      <xdr:col>20</xdr:col>
      <xdr:colOff>38100</xdr:colOff>
      <xdr:row>38</xdr:row>
      <xdr:rowOff>12700</xdr:rowOff>
    </xdr:to>
    <xdr:sp macro="" textlink="">
      <xdr:nvSpPr>
        <xdr:cNvPr id="76" name="楕円 75">
          <a:extLst>
            <a:ext uri="{FF2B5EF4-FFF2-40B4-BE49-F238E27FC236}">
              <a16:creationId xmlns:a16="http://schemas.microsoft.com/office/drawing/2014/main" id="{3EBB583F-F669-4906-87EE-C78179F8E922}"/>
            </a:ext>
          </a:extLst>
        </xdr:cNvPr>
        <xdr:cNvSpPr/>
      </xdr:nvSpPr>
      <xdr:spPr>
        <a:xfrm>
          <a:off x="3746500" y="6425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132715</xdr:rowOff>
    </xdr:from>
    <xdr:to>
      <xdr:col>24</xdr:col>
      <xdr:colOff>63500</xdr:colOff>
      <xdr:row>37</xdr:row>
      <xdr:rowOff>165735</xdr:rowOff>
    </xdr:to>
    <xdr:cxnSp macro="">
      <xdr:nvCxnSpPr>
        <xdr:cNvPr id="77" name="直線コネクタ 76">
          <a:extLst>
            <a:ext uri="{FF2B5EF4-FFF2-40B4-BE49-F238E27FC236}">
              <a16:creationId xmlns:a16="http://schemas.microsoft.com/office/drawing/2014/main" id="{0EB927A2-D8C7-4472-B1B2-592780C0C292}"/>
            </a:ext>
          </a:extLst>
        </xdr:cNvPr>
        <xdr:cNvCxnSpPr/>
      </xdr:nvCxnSpPr>
      <xdr:spPr>
        <a:xfrm>
          <a:off x="3790950" y="6476365"/>
          <a:ext cx="8445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50165</xdr:rowOff>
    </xdr:from>
    <xdr:to>
      <xdr:col>15</xdr:col>
      <xdr:colOff>101600</xdr:colOff>
      <xdr:row>37</xdr:row>
      <xdr:rowOff>151765</xdr:rowOff>
    </xdr:to>
    <xdr:sp macro="" textlink="">
      <xdr:nvSpPr>
        <xdr:cNvPr id="78" name="楕円 77">
          <a:extLst>
            <a:ext uri="{FF2B5EF4-FFF2-40B4-BE49-F238E27FC236}">
              <a16:creationId xmlns:a16="http://schemas.microsoft.com/office/drawing/2014/main" id="{68AF97C3-ED90-4FBE-9D1C-176669AD9966}"/>
            </a:ext>
          </a:extLst>
        </xdr:cNvPr>
        <xdr:cNvSpPr/>
      </xdr:nvSpPr>
      <xdr:spPr>
        <a:xfrm>
          <a:off x="2857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100330</xdr:rowOff>
    </xdr:from>
    <xdr:to>
      <xdr:col>19</xdr:col>
      <xdr:colOff>171450</xdr:colOff>
      <xdr:row>37</xdr:row>
      <xdr:rowOff>132715</xdr:rowOff>
    </xdr:to>
    <xdr:cxnSp macro="">
      <xdr:nvCxnSpPr>
        <xdr:cNvPr id="79" name="直線コネクタ 78">
          <a:extLst>
            <a:ext uri="{FF2B5EF4-FFF2-40B4-BE49-F238E27FC236}">
              <a16:creationId xmlns:a16="http://schemas.microsoft.com/office/drawing/2014/main" id="{8A571948-84F8-44EB-928C-D19E380D422E}"/>
            </a:ext>
          </a:extLst>
        </xdr:cNvPr>
        <xdr:cNvCxnSpPr/>
      </xdr:nvCxnSpPr>
      <xdr:spPr>
        <a:xfrm>
          <a:off x="2908300" y="6443980"/>
          <a:ext cx="8826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17145</xdr:rowOff>
    </xdr:from>
    <xdr:to>
      <xdr:col>10</xdr:col>
      <xdr:colOff>165100</xdr:colOff>
      <xdr:row>37</xdr:row>
      <xdr:rowOff>118745</xdr:rowOff>
    </xdr:to>
    <xdr:sp macro="" textlink="">
      <xdr:nvSpPr>
        <xdr:cNvPr id="80" name="楕円 79">
          <a:extLst>
            <a:ext uri="{FF2B5EF4-FFF2-40B4-BE49-F238E27FC236}">
              <a16:creationId xmlns:a16="http://schemas.microsoft.com/office/drawing/2014/main" id="{54EE6BE9-DB2A-4691-BC61-20CAEA6D1715}"/>
            </a:ext>
          </a:extLst>
        </xdr:cNvPr>
        <xdr:cNvSpPr/>
      </xdr:nvSpPr>
      <xdr:spPr>
        <a:xfrm>
          <a:off x="1968500" y="636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67945</xdr:rowOff>
    </xdr:from>
    <xdr:to>
      <xdr:col>15</xdr:col>
      <xdr:colOff>50800</xdr:colOff>
      <xdr:row>37</xdr:row>
      <xdr:rowOff>100330</xdr:rowOff>
    </xdr:to>
    <xdr:cxnSp macro="">
      <xdr:nvCxnSpPr>
        <xdr:cNvPr id="81" name="直線コネクタ 80">
          <a:extLst>
            <a:ext uri="{FF2B5EF4-FFF2-40B4-BE49-F238E27FC236}">
              <a16:creationId xmlns:a16="http://schemas.microsoft.com/office/drawing/2014/main" id="{91BAF148-59F6-48A2-AE69-665F88775294}"/>
            </a:ext>
          </a:extLst>
        </xdr:cNvPr>
        <xdr:cNvCxnSpPr/>
      </xdr:nvCxnSpPr>
      <xdr:spPr>
        <a:xfrm>
          <a:off x="2019300" y="64115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155575</xdr:rowOff>
    </xdr:from>
    <xdr:to>
      <xdr:col>6</xdr:col>
      <xdr:colOff>38100</xdr:colOff>
      <xdr:row>37</xdr:row>
      <xdr:rowOff>85725</xdr:rowOff>
    </xdr:to>
    <xdr:sp macro="" textlink="">
      <xdr:nvSpPr>
        <xdr:cNvPr id="82" name="楕円 81">
          <a:extLst>
            <a:ext uri="{FF2B5EF4-FFF2-40B4-BE49-F238E27FC236}">
              <a16:creationId xmlns:a16="http://schemas.microsoft.com/office/drawing/2014/main" id="{DCB816D1-1645-4FE6-BD14-3469395DFE01}"/>
            </a:ext>
          </a:extLst>
        </xdr:cNvPr>
        <xdr:cNvSpPr/>
      </xdr:nvSpPr>
      <xdr:spPr>
        <a:xfrm>
          <a:off x="1079500" y="632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35560</xdr:rowOff>
    </xdr:from>
    <xdr:to>
      <xdr:col>10</xdr:col>
      <xdr:colOff>114300</xdr:colOff>
      <xdr:row>37</xdr:row>
      <xdr:rowOff>67945</xdr:rowOff>
    </xdr:to>
    <xdr:cxnSp macro="">
      <xdr:nvCxnSpPr>
        <xdr:cNvPr id="83" name="直線コネクタ 82">
          <a:extLst>
            <a:ext uri="{FF2B5EF4-FFF2-40B4-BE49-F238E27FC236}">
              <a16:creationId xmlns:a16="http://schemas.microsoft.com/office/drawing/2014/main" id="{2D5B15C2-6042-48B2-B742-3D4FDAEC79B5}"/>
            </a:ext>
          </a:extLst>
        </xdr:cNvPr>
        <xdr:cNvCxnSpPr/>
      </xdr:nvCxnSpPr>
      <xdr:spPr>
        <a:xfrm>
          <a:off x="1123950" y="6379210"/>
          <a:ext cx="8953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52070</xdr:rowOff>
    </xdr:from>
    <xdr:ext cx="403860" cy="257810"/>
    <xdr:sp macro="" textlink="">
      <xdr:nvSpPr>
        <xdr:cNvPr id="84" name="n_1aveValue【図書館】&#10;有形固定資産減価償却率">
          <a:extLst>
            <a:ext uri="{FF2B5EF4-FFF2-40B4-BE49-F238E27FC236}">
              <a16:creationId xmlns:a16="http://schemas.microsoft.com/office/drawing/2014/main" id="{FCD0DB46-11CE-4B36-AB76-107D4C76A4C0}"/>
            </a:ext>
          </a:extLst>
        </xdr:cNvPr>
        <xdr:cNvSpPr txBox="1"/>
      </xdr:nvSpPr>
      <xdr:spPr>
        <a:xfrm>
          <a:off x="3582035" y="65671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13335</xdr:rowOff>
    </xdr:from>
    <xdr:ext cx="403860" cy="257810"/>
    <xdr:sp macro="" textlink="">
      <xdr:nvSpPr>
        <xdr:cNvPr id="85" name="n_2aveValue【図書館】&#10;有形固定資産減価償却率">
          <a:extLst>
            <a:ext uri="{FF2B5EF4-FFF2-40B4-BE49-F238E27FC236}">
              <a16:creationId xmlns:a16="http://schemas.microsoft.com/office/drawing/2014/main" id="{308EF0AC-6439-4294-A691-15F3070313D9}"/>
            </a:ext>
          </a:extLst>
        </xdr:cNvPr>
        <xdr:cNvSpPr txBox="1"/>
      </xdr:nvSpPr>
      <xdr:spPr>
        <a:xfrm>
          <a:off x="2705735" y="65284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165735</xdr:rowOff>
    </xdr:from>
    <xdr:ext cx="403860" cy="257810"/>
    <xdr:sp macro="" textlink="">
      <xdr:nvSpPr>
        <xdr:cNvPr id="86" name="n_3aveValue【図書館】&#10;有形固定資産減価償却率">
          <a:extLst>
            <a:ext uri="{FF2B5EF4-FFF2-40B4-BE49-F238E27FC236}">
              <a16:creationId xmlns:a16="http://schemas.microsoft.com/office/drawing/2014/main" id="{6FDCBAAC-1D54-4CCF-BCA7-B9AB07EE87B8}"/>
            </a:ext>
          </a:extLst>
        </xdr:cNvPr>
        <xdr:cNvSpPr txBox="1"/>
      </xdr:nvSpPr>
      <xdr:spPr>
        <a:xfrm>
          <a:off x="1816735" y="6509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71755</xdr:rowOff>
    </xdr:from>
    <xdr:ext cx="405130" cy="257810"/>
    <xdr:sp macro="" textlink="">
      <xdr:nvSpPr>
        <xdr:cNvPr id="87" name="n_4aveValue【図書館】&#10;有形固定資産減価償却率">
          <a:extLst>
            <a:ext uri="{FF2B5EF4-FFF2-40B4-BE49-F238E27FC236}">
              <a16:creationId xmlns:a16="http://schemas.microsoft.com/office/drawing/2014/main" id="{BC0D8773-DC15-4246-95D9-2968101FFE3F}"/>
            </a:ext>
          </a:extLst>
        </xdr:cNvPr>
        <xdr:cNvSpPr txBox="1"/>
      </xdr:nvSpPr>
      <xdr:spPr>
        <a:xfrm>
          <a:off x="927735" y="60725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28575</xdr:rowOff>
    </xdr:from>
    <xdr:ext cx="403860" cy="257175"/>
    <xdr:sp macro="" textlink="">
      <xdr:nvSpPr>
        <xdr:cNvPr id="88" name="n_1mainValue【図書館】&#10;有形固定資産減価償却率">
          <a:extLst>
            <a:ext uri="{FF2B5EF4-FFF2-40B4-BE49-F238E27FC236}">
              <a16:creationId xmlns:a16="http://schemas.microsoft.com/office/drawing/2014/main" id="{B4D442F5-599A-49E5-9B36-9CB976174172}"/>
            </a:ext>
          </a:extLst>
        </xdr:cNvPr>
        <xdr:cNvSpPr txBox="1"/>
      </xdr:nvSpPr>
      <xdr:spPr>
        <a:xfrm>
          <a:off x="3582035" y="620077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167640</xdr:rowOff>
    </xdr:from>
    <xdr:ext cx="403860" cy="258445"/>
    <xdr:sp macro="" textlink="">
      <xdr:nvSpPr>
        <xdr:cNvPr id="89" name="n_2mainValue【図書館】&#10;有形固定資産減価償却率">
          <a:extLst>
            <a:ext uri="{FF2B5EF4-FFF2-40B4-BE49-F238E27FC236}">
              <a16:creationId xmlns:a16="http://schemas.microsoft.com/office/drawing/2014/main" id="{87E8E0D8-2CFF-4AD6-AEDE-EBB986BDF83C}"/>
            </a:ext>
          </a:extLst>
        </xdr:cNvPr>
        <xdr:cNvSpPr txBox="1"/>
      </xdr:nvSpPr>
      <xdr:spPr>
        <a:xfrm>
          <a:off x="2705735" y="616839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134620</xdr:rowOff>
    </xdr:from>
    <xdr:ext cx="403860" cy="258445"/>
    <xdr:sp macro="" textlink="">
      <xdr:nvSpPr>
        <xdr:cNvPr id="90" name="n_3mainValue【図書館】&#10;有形固定資産減価償却率">
          <a:extLst>
            <a:ext uri="{FF2B5EF4-FFF2-40B4-BE49-F238E27FC236}">
              <a16:creationId xmlns:a16="http://schemas.microsoft.com/office/drawing/2014/main" id="{13EBD5F4-CA1E-4021-8654-9D673CE89A7E}"/>
            </a:ext>
          </a:extLst>
        </xdr:cNvPr>
        <xdr:cNvSpPr txBox="1"/>
      </xdr:nvSpPr>
      <xdr:spPr>
        <a:xfrm>
          <a:off x="1816735" y="613537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76835</xdr:rowOff>
    </xdr:from>
    <xdr:ext cx="405130" cy="258445"/>
    <xdr:sp macro="" textlink="">
      <xdr:nvSpPr>
        <xdr:cNvPr id="91" name="n_4mainValue【図書館】&#10;有形固定資産減価償却率">
          <a:extLst>
            <a:ext uri="{FF2B5EF4-FFF2-40B4-BE49-F238E27FC236}">
              <a16:creationId xmlns:a16="http://schemas.microsoft.com/office/drawing/2014/main" id="{B06CE1F5-197D-46B7-A36C-0BA9E0D5C23B}"/>
            </a:ext>
          </a:extLst>
        </xdr:cNvPr>
        <xdr:cNvSpPr txBox="1"/>
      </xdr:nvSpPr>
      <xdr:spPr>
        <a:xfrm>
          <a:off x="927735" y="64204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75565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CFE4F57F-8EF5-4E8B-9A42-D1DDB5BB976E}"/>
            </a:ext>
          </a:extLst>
        </xdr:cNvPr>
        <xdr:cNvSpPr/>
      </xdr:nvSpPr>
      <xdr:spPr>
        <a:xfrm>
          <a:off x="6604000" y="419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132715</xdr:rowOff>
    </xdr:to>
    <xdr:sp macro="" textlink="">
      <xdr:nvSpPr>
        <xdr:cNvPr id="93" name="正方形/長方形 92">
          <a:extLst>
            <a:ext uri="{FF2B5EF4-FFF2-40B4-BE49-F238E27FC236}">
              <a16:creationId xmlns:a16="http://schemas.microsoft.com/office/drawing/2014/main" id="{18CBF443-4663-4029-9395-5AD65973D364}"/>
            </a:ext>
          </a:extLst>
        </xdr:cNvPr>
        <xdr:cNvSpPr/>
      </xdr:nvSpPr>
      <xdr:spPr>
        <a:xfrm>
          <a:off x="6731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81915</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05D7633-AD5C-4B1C-9F78-E376953F756E}"/>
            </a:ext>
          </a:extLst>
        </xdr:cNvPr>
        <xdr:cNvSpPr/>
      </xdr:nvSpPr>
      <xdr:spPr>
        <a:xfrm>
          <a:off x="6731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132715</xdr:rowOff>
    </xdr:to>
    <xdr:sp macro="" textlink="">
      <xdr:nvSpPr>
        <xdr:cNvPr id="95" name="正方形/長方形 94">
          <a:extLst>
            <a:ext uri="{FF2B5EF4-FFF2-40B4-BE49-F238E27FC236}">
              <a16:creationId xmlns:a16="http://schemas.microsoft.com/office/drawing/2014/main" id="{790F9171-FF9F-471B-BDD6-1273163D0C7A}"/>
            </a:ext>
          </a:extLst>
        </xdr:cNvPr>
        <xdr:cNvSpPr/>
      </xdr:nvSpPr>
      <xdr:spPr>
        <a:xfrm>
          <a:off x="7747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81915</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5E91503-7CF3-4BEC-9677-7BBE66E3DBE1}"/>
            </a:ext>
          </a:extLst>
        </xdr:cNvPr>
        <xdr:cNvSpPr/>
      </xdr:nvSpPr>
      <xdr:spPr>
        <a:xfrm>
          <a:off x="7747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132715</xdr:rowOff>
    </xdr:to>
    <xdr:sp macro="" textlink="">
      <xdr:nvSpPr>
        <xdr:cNvPr id="97" name="正方形/長方形 96">
          <a:extLst>
            <a:ext uri="{FF2B5EF4-FFF2-40B4-BE49-F238E27FC236}">
              <a16:creationId xmlns:a16="http://schemas.microsoft.com/office/drawing/2014/main" id="{08242000-8532-4D2F-A5DA-EDEEB4EF9C89}"/>
            </a:ext>
          </a:extLst>
        </xdr:cNvPr>
        <xdr:cNvSpPr/>
      </xdr:nvSpPr>
      <xdr:spPr>
        <a:xfrm>
          <a:off x="8890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29</xdr:row>
      <xdr:rowOff>81915</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0F739CE-714E-47F5-ABF9-AB3E6AC059C8}"/>
            </a:ext>
          </a:extLst>
        </xdr:cNvPr>
        <xdr:cNvSpPr/>
      </xdr:nvSpPr>
      <xdr:spPr>
        <a:xfrm>
          <a:off x="8890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75565</xdr:rowOff>
    </xdr:to>
    <xdr:sp macro="" textlink="">
      <xdr:nvSpPr>
        <xdr:cNvPr id="99" name="正方形/長方形 98">
          <a:extLst>
            <a:ext uri="{FF2B5EF4-FFF2-40B4-BE49-F238E27FC236}">
              <a16:creationId xmlns:a16="http://schemas.microsoft.com/office/drawing/2014/main" id="{DD636FEC-BC05-46FE-A262-07F2086C12D9}"/>
            </a:ext>
          </a:extLst>
        </xdr:cNvPr>
        <xdr:cNvSpPr/>
      </xdr:nvSpPr>
      <xdr:spPr>
        <a:xfrm>
          <a:off x="6604000" y="5333365"/>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4790"/>
    <xdr:sp macro="" textlink="">
      <xdr:nvSpPr>
        <xdr:cNvPr id="100" name="テキスト ボックス 99">
          <a:extLst>
            <a:ext uri="{FF2B5EF4-FFF2-40B4-BE49-F238E27FC236}">
              <a16:creationId xmlns:a16="http://schemas.microsoft.com/office/drawing/2014/main" id="{E85D03AF-F391-4962-BD4B-335C34867240}"/>
            </a:ext>
          </a:extLst>
        </xdr:cNvPr>
        <xdr:cNvSpPr txBox="1"/>
      </xdr:nvSpPr>
      <xdr:spPr>
        <a:xfrm>
          <a:off x="6565900" y="5143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75565</xdr:rowOff>
    </xdr:from>
    <xdr:to>
      <xdr:col>59</xdr:col>
      <xdr:colOff>50800</xdr:colOff>
      <xdr:row>44</xdr:row>
      <xdr:rowOff>75565</xdr:rowOff>
    </xdr:to>
    <xdr:cxnSp macro="">
      <xdr:nvCxnSpPr>
        <xdr:cNvPr id="101" name="直線コネクタ 100">
          <a:extLst>
            <a:ext uri="{FF2B5EF4-FFF2-40B4-BE49-F238E27FC236}">
              <a16:creationId xmlns:a16="http://schemas.microsoft.com/office/drawing/2014/main" id="{64DC5807-48AE-4726-B026-82E66CAB428F}"/>
            </a:ext>
          </a:extLst>
        </xdr:cNvPr>
        <xdr:cNvCxnSpPr/>
      </xdr:nvCxnSpPr>
      <xdr:spPr>
        <a:xfrm>
          <a:off x="6604000" y="761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0C4216D-AE33-467B-8F3B-439C00CB5D88}"/>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7175"/>
    <xdr:sp macro="" textlink="">
      <xdr:nvSpPr>
        <xdr:cNvPr id="103" name="テキスト ボックス 102">
          <a:extLst>
            <a:ext uri="{FF2B5EF4-FFF2-40B4-BE49-F238E27FC236}">
              <a16:creationId xmlns:a16="http://schemas.microsoft.com/office/drawing/2014/main" id="{C4B3E4E1-B3B8-4A9C-892C-A5F18741B563}"/>
            </a:ext>
          </a:extLst>
        </xdr:cNvPr>
        <xdr:cNvSpPr txBox="1"/>
      </xdr:nvSpPr>
      <xdr:spPr>
        <a:xfrm>
          <a:off x="6136640" y="7096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F3F2B3B-3FB7-4255-9565-7C9D5A93136B}"/>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6090" cy="257175"/>
    <xdr:sp macro="" textlink="">
      <xdr:nvSpPr>
        <xdr:cNvPr id="105" name="テキスト ボックス 104">
          <a:extLst>
            <a:ext uri="{FF2B5EF4-FFF2-40B4-BE49-F238E27FC236}">
              <a16:creationId xmlns:a16="http://schemas.microsoft.com/office/drawing/2014/main" id="{9735D3A0-C133-41CC-8C96-05A21402B2D4}"/>
            </a:ext>
          </a:extLst>
        </xdr:cNvPr>
        <xdr:cNvSpPr txBox="1"/>
      </xdr:nvSpPr>
      <xdr:spPr>
        <a:xfrm>
          <a:off x="6136640" y="6715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132715</xdr:rowOff>
    </xdr:from>
    <xdr:to>
      <xdr:col>59</xdr:col>
      <xdr:colOff>50800</xdr:colOff>
      <xdr:row>37</xdr:row>
      <xdr:rowOff>132715</xdr:rowOff>
    </xdr:to>
    <xdr:cxnSp macro="">
      <xdr:nvCxnSpPr>
        <xdr:cNvPr id="106" name="直線コネクタ 105">
          <a:extLst>
            <a:ext uri="{FF2B5EF4-FFF2-40B4-BE49-F238E27FC236}">
              <a16:creationId xmlns:a16="http://schemas.microsoft.com/office/drawing/2014/main" id="{7D874833-EA8D-4905-8F66-926CC36574DA}"/>
            </a:ext>
          </a:extLst>
        </xdr:cNvPr>
        <xdr:cNvCxnSpPr/>
      </xdr:nvCxnSpPr>
      <xdr:spPr>
        <a:xfrm>
          <a:off x="6604000" y="6476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090" cy="257810"/>
    <xdr:sp macro="" textlink="">
      <xdr:nvSpPr>
        <xdr:cNvPr id="107" name="テキスト ボックス 106">
          <a:extLst>
            <a:ext uri="{FF2B5EF4-FFF2-40B4-BE49-F238E27FC236}">
              <a16:creationId xmlns:a16="http://schemas.microsoft.com/office/drawing/2014/main" id="{12A57F66-4163-400A-A1C0-F6C1731180A3}"/>
            </a:ext>
          </a:extLst>
        </xdr:cNvPr>
        <xdr:cNvSpPr txBox="1"/>
      </xdr:nvSpPr>
      <xdr:spPr>
        <a:xfrm>
          <a:off x="6136640" y="633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E56B5F0-7030-4856-B2E5-A176F3BABE95}"/>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090" cy="257810"/>
    <xdr:sp macro="" textlink="">
      <xdr:nvSpPr>
        <xdr:cNvPr id="109" name="テキスト ボックス 108">
          <a:extLst>
            <a:ext uri="{FF2B5EF4-FFF2-40B4-BE49-F238E27FC236}">
              <a16:creationId xmlns:a16="http://schemas.microsoft.com/office/drawing/2014/main" id="{8897DC9E-4AD1-45BC-80D9-93D3699321F5}"/>
            </a:ext>
          </a:extLst>
        </xdr:cNvPr>
        <xdr:cNvSpPr txBox="1"/>
      </xdr:nvSpPr>
      <xdr:spPr>
        <a:xfrm>
          <a:off x="6136640" y="595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56515</xdr:rowOff>
    </xdr:from>
    <xdr:to>
      <xdr:col>59</xdr:col>
      <xdr:colOff>50800</xdr:colOff>
      <xdr:row>33</xdr:row>
      <xdr:rowOff>56515</xdr:rowOff>
    </xdr:to>
    <xdr:cxnSp macro="">
      <xdr:nvCxnSpPr>
        <xdr:cNvPr id="110" name="直線コネクタ 109">
          <a:extLst>
            <a:ext uri="{FF2B5EF4-FFF2-40B4-BE49-F238E27FC236}">
              <a16:creationId xmlns:a16="http://schemas.microsoft.com/office/drawing/2014/main" id="{51590520-6571-4452-923D-C02D0126B24F}"/>
            </a:ext>
          </a:extLst>
        </xdr:cNvPr>
        <xdr:cNvCxnSpPr/>
      </xdr:nvCxnSpPr>
      <xdr:spPr>
        <a:xfrm>
          <a:off x="6604000" y="571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85725</xdr:rowOff>
    </xdr:from>
    <xdr:ext cx="466090" cy="257175"/>
    <xdr:sp macro="" textlink="">
      <xdr:nvSpPr>
        <xdr:cNvPr id="111" name="テキスト ボックス 110">
          <a:extLst>
            <a:ext uri="{FF2B5EF4-FFF2-40B4-BE49-F238E27FC236}">
              <a16:creationId xmlns:a16="http://schemas.microsoft.com/office/drawing/2014/main" id="{B86612A6-6281-4C9C-B2CF-FBF0C0B63441}"/>
            </a:ext>
          </a:extLst>
        </xdr:cNvPr>
        <xdr:cNvSpPr txBox="1"/>
      </xdr:nvSpPr>
      <xdr:spPr>
        <a:xfrm>
          <a:off x="6136640" y="5572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CDC6D2CC-A76D-40AE-B831-760275AE1E53}"/>
            </a:ext>
          </a:extLst>
        </xdr:cNvPr>
        <xdr:cNvCxnSpPr/>
      </xdr:nvCxnSpPr>
      <xdr:spPr>
        <a:xfrm>
          <a:off x="6604000" y="533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090" cy="257175"/>
    <xdr:sp macro="" textlink="">
      <xdr:nvSpPr>
        <xdr:cNvPr id="113" name="テキスト ボックス 112">
          <a:extLst>
            <a:ext uri="{FF2B5EF4-FFF2-40B4-BE49-F238E27FC236}">
              <a16:creationId xmlns:a16="http://schemas.microsoft.com/office/drawing/2014/main" id="{8EABDD36-D5E4-4C29-84A1-23402F648BCE}"/>
            </a:ext>
          </a:extLst>
        </xdr:cNvPr>
        <xdr:cNvSpPr txBox="1"/>
      </xdr:nvSpPr>
      <xdr:spPr>
        <a:xfrm>
          <a:off x="6136640" y="5191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75565</xdr:rowOff>
    </xdr:to>
    <xdr:sp macro="" textlink="">
      <xdr:nvSpPr>
        <xdr:cNvPr id="114" name="【図書館】&#10;一人当たり面積グラフ枠">
          <a:extLst>
            <a:ext uri="{FF2B5EF4-FFF2-40B4-BE49-F238E27FC236}">
              <a16:creationId xmlns:a16="http://schemas.microsoft.com/office/drawing/2014/main" id="{6B8F428F-F9C4-4625-AE3A-9D0DD9630B6A}"/>
            </a:ext>
          </a:extLst>
        </xdr:cNvPr>
        <xdr:cNvSpPr/>
      </xdr:nvSpPr>
      <xdr:spPr>
        <a:xfrm>
          <a:off x="6604000" y="5333365"/>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18415</xdr:rowOff>
    </xdr:from>
    <xdr:to>
      <xdr:col>54</xdr:col>
      <xdr:colOff>171450</xdr:colOff>
      <xdr:row>41</xdr:row>
      <xdr:rowOff>95250</xdr:rowOff>
    </xdr:to>
    <xdr:cxnSp macro="">
      <xdr:nvCxnSpPr>
        <xdr:cNvPr id="115" name="直線コネクタ 114">
          <a:extLst>
            <a:ext uri="{FF2B5EF4-FFF2-40B4-BE49-F238E27FC236}">
              <a16:creationId xmlns:a16="http://schemas.microsoft.com/office/drawing/2014/main" id="{8D41A6FA-1053-466B-9847-8EE377BBB819}"/>
            </a:ext>
          </a:extLst>
        </xdr:cNvPr>
        <xdr:cNvCxnSpPr/>
      </xdr:nvCxnSpPr>
      <xdr:spPr>
        <a:xfrm flipV="1">
          <a:off x="10458450" y="5676265"/>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98425</xdr:rowOff>
    </xdr:from>
    <xdr:ext cx="468630" cy="258445"/>
    <xdr:sp macro="" textlink="">
      <xdr:nvSpPr>
        <xdr:cNvPr id="116" name="【図書館】&#10;一人当たり面積最小値テキスト">
          <a:extLst>
            <a:ext uri="{FF2B5EF4-FFF2-40B4-BE49-F238E27FC236}">
              <a16:creationId xmlns:a16="http://schemas.microsoft.com/office/drawing/2014/main" id="{BD280DB4-A9C8-4E4B-B229-2F399F6A5B7A}"/>
            </a:ext>
          </a:extLst>
        </xdr:cNvPr>
        <xdr:cNvSpPr txBox="1"/>
      </xdr:nvSpPr>
      <xdr:spPr>
        <a:xfrm>
          <a:off x="10515600" y="71278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DF432F1D-792D-4DCC-8229-2BB8989D2B6E}"/>
            </a:ext>
          </a:extLst>
        </xdr:cNvPr>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136525</xdr:rowOff>
    </xdr:from>
    <xdr:ext cx="468630" cy="258445"/>
    <xdr:sp macro="" textlink="">
      <xdr:nvSpPr>
        <xdr:cNvPr id="118" name="【図書館】&#10;一人当たり面積最大値テキスト">
          <a:extLst>
            <a:ext uri="{FF2B5EF4-FFF2-40B4-BE49-F238E27FC236}">
              <a16:creationId xmlns:a16="http://schemas.microsoft.com/office/drawing/2014/main" id="{27F0FCD0-65BF-4DF1-964C-C10CD4554331}"/>
            </a:ext>
          </a:extLst>
        </xdr:cNvPr>
        <xdr:cNvSpPr txBox="1"/>
      </xdr:nvSpPr>
      <xdr:spPr>
        <a:xfrm>
          <a:off x="10515600" y="54514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18415</xdr:rowOff>
    </xdr:from>
    <xdr:to>
      <xdr:col>55</xdr:col>
      <xdr:colOff>88900</xdr:colOff>
      <xdr:row>33</xdr:row>
      <xdr:rowOff>18415</xdr:rowOff>
    </xdr:to>
    <xdr:cxnSp macro="">
      <xdr:nvCxnSpPr>
        <xdr:cNvPr id="119" name="直線コネクタ 118">
          <a:extLst>
            <a:ext uri="{FF2B5EF4-FFF2-40B4-BE49-F238E27FC236}">
              <a16:creationId xmlns:a16="http://schemas.microsoft.com/office/drawing/2014/main" id="{4A62E680-CE8B-41FE-A1A6-DE8A3A6D327F}"/>
            </a:ext>
          </a:extLst>
        </xdr:cNvPr>
        <xdr:cNvCxnSpPr/>
      </xdr:nvCxnSpPr>
      <xdr:spPr>
        <a:xfrm>
          <a:off x="10388600" y="5676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92710</xdr:rowOff>
    </xdr:from>
    <xdr:ext cx="468630" cy="257810"/>
    <xdr:sp macro="" textlink="">
      <xdr:nvSpPr>
        <xdr:cNvPr id="120" name="【図書館】&#10;一人当たり面積平均値テキスト">
          <a:extLst>
            <a:ext uri="{FF2B5EF4-FFF2-40B4-BE49-F238E27FC236}">
              <a16:creationId xmlns:a16="http://schemas.microsoft.com/office/drawing/2014/main" id="{08B5C36E-5CFA-4815-B194-B004A9F797F2}"/>
            </a:ext>
          </a:extLst>
        </xdr:cNvPr>
        <xdr:cNvSpPr txBox="1"/>
      </xdr:nvSpPr>
      <xdr:spPr>
        <a:xfrm>
          <a:off x="10515600" y="660781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113665</xdr:rowOff>
    </xdr:from>
    <xdr:to>
      <xdr:col>55</xdr:col>
      <xdr:colOff>50800</xdr:colOff>
      <xdr:row>39</xdr:row>
      <xdr:rowOff>43815</xdr:rowOff>
    </xdr:to>
    <xdr:sp macro="" textlink="">
      <xdr:nvSpPr>
        <xdr:cNvPr id="121" name="フローチャート: 判断 120">
          <a:extLst>
            <a:ext uri="{FF2B5EF4-FFF2-40B4-BE49-F238E27FC236}">
              <a16:creationId xmlns:a16="http://schemas.microsoft.com/office/drawing/2014/main" id="{0567C4BE-05AD-44FC-AA2E-E2DA40898EC5}"/>
            </a:ext>
          </a:extLst>
        </xdr:cNvPr>
        <xdr:cNvSpPr/>
      </xdr:nvSpPr>
      <xdr:spPr>
        <a:xfrm>
          <a:off x="104267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56515</xdr:rowOff>
    </xdr:to>
    <xdr:sp macro="" textlink="">
      <xdr:nvSpPr>
        <xdr:cNvPr id="122" name="フローチャート: 判断 121">
          <a:extLst>
            <a:ext uri="{FF2B5EF4-FFF2-40B4-BE49-F238E27FC236}">
              <a16:creationId xmlns:a16="http://schemas.microsoft.com/office/drawing/2014/main" id="{2320275C-FE54-4EF9-BAB2-8A8A92C828B9}"/>
            </a:ext>
          </a:extLst>
        </xdr:cNvPr>
        <xdr:cNvSpPr/>
      </xdr:nvSpPr>
      <xdr:spPr>
        <a:xfrm>
          <a:off x="9588500" y="6642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139065</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4E1D9F07-499D-4DA6-9565-32AC1DBDA56F}"/>
            </a:ext>
          </a:extLst>
        </xdr:cNvPr>
        <xdr:cNvSpPr/>
      </xdr:nvSpPr>
      <xdr:spPr>
        <a:xfrm>
          <a:off x="8699500" y="6654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139065</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52F2817-27C4-4211-B1FC-80F377F8D331}"/>
            </a:ext>
          </a:extLst>
        </xdr:cNvPr>
        <xdr:cNvSpPr/>
      </xdr:nvSpPr>
      <xdr:spPr>
        <a:xfrm>
          <a:off x="7810500" y="6654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100965</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1308560F-3585-4AAB-8C35-05638E72EF40}"/>
            </a:ext>
          </a:extLst>
        </xdr:cNvPr>
        <xdr:cNvSpPr/>
      </xdr:nvSpPr>
      <xdr:spPr>
        <a:xfrm>
          <a:off x="6921500" y="6616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7810"/>
    <xdr:sp macro="" textlink="">
      <xdr:nvSpPr>
        <xdr:cNvPr id="126" name="テキスト ボックス 125">
          <a:extLst>
            <a:ext uri="{FF2B5EF4-FFF2-40B4-BE49-F238E27FC236}">
              <a16:creationId xmlns:a16="http://schemas.microsoft.com/office/drawing/2014/main" id="{B6FFDACA-7AE2-431B-BA7A-17AC2D2AC951}"/>
            </a:ext>
          </a:extLst>
        </xdr:cNvPr>
        <xdr:cNvSpPr txBox="1"/>
      </xdr:nvSpPr>
      <xdr:spPr>
        <a:xfrm>
          <a:off x="102870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7810"/>
    <xdr:sp macro="" textlink="">
      <xdr:nvSpPr>
        <xdr:cNvPr id="127" name="テキスト ボックス 126">
          <a:extLst>
            <a:ext uri="{FF2B5EF4-FFF2-40B4-BE49-F238E27FC236}">
              <a16:creationId xmlns:a16="http://schemas.microsoft.com/office/drawing/2014/main" id="{F81A232F-5829-4191-A0DD-BD6BCA429ABD}"/>
            </a:ext>
          </a:extLst>
        </xdr:cNvPr>
        <xdr:cNvSpPr txBox="1"/>
      </xdr:nvSpPr>
      <xdr:spPr>
        <a:xfrm>
          <a:off x="9448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73660</xdr:rowOff>
    </xdr:from>
    <xdr:ext cx="762000" cy="257810"/>
    <xdr:sp macro="" textlink="">
      <xdr:nvSpPr>
        <xdr:cNvPr id="128" name="テキスト ボックス 127">
          <a:extLst>
            <a:ext uri="{FF2B5EF4-FFF2-40B4-BE49-F238E27FC236}">
              <a16:creationId xmlns:a16="http://schemas.microsoft.com/office/drawing/2014/main" id="{A344CEC8-73F3-4ECE-BD5F-B4ABD37DE99D}"/>
            </a:ext>
          </a:extLst>
        </xdr:cNvPr>
        <xdr:cNvSpPr txBox="1"/>
      </xdr:nvSpPr>
      <xdr:spPr>
        <a:xfrm>
          <a:off x="8553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0730" cy="257810"/>
    <xdr:sp macro="" textlink="">
      <xdr:nvSpPr>
        <xdr:cNvPr id="129" name="テキスト ボックス 128">
          <a:extLst>
            <a:ext uri="{FF2B5EF4-FFF2-40B4-BE49-F238E27FC236}">
              <a16:creationId xmlns:a16="http://schemas.microsoft.com/office/drawing/2014/main" id="{8E480ABD-0E1F-4ABB-BA26-02D67AA1FC80}"/>
            </a:ext>
          </a:extLst>
        </xdr:cNvPr>
        <xdr:cNvSpPr txBox="1"/>
      </xdr:nvSpPr>
      <xdr:spPr>
        <a:xfrm>
          <a:off x="7670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7810"/>
    <xdr:sp macro="" textlink="">
      <xdr:nvSpPr>
        <xdr:cNvPr id="130" name="テキスト ボックス 129">
          <a:extLst>
            <a:ext uri="{FF2B5EF4-FFF2-40B4-BE49-F238E27FC236}">
              <a16:creationId xmlns:a16="http://schemas.microsoft.com/office/drawing/2014/main" id="{6DC44D5D-7CA0-410E-B778-80BC2A46E89C}"/>
            </a:ext>
          </a:extLst>
        </xdr:cNvPr>
        <xdr:cNvSpPr txBox="1"/>
      </xdr:nvSpPr>
      <xdr:spPr>
        <a:xfrm>
          <a:off x="6781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113665</xdr:rowOff>
    </xdr:from>
    <xdr:to>
      <xdr:col>55</xdr:col>
      <xdr:colOff>50800</xdr:colOff>
      <xdr:row>37</xdr:row>
      <xdr:rowOff>43815</xdr:rowOff>
    </xdr:to>
    <xdr:sp macro="" textlink="">
      <xdr:nvSpPr>
        <xdr:cNvPr id="131" name="楕円 130">
          <a:extLst>
            <a:ext uri="{FF2B5EF4-FFF2-40B4-BE49-F238E27FC236}">
              <a16:creationId xmlns:a16="http://schemas.microsoft.com/office/drawing/2014/main" id="{EF185FA6-62D3-4919-BF3E-FE216C1E7B8A}"/>
            </a:ext>
          </a:extLst>
        </xdr:cNvPr>
        <xdr:cNvSpPr/>
      </xdr:nvSpPr>
      <xdr:spPr>
        <a:xfrm>
          <a:off x="104267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136525</xdr:rowOff>
    </xdr:from>
    <xdr:ext cx="468630" cy="258445"/>
    <xdr:sp macro="" textlink="">
      <xdr:nvSpPr>
        <xdr:cNvPr id="132" name="【図書館】&#10;一人当たり面積該当値テキスト">
          <a:extLst>
            <a:ext uri="{FF2B5EF4-FFF2-40B4-BE49-F238E27FC236}">
              <a16:creationId xmlns:a16="http://schemas.microsoft.com/office/drawing/2014/main" id="{A6206D9A-895E-4D4E-B127-29DDFD543E9C}"/>
            </a:ext>
          </a:extLst>
        </xdr:cNvPr>
        <xdr:cNvSpPr txBox="1"/>
      </xdr:nvSpPr>
      <xdr:spPr>
        <a:xfrm>
          <a:off x="10515600" y="61372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100965</xdr:rowOff>
    </xdr:from>
    <xdr:to>
      <xdr:col>50</xdr:col>
      <xdr:colOff>165100</xdr:colOff>
      <xdr:row>37</xdr:row>
      <xdr:rowOff>31750</xdr:rowOff>
    </xdr:to>
    <xdr:sp macro="" textlink="">
      <xdr:nvSpPr>
        <xdr:cNvPr id="133" name="楕円 132">
          <a:extLst>
            <a:ext uri="{FF2B5EF4-FFF2-40B4-BE49-F238E27FC236}">
              <a16:creationId xmlns:a16="http://schemas.microsoft.com/office/drawing/2014/main" id="{B073CCD7-1BC1-41D3-B4B8-FCFCA71B8434}"/>
            </a:ext>
          </a:extLst>
        </xdr:cNvPr>
        <xdr:cNvSpPr/>
      </xdr:nvSpPr>
      <xdr:spPr>
        <a:xfrm>
          <a:off x="9588500" y="6273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152400</xdr:rowOff>
    </xdr:from>
    <xdr:to>
      <xdr:col>55</xdr:col>
      <xdr:colOff>0</xdr:colOff>
      <xdr:row>36</xdr:row>
      <xdr:rowOff>165100</xdr:rowOff>
    </xdr:to>
    <xdr:cxnSp macro="">
      <xdr:nvCxnSpPr>
        <xdr:cNvPr id="134" name="直線コネクタ 133">
          <a:extLst>
            <a:ext uri="{FF2B5EF4-FFF2-40B4-BE49-F238E27FC236}">
              <a16:creationId xmlns:a16="http://schemas.microsoft.com/office/drawing/2014/main" id="{295B9B98-388B-4545-AE52-3858B6CE7110}"/>
            </a:ext>
          </a:extLst>
        </xdr:cNvPr>
        <xdr:cNvCxnSpPr/>
      </xdr:nvCxnSpPr>
      <xdr:spPr>
        <a:xfrm>
          <a:off x="9639300" y="63246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100965</xdr:rowOff>
    </xdr:from>
    <xdr:to>
      <xdr:col>46</xdr:col>
      <xdr:colOff>38100</xdr:colOff>
      <xdr:row>37</xdr:row>
      <xdr:rowOff>31750</xdr:rowOff>
    </xdr:to>
    <xdr:sp macro="" textlink="">
      <xdr:nvSpPr>
        <xdr:cNvPr id="135" name="楕円 134">
          <a:extLst>
            <a:ext uri="{FF2B5EF4-FFF2-40B4-BE49-F238E27FC236}">
              <a16:creationId xmlns:a16="http://schemas.microsoft.com/office/drawing/2014/main" id="{A48B8E21-A319-43B6-ADC2-1ACF70B55AE5}"/>
            </a:ext>
          </a:extLst>
        </xdr:cNvPr>
        <xdr:cNvSpPr/>
      </xdr:nvSpPr>
      <xdr:spPr>
        <a:xfrm>
          <a:off x="8699500" y="6273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152400</xdr:rowOff>
    </xdr:from>
    <xdr:to>
      <xdr:col>50</xdr:col>
      <xdr:colOff>114300</xdr:colOff>
      <xdr:row>36</xdr:row>
      <xdr:rowOff>152400</xdr:rowOff>
    </xdr:to>
    <xdr:cxnSp macro="">
      <xdr:nvCxnSpPr>
        <xdr:cNvPr id="136" name="直線コネクタ 135">
          <a:extLst>
            <a:ext uri="{FF2B5EF4-FFF2-40B4-BE49-F238E27FC236}">
              <a16:creationId xmlns:a16="http://schemas.microsoft.com/office/drawing/2014/main" id="{8CA3A9D3-A98B-48F3-8BF3-FD257523311B}"/>
            </a:ext>
          </a:extLst>
        </xdr:cNvPr>
        <xdr:cNvCxnSpPr/>
      </xdr:nvCxnSpPr>
      <xdr:spPr>
        <a:xfrm>
          <a:off x="8743950" y="63246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100965</xdr:rowOff>
    </xdr:from>
    <xdr:to>
      <xdr:col>41</xdr:col>
      <xdr:colOff>101600</xdr:colOff>
      <xdr:row>37</xdr:row>
      <xdr:rowOff>31750</xdr:rowOff>
    </xdr:to>
    <xdr:sp macro="" textlink="">
      <xdr:nvSpPr>
        <xdr:cNvPr id="137" name="楕円 136">
          <a:extLst>
            <a:ext uri="{FF2B5EF4-FFF2-40B4-BE49-F238E27FC236}">
              <a16:creationId xmlns:a16="http://schemas.microsoft.com/office/drawing/2014/main" id="{95D68507-B31A-4B8B-A40D-92E238FE9C02}"/>
            </a:ext>
          </a:extLst>
        </xdr:cNvPr>
        <xdr:cNvSpPr/>
      </xdr:nvSpPr>
      <xdr:spPr>
        <a:xfrm>
          <a:off x="7810500" y="6273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152400</xdr:rowOff>
    </xdr:from>
    <xdr:to>
      <xdr:col>45</xdr:col>
      <xdr:colOff>171450</xdr:colOff>
      <xdr:row>36</xdr:row>
      <xdr:rowOff>152400</xdr:rowOff>
    </xdr:to>
    <xdr:cxnSp macro="">
      <xdr:nvCxnSpPr>
        <xdr:cNvPr id="138" name="直線コネクタ 137">
          <a:extLst>
            <a:ext uri="{FF2B5EF4-FFF2-40B4-BE49-F238E27FC236}">
              <a16:creationId xmlns:a16="http://schemas.microsoft.com/office/drawing/2014/main" id="{5F2ED97E-837B-4E47-909C-34607DE35E27}"/>
            </a:ext>
          </a:extLst>
        </xdr:cNvPr>
        <xdr:cNvCxnSpPr/>
      </xdr:nvCxnSpPr>
      <xdr:spPr>
        <a:xfrm>
          <a:off x="7861300" y="63246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88900</xdr:rowOff>
    </xdr:from>
    <xdr:to>
      <xdr:col>36</xdr:col>
      <xdr:colOff>165100</xdr:colOff>
      <xdr:row>37</xdr:row>
      <xdr:rowOff>18415</xdr:rowOff>
    </xdr:to>
    <xdr:sp macro="" textlink="">
      <xdr:nvSpPr>
        <xdr:cNvPr id="139" name="楕円 138">
          <a:extLst>
            <a:ext uri="{FF2B5EF4-FFF2-40B4-BE49-F238E27FC236}">
              <a16:creationId xmlns:a16="http://schemas.microsoft.com/office/drawing/2014/main" id="{7BFF7F8A-1E74-4A1F-A2F7-CC8B8F3E9706}"/>
            </a:ext>
          </a:extLst>
        </xdr:cNvPr>
        <xdr:cNvSpPr/>
      </xdr:nvSpPr>
      <xdr:spPr>
        <a:xfrm>
          <a:off x="6921500" y="6261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139065</xdr:rowOff>
    </xdr:from>
    <xdr:to>
      <xdr:col>41</xdr:col>
      <xdr:colOff>50800</xdr:colOff>
      <xdr:row>36</xdr:row>
      <xdr:rowOff>152400</xdr:rowOff>
    </xdr:to>
    <xdr:cxnSp macro="">
      <xdr:nvCxnSpPr>
        <xdr:cNvPr id="140" name="直線コネクタ 139">
          <a:extLst>
            <a:ext uri="{FF2B5EF4-FFF2-40B4-BE49-F238E27FC236}">
              <a16:creationId xmlns:a16="http://schemas.microsoft.com/office/drawing/2014/main" id="{8C114292-82D1-436D-8CBB-C9C66B5BF19A}"/>
            </a:ext>
          </a:extLst>
        </xdr:cNvPr>
        <xdr:cNvCxnSpPr/>
      </xdr:nvCxnSpPr>
      <xdr:spPr>
        <a:xfrm>
          <a:off x="6972300" y="63112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48260</xdr:rowOff>
    </xdr:from>
    <xdr:ext cx="469900" cy="257175"/>
    <xdr:sp macro="" textlink="">
      <xdr:nvSpPr>
        <xdr:cNvPr id="141" name="n_1aveValue【図書館】&#10;一人当たり面積">
          <a:extLst>
            <a:ext uri="{FF2B5EF4-FFF2-40B4-BE49-F238E27FC236}">
              <a16:creationId xmlns:a16="http://schemas.microsoft.com/office/drawing/2014/main" id="{9F2539E3-7AC9-45FD-89B2-4313FF72832D}"/>
            </a:ext>
          </a:extLst>
        </xdr:cNvPr>
        <xdr:cNvSpPr txBox="1"/>
      </xdr:nvSpPr>
      <xdr:spPr>
        <a:xfrm>
          <a:off x="9391650" y="67348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60960</xdr:rowOff>
    </xdr:from>
    <xdr:ext cx="469900" cy="258445"/>
    <xdr:sp macro="" textlink="">
      <xdr:nvSpPr>
        <xdr:cNvPr id="142" name="n_2aveValue【図書館】&#10;一人当たり面積">
          <a:extLst>
            <a:ext uri="{FF2B5EF4-FFF2-40B4-BE49-F238E27FC236}">
              <a16:creationId xmlns:a16="http://schemas.microsoft.com/office/drawing/2014/main" id="{276A8E80-F67C-43BE-8F55-367E106D76C1}"/>
            </a:ext>
          </a:extLst>
        </xdr:cNvPr>
        <xdr:cNvSpPr txBox="1"/>
      </xdr:nvSpPr>
      <xdr:spPr>
        <a:xfrm>
          <a:off x="8515350" y="6747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60960</xdr:rowOff>
    </xdr:from>
    <xdr:ext cx="469900" cy="258445"/>
    <xdr:sp macro="" textlink="">
      <xdr:nvSpPr>
        <xdr:cNvPr id="143" name="n_3aveValue【図書館】&#10;一人当たり面積">
          <a:extLst>
            <a:ext uri="{FF2B5EF4-FFF2-40B4-BE49-F238E27FC236}">
              <a16:creationId xmlns:a16="http://schemas.microsoft.com/office/drawing/2014/main" id="{358C19A2-BC36-4B5C-A784-FDA31885A3C8}"/>
            </a:ext>
          </a:extLst>
        </xdr:cNvPr>
        <xdr:cNvSpPr txBox="1"/>
      </xdr:nvSpPr>
      <xdr:spPr>
        <a:xfrm>
          <a:off x="7626350" y="6747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22225</xdr:rowOff>
    </xdr:from>
    <xdr:ext cx="469900" cy="258445"/>
    <xdr:sp macro="" textlink="">
      <xdr:nvSpPr>
        <xdr:cNvPr id="144" name="n_4aveValue【図書館】&#10;一人当たり面積">
          <a:extLst>
            <a:ext uri="{FF2B5EF4-FFF2-40B4-BE49-F238E27FC236}">
              <a16:creationId xmlns:a16="http://schemas.microsoft.com/office/drawing/2014/main" id="{7CC14C3D-6F93-4135-BD85-A0E3856F418E}"/>
            </a:ext>
          </a:extLst>
        </xdr:cNvPr>
        <xdr:cNvSpPr txBox="1"/>
      </xdr:nvSpPr>
      <xdr:spPr>
        <a:xfrm>
          <a:off x="6737350" y="6708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48260</xdr:rowOff>
    </xdr:from>
    <xdr:ext cx="469900" cy="257175"/>
    <xdr:sp macro="" textlink="">
      <xdr:nvSpPr>
        <xdr:cNvPr id="145" name="n_1mainValue【図書館】&#10;一人当たり面積">
          <a:extLst>
            <a:ext uri="{FF2B5EF4-FFF2-40B4-BE49-F238E27FC236}">
              <a16:creationId xmlns:a16="http://schemas.microsoft.com/office/drawing/2014/main" id="{540B70D7-62AC-466C-8539-88AD8ED86920}"/>
            </a:ext>
          </a:extLst>
        </xdr:cNvPr>
        <xdr:cNvSpPr txBox="1"/>
      </xdr:nvSpPr>
      <xdr:spPr>
        <a:xfrm>
          <a:off x="9391650" y="60490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48260</xdr:rowOff>
    </xdr:from>
    <xdr:ext cx="469900" cy="257175"/>
    <xdr:sp macro="" textlink="">
      <xdr:nvSpPr>
        <xdr:cNvPr id="146" name="n_2mainValue【図書館】&#10;一人当たり面積">
          <a:extLst>
            <a:ext uri="{FF2B5EF4-FFF2-40B4-BE49-F238E27FC236}">
              <a16:creationId xmlns:a16="http://schemas.microsoft.com/office/drawing/2014/main" id="{134D11E7-372C-4E23-B632-8DB5819C2517}"/>
            </a:ext>
          </a:extLst>
        </xdr:cNvPr>
        <xdr:cNvSpPr txBox="1"/>
      </xdr:nvSpPr>
      <xdr:spPr>
        <a:xfrm>
          <a:off x="8515350" y="60490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48260</xdr:rowOff>
    </xdr:from>
    <xdr:ext cx="469900" cy="257175"/>
    <xdr:sp macro="" textlink="">
      <xdr:nvSpPr>
        <xdr:cNvPr id="147" name="n_3mainValue【図書館】&#10;一人当たり面積">
          <a:extLst>
            <a:ext uri="{FF2B5EF4-FFF2-40B4-BE49-F238E27FC236}">
              <a16:creationId xmlns:a16="http://schemas.microsoft.com/office/drawing/2014/main" id="{4A7DBF5A-B702-4682-8E26-23F04640A97E}"/>
            </a:ext>
          </a:extLst>
        </xdr:cNvPr>
        <xdr:cNvSpPr txBox="1"/>
      </xdr:nvSpPr>
      <xdr:spPr>
        <a:xfrm>
          <a:off x="7626350" y="60490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35560</xdr:rowOff>
    </xdr:from>
    <xdr:ext cx="469900" cy="257810"/>
    <xdr:sp macro="" textlink="">
      <xdr:nvSpPr>
        <xdr:cNvPr id="148" name="n_4mainValue【図書館】&#10;一人当たり面積">
          <a:extLst>
            <a:ext uri="{FF2B5EF4-FFF2-40B4-BE49-F238E27FC236}">
              <a16:creationId xmlns:a16="http://schemas.microsoft.com/office/drawing/2014/main" id="{590E17C7-DDB8-4A30-B7D5-86B9289D72F6}"/>
            </a:ext>
          </a:extLst>
        </xdr:cNvPr>
        <xdr:cNvSpPr txBox="1"/>
      </xdr:nvSpPr>
      <xdr:spPr>
        <a:xfrm>
          <a:off x="6737350" y="60363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113665</xdr:rowOff>
    </xdr:from>
    <xdr:to>
      <xdr:col>28</xdr:col>
      <xdr:colOff>152400</xdr:colOff>
      <xdr:row>50</xdr:row>
      <xdr:rowOff>62865</xdr:rowOff>
    </xdr:to>
    <xdr:sp macro="" textlink="">
      <xdr:nvSpPr>
        <xdr:cNvPr id="149" name="正方形/長方形 148">
          <a:extLst>
            <a:ext uri="{FF2B5EF4-FFF2-40B4-BE49-F238E27FC236}">
              <a16:creationId xmlns:a16="http://schemas.microsoft.com/office/drawing/2014/main" id="{758C410E-EAA2-42AE-A34F-72B453E619C1}"/>
            </a:ext>
          </a:extLst>
        </xdr:cNvPr>
        <xdr:cNvSpPr/>
      </xdr:nvSpPr>
      <xdr:spPr>
        <a:xfrm>
          <a:off x="762000" y="800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4007995-F0B6-4860-98F5-ACC5ED7F88F7}"/>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120015</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3CDF3C4-D1D9-45A3-96C1-7FB739292741}"/>
            </a:ext>
          </a:extLst>
        </xdr:cNvPr>
        <xdr:cNvSpPr/>
      </xdr:nvSpPr>
      <xdr:spPr>
        <a:xfrm>
          <a:off x="889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8E5CB8C-96DF-4145-A845-26A8C474E9E1}"/>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120015</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25ADC4C-3D28-484F-B0B5-4920FD2C22CD}"/>
            </a:ext>
          </a:extLst>
        </xdr:cNvPr>
        <xdr:cNvSpPr/>
      </xdr:nvSpPr>
      <xdr:spPr>
        <a:xfrm>
          <a:off x="1905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01AABE1-334E-4DCF-8067-A9B0A453A9A2}"/>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51</xdr:row>
      <xdr:rowOff>120015</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6481A26-B4F8-4E94-A928-40C784D907C5}"/>
            </a:ext>
          </a:extLst>
        </xdr:cNvPr>
        <xdr:cNvSpPr/>
      </xdr:nvSpPr>
      <xdr:spPr>
        <a:xfrm>
          <a:off x="3048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56515</xdr:rowOff>
    </xdr:from>
    <xdr:to>
      <xdr:col>28</xdr:col>
      <xdr:colOff>152400</xdr:colOff>
      <xdr:row>66</xdr:row>
      <xdr:rowOff>111760</xdr:rowOff>
    </xdr:to>
    <xdr:sp macro="" textlink="">
      <xdr:nvSpPr>
        <xdr:cNvPr id="156" name="正方形/長方形 155">
          <a:extLst>
            <a:ext uri="{FF2B5EF4-FFF2-40B4-BE49-F238E27FC236}">
              <a16:creationId xmlns:a16="http://schemas.microsoft.com/office/drawing/2014/main" id="{8BD6F030-0A07-4450-ACB2-B6C1EC637349}"/>
            </a:ext>
          </a:extLst>
        </xdr:cNvPr>
        <xdr:cNvSpPr/>
      </xdr:nvSpPr>
      <xdr:spPr>
        <a:xfrm>
          <a:off x="762000" y="9143365"/>
          <a:ext cx="4724400"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4790"/>
    <xdr:sp macro="" textlink="">
      <xdr:nvSpPr>
        <xdr:cNvPr id="157" name="テキスト ボックス 156">
          <a:extLst>
            <a:ext uri="{FF2B5EF4-FFF2-40B4-BE49-F238E27FC236}">
              <a16:creationId xmlns:a16="http://schemas.microsoft.com/office/drawing/2014/main" id="{51EE3BB0-09CE-4720-BEFF-531D9DAAC723}"/>
            </a:ext>
          </a:extLst>
        </xdr:cNvPr>
        <xdr:cNvSpPr txBox="1"/>
      </xdr:nvSpPr>
      <xdr:spPr>
        <a:xfrm>
          <a:off x="723900" y="8953500"/>
          <a:ext cx="2971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8" name="直線コネクタ 157">
          <a:extLst>
            <a:ext uri="{FF2B5EF4-FFF2-40B4-BE49-F238E27FC236}">
              <a16:creationId xmlns:a16="http://schemas.microsoft.com/office/drawing/2014/main" id="{A8C3AE58-B030-442D-A10D-07AAA00FED97}"/>
            </a:ext>
          </a:extLst>
        </xdr:cNvPr>
        <xdr:cNvCxnSpPr/>
      </xdr:nvCxnSpPr>
      <xdr:spPr>
        <a:xfrm>
          <a:off x="762000" y="11427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9" name="テキスト ボックス 158">
          <a:extLst>
            <a:ext uri="{FF2B5EF4-FFF2-40B4-BE49-F238E27FC236}">
              <a16:creationId xmlns:a16="http://schemas.microsoft.com/office/drawing/2014/main" id="{833D712B-091D-40C5-8831-9224BB0EEC8D}"/>
            </a:ext>
          </a:extLst>
        </xdr:cNvPr>
        <xdr:cNvSpPr txBox="1"/>
      </xdr:nvSpPr>
      <xdr:spPr>
        <a:xfrm>
          <a:off x="294640" y="11284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60" name="直線コネクタ 159">
          <a:extLst>
            <a:ext uri="{FF2B5EF4-FFF2-40B4-BE49-F238E27FC236}">
              <a16:creationId xmlns:a16="http://schemas.microsoft.com/office/drawing/2014/main" id="{CD8AB9B5-DE8C-4D3F-A8E6-A8D5AA0334CE}"/>
            </a:ext>
          </a:extLst>
        </xdr:cNvPr>
        <xdr:cNvCxnSpPr/>
      </xdr:nvCxnSpPr>
      <xdr:spPr>
        <a:xfrm>
          <a:off x="762000" y="11047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090" cy="252095"/>
    <xdr:sp macro="" textlink="">
      <xdr:nvSpPr>
        <xdr:cNvPr id="161" name="テキスト ボックス 160">
          <a:extLst>
            <a:ext uri="{FF2B5EF4-FFF2-40B4-BE49-F238E27FC236}">
              <a16:creationId xmlns:a16="http://schemas.microsoft.com/office/drawing/2014/main" id="{4F14CBA7-690A-4504-B9D2-C0B40B8FF794}"/>
            </a:ext>
          </a:extLst>
        </xdr:cNvPr>
        <xdr:cNvSpPr txBox="1"/>
      </xdr:nvSpPr>
      <xdr:spPr>
        <a:xfrm>
          <a:off x="294640" y="109048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2" name="直線コネクタ 161">
          <a:extLst>
            <a:ext uri="{FF2B5EF4-FFF2-40B4-BE49-F238E27FC236}">
              <a16:creationId xmlns:a16="http://schemas.microsoft.com/office/drawing/2014/main" id="{BB62017A-A657-4009-9090-1F574B8C42FD}"/>
            </a:ext>
          </a:extLst>
        </xdr:cNvPr>
        <xdr:cNvCxnSpPr/>
      </xdr:nvCxnSpPr>
      <xdr:spPr>
        <a:xfrm>
          <a:off x="762000" y="1066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095"/>
    <xdr:sp macro="" textlink="">
      <xdr:nvSpPr>
        <xdr:cNvPr id="163" name="テキスト ボックス 162">
          <a:extLst>
            <a:ext uri="{FF2B5EF4-FFF2-40B4-BE49-F238E27FC236}">
              <a16:creationId xmlns:a16="http://schemas.microsoft.com/office/drawing/2014/main" id="{EE4A8634-B26D-44AE-85B0-7B3961B085C2}"/>
            </a:ext>
          </a:extLst>
        </xdr:cNvPr>
        <xdr:cNvSpPr txBox="1"/>
      </xdr:nvSpPr>
      <xdr:spPr>
        <a:xfrm>
          <a:off x="358775" y="10524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19B8916-5200-4D7C-932D-FA07C629C615}"/>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2095"/>
    <xdr:sp macro="" textlink="">
      <xdr:nvSpPr>
        <xdr:cNvPr id="165" name="テキスト ボックス 164">
          <a:extLst>
            <a:ext uri="{FF2B5EF4-FFF2-40B4-BE49-F238E27FC236}">
              <a16:creationId xmlns:a16="http://schemas.microsoft.com/office/drawing/2014/main" id="{D0BD49D0-B7B2-41CB-85A6-14662DED4F84}"/>
            </a:ext>
          </a:extLst>
        </xdr:cNvPr>
        <xdr:cNvSpPr txBox="1"/>
      </xdr:nvSpPr>
      <xdr:spPr>
        <a:xfrm>
          <a:off x="358775" y="1014412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6" name="直線コネクタ 165">
          <a:extLst>
            <a:ext uri="{FF2B5EF4-FFF2-40B4-BE49-F238E27FC236}">
              <a16:creationId xmlns:a16="http://schemas.microsoft.com/office/drawing/2014/main" id="{2A058017-6B7E-45F2-9FFD-55CE74B245C1}"/>
            </a:ext>
          </a:extLst>
        </xdr:cNvPr>
        <xdr:cNvCxnSpPr/>
      </xdr:nvCxnSpPr>
      <xdr:spPr>
        <a:xfrm>
          <a:off x="762000" y="9902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095"/>
    <xdr:sp macro="" textlink="">
      <xdr:nvSpPr>
        <xdr:cNvPr id="167" name="テキスト ボックス 166">
          <a:extLst>
            <a:ext uri="{FF2B5EF4-FFF2-40B4-BE49-F238E27FC236}">
              <a16:creationId xmlns:a16="http://schemas.microsoft.com/office/drawing/2014/main" id="{F98B3C7B-38F6-4A59-9098-FFE7A3E613ED}"/>
            </a:ext>
          </a:extLst>
        </xdr:cNvPr>
        <xdr:cNvSpPr txBox="1"/>
      </xdr:nvSpPr>
      <xdr:spPr>
        <a:xfrm>
          <a:off x="358775" y="976058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8" name="直線コネクタ 167">
          <a:extLst>
            <a:ext uri="{FF2B5EF4-FFF2-40B4-BE49-F238E27FC236}">
              <a16:creationId xmlns:a16="http://schemas.microsoft.com/office/drawing/2014/main" id="{E550E60F-3A11-41E0-B6E1-9FE01E6EED7D}"/>
            </a:ext>
          </a:extLst>
        </xdr:cNvPr>
        <xdr:cNvCxnSpPr/>
      </xdr:nvCxnSpPr>
      <xdr:spPr>
        <a:xfrm>
          <a:off x="762000" y="952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095"/>
    <xdr:sp macro="" textlink="">
      <xdr:nvSpPr>
        <xdr:cNvPr id="169" name="テキスト ボックス 168">
          <a:extLst>
            <a:ext uri="{FF2B5EF4-FFF2-40B4-BE49-F238E27FC236}">
              <a16:creationId xmlns:a16="http://schemas.microsoft.com/office/drawing/2014/main" id="{7618CF47-CBFA-4924-8D37-92A6D928F03D}"/>
            </a:ext>
          </a:extLst>
        </xdr:cNvPr>
        <xdr:cNvSpPr txBox="1"/>
      </xdr:nvSpPr>
      <xdr:spPr>
        <a:xfrm>
          <a:off x="358775" y="938022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56515</xdr:rowOff>
    </xdr:from>
    <xdr:to>
      <xdr:col>28</xdr:col>
      <xdr:colOff>114300</xdr:colOff>
      <xdr:row>53</xdr:row>
      <xdr:rowOff>56515</xdr:rowOff>
    </xdr:to>
    <xdr:cxnSp macro="">
      <xdr:nvCxnSpPr>
        <xdr:cNvPr id="170" name="直線コネクタ 169">
          <a:extLst>
            <a:ext uri="{FF2B5EF4-FFF2-40B4-BE49-F238E27FC236}">
              <a16:creationId xmlns:a16="http://schemas.microsoft.com/office/drawing/2014/main" id="{F21C6345-D5E5-42CC-A30A-9D00448A3D41}"/>
            </a:ext>
          </a:extLst>
        </xdr:cNvPr>
        <xdr:cNvCxnSpPr/>
      </xdr:nvCxnSpPr>
      <xdr:spPr>
        <a:xfrm>
          <a:off x="762000" y="914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85725</xdr:rowOff>
    </xdr:from>
    <xdr:ext cx="337820" cy="257175"/>
    <xdr:sp macro="" textlink="">
      <xdr:nvSpPr>
        <xdr:cNvPr id="171" name="テキスト ボックス 170">
          <a:extLst>
            <a:ext uri="{FF2B5EF4-FFF2-40B4-BE49-F238E27FC236}">
              <a16:creationId xmlns:a16="http://schemas.microsoft.com/office/drawing/2014/main" id="{5C20A6AB-151F-4318-9519-DD19CDD81D7A}"/>
            </a:ext>
          </a:extLst>
        </xdr:cNvPr>
        <xdr:cNvSpPr txBox="1"/>
      </xdr:nvSpPr>
      <xdr:spPr>
        <a:xfrm>
          <a:off x="422910" y="9001125"/>
          <a:ext cx="337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56515</xdr:rowOff>
    </xdr:from>
    <xdr:to>
      <xdr:col>28</xdr:col>
      <xdr:colOff>152400</xdr:colOff>
      <xdr:row>66</xdr:row>
      <xdr:rowOff>111760</xdr:rowOff>
    </xdr:to>
    <xdr:sp macro="" textlink="">
      <xdr:nvSpPr>
        <xdr:cNvPr id="172" name="【体育館・プール】&#10;有形固定資産減価償却率グラフ枠">
          <a:extLst>
            <a:ext uri="{FF2B5EF4-FFF2-40B4-BE49-F238E27FC236}">
              <a16:creationId xmlns:a16="http://schemas.microsoft.com/office/drawing/2014/main" id="{69589FA9-2865-4B44-8F2F-BD566B76E84F}"/>
            </a:ext>
          </a:extLst>
        </xdr:cNvPr>
        <xdr:cNvSpPr/>
      </xdr:nvSpPr>
      <xdr:spPr>
        <a:xfrm>
          <a:off x="762000" y="9143365"/>
          <a:ext cx="4724400"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113665</xdr:rowOff>
    </xdr:from>
    <xdr:to>
      <xdr:col>24</xdr:col>
      <xdr:colOff>62865</xdr:colOff>
      <xdr:row>64</xdr:row>
      <xdr:rowOff>74295</xdr:rowOff>
    </xdr:to>
    <xdr:cxnSp macro="">
      <xdr:nvCxnSpPr>
        <xdr:cNvPr id="173" name="直線コネクタ 172">
          <a:extLst>
            <a:ext uri="{FF2B5EF4-FFF2-40B4-BE49-F238E27FC236}">
              <a16:creationId xmlns:a16="http://schemas.microsoft.com/office/drawing/2014/main" id="{10AEEC9B-2D59-4958-9267-770F35762FAE}"/>
            </a:ext>
          </a:extLst>
        </xdr:cNvPr>
        <xdr:cNvCxnSpPr/>
      </xdr:nvCxnSpPr>
      <xdr:spPr>
        <a:xfrm flipV="1">
          <a:off x="4634865" y="9714865"/>
          <a:ext cx="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8630" cy="253365"/>
    <xdr:sp macro="" textlink="">
      <xdr:nvSpPr>
        <xdr:cNvPr id="174" name="【体育館・プール】&#10;有形固定資産減価償却率最小値テキスト">
          <a:extLst>
            <a:ext uri="{FF2B5EF4-FFF2-40B4-BE49-F238E27FC236}">
              <a16:creationId xmlns:a16="http://schemas.microsoft.com/office/drawing/2014/main" id="{93C058C8-C1E6-4725-8829-B89C77B6CBB1}"/>
            </a:ext>
          </a:extLst>
        </xdr:cNvPr>
        <xdr:cNvSpPr txBox="1"/>
      </xdr:nvSpPr>
      <xdr:spPr>
        <a:xfrm>
          <a:off x="4673600" y="110509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5" name="直線コネクタ 174">
          <a:extLst>
            <a:ext uri="{FF2B5EF4-FFF2-40B4-BE49-F238E27FC236}">
              <a16:creationId xmlns:a16="http://schemas.microsoft.com/office/drawing/2014/main" id="{F139BBA2-0028-4585-9C12-C083A0377630}"/>
            </a:ext>
          </a:extLst>
        </xdr:cNvPr>
        <xdr:cNvCxnSpPr/>
      </xdr:nvCxnSpPr>
      <xdr:spPr>
        <a:xfrm>
          <a:off x="4546600" y="1104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61595</xdr:rowOff>
    </xdr:from>
    <xdr:ext cx="403860" cy="253365"/>
    <xdr:sp macro="" textlink="">
      <xdr:nvSpPr>
        <xdr:cNvPr id="176" name="【体育館・プール】&#10;有形固定資産減価償却率最大値テキスト">
          <a:extLst>
            <a:ext uri="{FF2B5EF4-FFF2-40B4-BE49-F238E27FC236}">
              <a16:creationId xmlns:a16="http://schemas.microsoft.com/office/drawing/2014/main" id="{040CBA96-51D4-4232-9907-28B91D2EBDCB}"/>
            </a:ext>
          </a:extLst>
        </xdr:cNvPr>
        <xdr:cNvSpPr txBox="1"/>
      </xdr:nvSpPr>
      <xdr:spPr>
        <a:xfrm>
          <a:off x="4673600" y="94913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113665</xdr:rowOff>
    </xdr:from>
    <xdr:to>
      <xdr:col>24</xdr:col>
      <xdr:colOff>152400</xdr:colOff>
      <xdr:row>56</xdr:row>
      <xdr:rowOff>113665</xdr:rowOff>
    </xdr:to>
    <xdr:cxnSp macro="">
      <xdr:nvCxnSpPr>
        <xdr:cNvPr id="177" name="直線コネクタ 176">
          <a:extLst>
            <a:ext uri="{FF2B5EF4-FFF2-40B4-BE49-F238E27FC236}">
              <a16:creationId xmlns:a16="http://schemas.microsoft.com/office/drawing/2014/main" id="{9377A104-237B-4E38-8C1B-D089C6AD985B}"/>
            </a:ext>
          </a:extLst>
        </xdr:cNvPr>
        <xdr:cNvCxnSpPr/>
      </xdr:nvCxnSpPr>
      <xdr:spPr>
        <a:xfrm>
          <a:off x="4546600" y="971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90170</xdr:rowOff>
    </xdr:from>
    <xdr:ext cx="403860" cy="252095"/>
    <xdr:sp macro="" textlink="">
      <xdr:nvSpPr>
        <xdr:cNvPr id="178" name="【体育館・プール】&#10;有形固定資産減価償却率平均値テキスト">
          <a:extLst>
            <a:ext uri="{FF2B5EF4-FFF2-40B4-BE49-F238E27FC236}">
              <a16:creationId xmlns:a16="http://schemas.microsoft.com/office/drawing/2014/main" id="{B3FBF581-73D0-43AF-BE5A-A081F2A238A0}"/>
            </a:ext>
          </a:extLst>
        </xdr:cNvPr>
        <xdr:cNvSpPr txBox="1"/>
      </xdr:nvSpPr>
      <xdr:spPr>
        <a:xfrm>
          <a:off x="4673600" y="1020572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67945</xdr:rowOff>
    </xdr:from>
    <xdr:to>
      <xdr:col>24</xdr:col>
      <xdr:colOff>114300</xdr:colOff>
      <xdr:row>60</xdr:row>
      <xdr:rowOff>167005</xdr:rowOff>
    </xdr:to>
    <xdr:sp macro="" textlink="">
      <xdr:nvSpPr>
        <xdr:cNvPr id="179" name="フローチャート: 判断 178">
          <a:extLst>
            <a:ext uri="{FF2B5EF4-FFF2-40B4-BE49-F238E27FC236}">
              <a16:creationId xmlns:a16="http://schemas.microsoft.com/office/drawing/2014/main" id="{EAAB0593-1C31-48A6-A2AD-24CE80515518}"/>
            </a:ext>
          </a:extLst>
        </xdr:cNvPr>
        <xdr:cNvSpPr/>
      </xdr:nvSpPr>
      <xdr:spPr>
        <a:xfrm>
          <a:off x="4584700" y="10354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43180</xdr:rowOff>
    </xdr:from>
    <xdr:to>
      <xdr:col>20</xdr:col>
      <xdr:colOff>38100</xdr:colOff>
      <xdr:row>60</xdr:row>
      <xdr:rowOff>142875</xdr:rowOff>
    </xdr:to>
    <xdr:sp macro="" textlink="">
      <xdr:nvSpPr>
        <xdr:cNvPr id="180" name="フローチャート: 判断 179">
          <a:extLst>
            <a:ext uri="{FF2B5EF4-FFF2-40B4-BE49-F238E27FC236}">
              <a16:creationId xmlns:a16="http://schemas.microsoft.com/office/drawing/2014/main" id="{F8C5FE9A-5298-4526-8C42-C984CCD9EA22}"/>
            </a:ext>
          </a:extLst>
        </xdr:cNvPr>
        <xdr:cNvSpPr/>
      </xdr:nvSpPr>
      <xdr:spPr>
        <a:xfrm>
          <a:off x="3746500" y="103301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20955</xdr:rowOff>
    </xdr:from>
    <xdr:to>
      <xdr:col>15</xdr:col>
      <xdr:colOff>101600</xdr:colOff>
      <xdr:row>60</xdr:row>
      <xdr:rowOff>120015</xdr:rowOff>
    </xdr:to>
    <xdr:sp macro="" textlink="">
      <xdr:nvSpPr>
        <xdr:cNvPr id="181" name="フローチャート: 判断 180">
          <a:extLst>
            <a:ext uri="{FF2B5EF4-FFF2-40B4-BE49-F238E27FC236}">
              <a16:creationId xmlns:a16="http://schemas.microsoft.com/office/drawing/2014/main" id="{4148846D-3DDE-4E1D-A808-878A590230FF}"/>
            </a:ext>
          </a:extLst>
        </xdr:cNvPr>
        <xdr:cNvSpPr/>
      </xdr:nvSpPr>
      <xdr:spPr>
        <a:xfrm>
          <a:off x="2857500" y="10307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166370</xdr:rowOff>
    </xdr:from>
    <xdr:to>
      <xdr:col>10</xdr:col>
      <xdr:colOff>165100</xdr:colOff>
      <xdr:row>60</xdr:row>
      <xdr:rowOff>97790</xdr:rowOff>
    </xdr:to>
    <xdr:sp macro="" textlink="">
      <xdr:nvSpPr>
        <xdr:cNvPr id="182" name="フローチャート: 判断 181">
          <a:extLst>
            <a:ext uri="{FF2B5EF4-FFF2-40B4-BE49-F238E27FC236}">
              <a16:creationId xmlns:a16="http://schemas.microsoft.com/office/drawing/2014/main" id="{BA7E8559-44A4-4580-B191-62F414679C75}"/>
            </a:ext>
          </a:extLst>
        </xdr:cNvPr>
        <xdr:cNvSpPr/>
      </xdr:nvSpPr>
      <xdr:spPr>
        <a:xfrm>
          <a:off x="1968500" y="102819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32385</xdr:rowOff>
    </xdr:from>
    <xdr:to>
      <xdr:col>6</xdr:col>
      <xdr:colOff>38100</xdr:colOff>
      <xdr:row>60</xdr:row>
      <xdr:rowOff>131445</xdr:rowOff>
    </xdr:to>
    <xdr:sp macro="" textlink="">
      <xdr:nvSpPr>
        <xdr:cNvPr id="183" name="フローチャート: 判断 182">
          <a:extLst>
            <a:ext uri="{FF2B5EF4-FFF2-40B4-BE49-F238E27FC236}">
              <a16:creationId xmlns:a16="http://schemas.microsoft.com/office/drawing/2014/main" id="{3D0B78A5-C813-452C-824A-CD12FAECC2B0}"/>
            </a:ext>
          </a:extLst>
        </xdr:cNvPr>
        <xdr:cNvSpPr/>
      </xdr:nvSpPr>
      <xdr:spPr>
        <a:xfrm>
          <a:off x="1079500" y="10319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4" name="テキスト ボックス 183">
          <a:extLst>
            <a:ext uri="{FF2B5EF4-FFF2-40B4-BE49-F238E27FC236}">
              <a16:creationId xmlns:a16="http://schemas.microsoft.com/office/drawing/2014/main" id="{D22890C4-764B-40DC-9085-03E364B82440}"/>
            </a:ext>
          </a:extLst>
        </xdr:cNvPr>
        <xdr:cNvSpPr txBox="1"/>
      </xdr:nvSpPr>
      <xdr:spPr>
        <a:xfrm>
          <a:off x="44450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D27749F8-1AE2-4097-9A38-B68FEEA00B5B}"/>
            </a:ext>
          </a:extLst>
        </xdr:cNvPr>
        <xdr:cNvSpPr txBox="1"/>
      </xdr:nvSpPr>
      <xdr:spPr>
        <a:xfrm>
          <a:off x="3600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6" name="テキスト ボックス 185">
          <a:extLst>
            <a:ext uri="{FF2B5EF4-FFF2-40B4-BE49-F238E27FC236}">
              <a16:creationId xmlns:a16="http://schemas.microsoft.com/office/drawing/2014/main" id="{4BFD0333-40D2-4472-90BD-23CAA6CC6172}"/>
            </a:ext>
          </a:extLst>
        </xdr:cNvPr>
        <xdr:cNvSpPr txBox="1"/>
      </xdr:nvSpPr>
      <xdr:spPr>
        <a:xfrm>
          <a:off x="2717800" y="114249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7" name="テキスト ボックス 186">
          <a:extLst>
            <a:ext uri="{FF2B5EF4-FFF2-40B4-BE49-F238E27FC236}">
              <a16:creationId xmlns:a16="http://schemas.microsoft.com/office/drawing/2014/main" id="{AB207C40-AAEC-47DD-A0CE-29FBADB648CC}"/>
            </a:ext>
          </a:extLst>
        </xdr:cNvPr>
        <xdr:cNvSpPr txBox="1"/>
      </xdr:nvSpPr>
      <xdr:spPr>
        <a:xfrm>
          <a:off x="18288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8" name="テキスト ボックス 187">
          <a:extLst>
            <a:ext uri="{FF2B5EF4-FFF2-40B4-BE49-F238E27FC236}">
              <a16:creationId xmlns:a16="http://schemas.microsoft.com/office/drawing/2014/main" id="{3F6E7AE6-A05A-4E1E-A2B1-27141F03955C}"/>
            </a:ext>
          </a:extLst>
        </xdr:cNvPr>
        <xdr:cNvSpPr txBox="1"/>
      </xdr:nvSpPr>
      <xdr:spPr>
        <a:xfrm>
          <a:off x="933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19050</xdr:rowOff>
    </xdr:from>
    <xdr:to>
      <xdr:col>24</xdr:col>
      <xdr:colOff>114300</xdr:colOff>
      <xdr:row>61</xdr:row>
      <xdr:rowOff>118110</xdr:rowOff>
    </xdr:to>
    <xdr:sp macro="" textlink="">
      <xdr:nvSpPr>
        <xdr:cNvPr id="189" name="楕円 188">
          <a:extLst>
            <a:ext uri="{FF2B5EF4-FFF2-40B4-BE49-F238E27FC236}">
              <a16:creationId xmlns:a16="http://schemas.microsoft.com/office/drawing/2014/main" id="{AC48DF5A-6B2E-429C-953F-F531795EB7CA}"/>
            </a:ext>
          </a:extLst>
        </xdr:cNvPr>
        <xdr:cNvSpPr/>
      </xdr:nvSpPr>
      <xdr:spPr>
        <a:xfrm>
          <a:off x="4584700" y="10477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165735</xdr:rowOff>
    </xdr:from>
    <xdr:ext cx="403860" cy="252095"/>
    <xdr:sp macro="" textlink="">
      <xdr:nvSpPr>
        <xdr:cNvPr id="190" name="【体育館・プール】&#10;有形固定資産減価償却率該当値テキスト">
          <a:extLst>
            <a:ext uri="{FF2B5EF4-FFF2-40B4-BE49-F238E27FC236}">
              <a16:creationId xmlns:a16="http://schemas.microsoft.com/office/drawing/2014/main" id="{21B2E534-F5C0-4976-9E4A-C1F43B1CF15B}"/>
            </a:ext>
          </a:extLst>
        </xdr:cNvPr>
        <xdr:cNvSpPr txBox="1"/>
      </xdr:nvSpPr>
      <xdr:spPr>
        <a:xfrm>
          <a:off x="4673600" y="104527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144145</xdr:rowOff>
    </xdr:from>
    <xdr:to>
      <xdr:col>20</xdr:col>
      <xdr:colOff>38100</xdr:colOff>
      <xdr:row>61</xdr:row>
      <xdr:rowOff>75565</xdr:rowOff>
    </xdr:to>
    <xdr:sp macro="" textlink="">
      <xdr:nvSpPr>
        <xdr:cNvPr id="191" name="楕円 190">
          <a:extLst>
            <a:ext uri="{FF2B5EF4-FFF2-40B4-BE49-F238E27FC236}">
              <a16:creationId xmlns:a16="http://schemas.microsoft.com/office/drawing/2014/main" id="{6C8F5B76-FF4D-485B-9C79-CCF0879A16B3}"/>
            </a:ext>
          </a:extLst>
        </xdr:cNvPr>
        <xdr:cNvSpPr/>
      </xdr:nvSpPr>
      <xdr:spPr>
        <a:xfrm>
          <a:off x="3746500" y="104311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61</xdr:row>
      <xdr:rowOff>26035</xdr:rowOff>
    </xdr:from>
    <xdr:to>
      <xdr:col>24</xdr:col>
      <xdr:colOff>63500</xdr:colOff>
      <xdr:row>61</xdr:row>
      <xdr:rowOff>69215</xdr:rowOff>
    </xdr:to>
    <xdr:cxnSp macro="">
      <xdr:nvCxnSpPr>
        <xdr:cNvPr id="192" name="直線コネクタ 191">
          <a:extLst>
            <a:ext uri="{FF2B5EF4-FFF2-40B4-BE49-F238E27FC236}">
              <a16:creationId xmlns:a16="http://schemas.microsoft.com/office/drawing/2014/main" id="{85CEC0DA-694B-4BC8-848C-B37B61AB20C3}"/>
            </a:ext>
          </a:extLst>
        </xdr:cNvPr>
        <xdr:cNvCxnSpPr/>
      </xdr:nvCxnSpPr>
      <xdr:spPr>
        <a:xfrm>
          <a:off x="3790950" y="10484485"/>
          <a:ext cx="8445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100965</xdr:rowOff>
    </xdr:from>
    <xdr:to>
      <xdr:col>15</xdr:col>
      <xdr:colOff>101600</xdr:colOff>
      <xdr:row>61</xdr:row>
      <xdr:rowOff>33020</xdr:rowOff>
    </xdr:to>
    <xdr:sp macro="" textlink="">
      <xdr:nvSpPr>
        <xdr:cNvPr id="193" name="楕円 192">
          <a:extLst>
            <a:ext uri="{FF2B5EF4-FFF2-40B4-BE49-F238E27FC236}">
              <a16:creationId xmlns:a16="http://schemas.microsoft.com/office/drawing/2014/main" id="{EA3B12A4-33CC-441F-AB55-9E44C93F0A76}"/>
            </a:ext>
          </a:extLst>
        </xdr:cNvPr>
        <xdr:cNvSpPr/>
      </xdr:nvSpPr>
      <xdr:spPr>
        <a:xfrm>
          <a:off x="2857500" y="1038796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151130</xdr:rowOff>
    </xdr:from>
    <xdr:to>
      <xdr:col>19</xdr:col>
      <xdr:colOff>171450</xdr:colOff>
      <xdr:row>61</xdr:row>
      <xdr:rowOff>26035</xdr:rowOff>
    </xdr:to>
    <xdr:cxnSp macro="">
      <xdr:nvCxnSpPr>
        <xdr:cNvPr id="194" name="直線コネクタ 193">
          <a:extLst>
            <a:ext uri="{FF2B5EF4-FFF2-40B4-BE49-F238E27FC236}">
              <a16:creationId xmlns:a16="http://schemas.microsoft.com/office/drawing/2014/main" id="{0EC15934-EBCB-4A1C-864B-2A110F41C783}"/>
            </a:ext>
          </a:extLst>
        </xdr:cNvPr>
        <xdr:cNvCxnSpPr/>
      </xdr:nvCxnSpPr>
      <xdr:spPr>
        <a:xfrm>
          <a:off x="2908300" y="10438130"/>
          <a:ext cx="8826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58420</xdr:rowOff>
    </xdr:from>
    <xdr:to>
      <xdr:col>10</xdr:col>
      <xdr:colOff>165100</xdr:colOff>
      <xdr:row>60</xdr:row>
      <xdr:rowOff>157480</xdr:rowOff>
    </xdr:to>
    <xdr:sp macro="" textlink="">
      <xdr:nvSpPr>
        <xdr:cNvPr id="195" name="楕円 194">
          <a:extLst>
            <a:ext uri="{FF2B5EF4-FFF2-40B4-BE49-F238E27FC236}">
              <a16:creationId xmlns:a16="http://schemas.microsoft.com/office/drawing/2014/main" id="{56BE511A-ACA2-403E-BDFF-BC226DA7DA46}"/>
            </a:ext>
          </a:extLst>
        </xdr:cNvPr>
        <xdr:cNvSpPr/>
      </xdr:nvSpPr>
      <xdr:spPr>
        <a:xfrm>
          <a:off x="1968500" y="10345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107950</xdr:rowOff>
    </xdr:from>
    <xdr:to>
      <xdr:col>15</xdr:col>
      <xdr:colOff>50800</xdr:colOff>
      <xdr:row>60</xdr:row>
      <xdr:rowOff>151130</xdr:rowOff>
    </xdr:to>
    <xdr:cxnSp macro="">
      <xdr:nvCxnSpPr>
        <xdr:cNvPr id="196" name="直線コネクタ 195">
          <a:extLst>
            <a:ext uri="{FF2B5EF4-FFF2-40B4-BE49-F238E27FC236}">
              <a16:creationId xmlns:a16="http://schemas.microsoft.com/office/drawing/2014/main" id="{57EE84BE-413E-4070-90E4-DBA15EFACA5A}"/>
            </a:ext>
          </a:extLst>
        </xdr:cNvPr>
        <xdr:cNvCxnSpPr/>
      </xdr:nvCxnSpPr>
      <xdr:spPr>
        <a:xfrm>
          <a:off x="2019300" y="1039495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15875</xdr:rowOff>
    </xdr:from>
    <xdr:to>
      <xdr:col>6</xdr:col>
      <xdr:colOff>38100</xdr:colOff>
      <xdr:row>60</xdr:row>
      <xdr:rowOff>114935</xdr:rowOff>
    </xdr:to>
    <xdr:sp macro="" textlink="">
      <xdr:nvSpPr>
        <xdr:cNvPr id="197" name="楕円 196">
          <a:extLst>
            <a:ext uri="{FF2B5EF4-FFF2-40B4-BE49-F238E27FC236}">
              <a16:creationId xmlns:a16="http://schemas.microsoft.com/office/drawing/2014/main" id="{9EEB3E37-7A5C-4208-AE02-915A481B6277}"/>
            </a:ext>
          </a:extLst>
        </xdr:cNvPr>
        <xdr:cNvSpPr/>
      </xdr:nvSpPr>
      <xdr:spPr>
        <a:xfrm>
          <a:off x="1079500" y="10302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60</xdr:row>
      <xdr:rowOff>64770</xdr:rowOff>
    </xdr:from>
    <xdr:to>
      <xdr:col>10</xdr:col>
      <xdr:colOff>114300</xdr:colOff>
      <xdr:row>60</xdr:row>
      <xdr:rowOff>107950</xdr:rowOff>
    </xdr:to>
    <xdr:cxnSp macro="">
      <xdr:nvCxnSpPr>
        <xdr:cNvPr id="198" name="直線コネクタ 197">
          <a:extLst>
            <a:ext uri="{FF2B5EF4-FFF2-40B4-BE49-F238E27FC236}">
              <a16:creationId xmlns:a16="http://schemas.microsoft.com/office/drawing/2014/main" id="{0679FA97-3000-4379-8024-C740E60EB8EB}"/>
            </a:ext>
          </a:extLst>
        </xdr:cNvPr>
        <xdr:cNvCxnSpPr/>
      </xdr:nvCxnSpPr>
      <xdr:spPr>
        <a:xfrm>
          <a:off x="1123950" y="10351770"/>
          <a:ext cx="8953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159385</xdr:rowOff>
    </xdr:from>
    <xdr:ext cx="403860" cy="252095"/>
    <xdr:sp macro="" textlink="">
      <xdr:nvSpPr>
        <xdr:cNvPr id="199" name="n_1aveValue【体育館・プール】&#10;有形固定資産減価償却率">
          <a:extLst>
            <a:ext uri="{FF2B5EF4-FFF2-40B4-BE49-F238E27FC236}">
              <a16:creationId xmlns:a16="http://schemas.microsoft.com/office/drawing/2014/main" id="{6EEB385A-7B1E-4618-BC64-392A46747648}"/>
            </a:ext>
          </a:extLst>
        </xdr:cNvPr>
        <xdr:cNvSpPr txBox="1"/>
      </xdr:nvSpPr>
      <xdr:spPr>
        <a:xfrm>
          <a:off x="3582035" y="101034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136525</xdr:rowOff>
    </xdr:from>
    <xdr:ext cx="403860" cy="253365"/>
    <xdr:sp macro="" textlink="">
      <xdr:nvSpPr>
        <xdr:cNvPr id="200" name="n_2aveValue【体育館・プール】&#10;有形固定資産減価償却率">
          <a:extLst>
            <a:ext uri="{FF2B5EF4-FFF2-40B4-BE49-F238E27FC236}">
              <a16:creationId xmlns:a16="http://schemas.microsoft.com/office/drawing/2014/main" id="{50DD8228-99DA-4CFB-8736-3F2246C781E7}"/>
            </a:ext>
          </a:extLst>
        </xdr:cNvPr>
        <xdr:cNvSpPr txBox="1"/>
      </xdr:nvSpPr>
      <xdr:spPr>
        <a:xfrm>
          <a:off x="2705735" y="100806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114300</xdr:rowOff>
    </xdr:from>
    <xdr:ext cx="403860" cy="253365"/>
    <xdr:sp macro="" textlink="">
      <xdr:nvSpPr>
        <xdr:cNvPr id="201" name="n_3aveValue【体育館・プール】&#10;有形固定資産減価償却率">
          <a:extLst>
            <a:ext uri="{FF2B5EF4-FFF2-40B4-BE49-F238E27FC236}">
              <a16:creationId xmlns:a16="http://schemas.microsoft.com/office/drawing/2014/main" id="{E891E224-8BCD-4F23-9605-5BF6471C0D3D}"/>
            </a:ext>
          </a:extLst>
        </xdr:cNvPr>
        <xdr:cNvSpPr txBox="1"/>
      </xdr:nvSpPr>
      <xdr:spPr>
        <a:xfrm>
          <a:off x="1816735" y="100584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123190</xdr:rowOff>
    </xdr:from>
    <xdr:ext cx="405130" cy="252095"/>
    <xdr:sp macro="" textlink="">
      <xdr:nvSpPr>
        <xdr:cNvPr id="202" name="n_4aveValue【体育館・プール】&#10;有形固定資産減価償却率">
          <a:extLst>
            <a:ext uri="{FF2B5EF4-FFF2-40B4-BE49-F238E27FC236}">
              <a16:creationId xmlns:a16="http://schemas.microsoft.com/office/drawing/2014/main" id="{FC61B14B-8842-4337-B390-7A20CFF29A19}"/>
            </a:ext>
          </a:extLst>
        </xdr:cNvPr>
        <xdr:cNvSpPr txBox="1"/>
      </xdr:nvSpPr>
      <xdr:spPr>
        <a:xfrm>
          <a:off x="927735" y="104101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67310</xdr:rowOff>
    </xdr:from>
    <xdr:ext cx="403860" cy="252095"/>
    <xdr:sp macro="" textlink="">
      <xdr:nvSpPr>
        <xdr:cNvPr id="203" name="n_1mainValue【体育館・プール】&#10;有形固定資産減価償却率">
          <a:extLst>
            <a:ext uri="{FF2B5EF4-FFF2-40B4-BE49-F238E27FC236}">
              <a16:creationId xmlns:a16="http://schemas.microsoft.com/office/drawing/2014/main" id="{E22B4352-FEE4-4050-BAFB-F38595994B85}"/>
            </a:ext>
          </a:extLst>
        </xdr:cNvPr>
        <xdr:cNvSpPr txBox="1"/>
      </xdr:nvSpPr>
      <xdr:spPr>
        <a:xfrm>
          <a:off x="3582035" y="105257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24130</xdr:rowOff>
    </xdr:from>
    <xdr:ext cx="403860" cy="253365"/>
    <xdr:sp macro="" textlink="">
      <xdr:nvSpPr>
        <xdr:cNvPr id="204" name="n_2mainValue【体育館・プール】&#10;有形固定資産減価償却率">
          <a:extLst>
            <a:ext uri="{FF2B5EF4-FFF2-40B4-BE49-F238E27FC236}">
              <a16:creationId xmlns:a16="http://schemas.microsoft.com/office/drawing/2014/main" id="{0E33CB30-BE1B-4483-958D-9D36A2928166}"/>
            </a:ext>
          </a:extLst>
        </xdr:cNvPr>
        <xdr:cNvSpPr txBox="1"/>
      </xdr:nvSpPr>
      <xdr:spPr>
        <a:xfrm>
          <a:off x="2705735" y="104825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60</xdr:row>
      <xdr:rowOff>149225</xdr:rowOff>
    </xdr:from>
    <xdr:ext cx="403860" cy="253365"/>
    <xdr:sp macro="" textlink="">
      <xdr:nvSpPr>
        <xdr:cNvPr id="205" name="n_3mainValue【体育館・プール】&#10;有形固定資産減価償却率">
          <a:extLst>
            <a:ext uri="{FF2B5EF4-FFF2-40B4-BE49-F238E27FC236}">
              <a16:creationId xmlns:a16="http://schemas.microsoft.com/office/drawing/2014/main" id="{E3099F69-2EB7-4E46-AB1E-E087F0D15DBB}"/>
            </a:ext>
          </a:extLst>
        </xdr:cNvPr>
        <xdr:cNvSpPr txBox="1"/>
      </xdr:nvSpPr>
      <xdr:spPr>
        <a:xfrm>
          <a:off x="1816735" y="104362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130810</xdr:rowOff>
    </xdr:from>
    <xdr:ext cx="405130" cy="253365"/>
    <xdr:sp macro="" textlink="">
      <xdr:nvSpPr>
        <xdr:cNvPr id="206" name="n_4mainValue【体育館・プール】&#10;有形固定資産減価償却率">
          <a:extLst>
            <a:ext uri="{FF2B5EF4-FFF2-40B4-BE49-F238E27FC236}">
              <a16:creationId xmlns:a16="http://schemas.microsoft.com/office/drawing/2014/main" id="{2D2F3387-DD21-429C-8C94-3932FE06E496}"/>
            </a:ext>
          </a:extLst>
        </xdr:cNvPr>
        <xdr:cNvSpPr txBox="1"/>
      </xdr:nvSpPr>
      <xdr:spPr>
        <a:xfrm>
          <a:off x="927735" y="100749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113665</xdr:rowOff>
    </xdr:from>
    <xdr:to>
      <xdr:col>59</xdr:col>
      <xdr:colOff>88900</xdr:colOff>
      <xdr:row>50</xdr:row>
      <xdr:rowOff>62865</xdr:rowOff>
    </xdr:to>
    <xdr:sp macro="" textlink="">
      <xdr:nvSpPr>
        <xdr:cNvPr id="207" name="正方形/長方形 206">
          <a:extLst>
            <a:ext uri="{FF2B5EF4-FFF2-40B4-BE49-F238E27FC236}">
              <a16:creationId xmlns:a16="http://schemas.microsoft.com/office/drawing/2014/main" id="{99AE627F-EC90-412A-A749-811E215F6E8D}"/>
            </a:ext>
          </a:extLst>
        </xdr:cNvPr>
        <xdr:cNvSpPr/>
      </xdr:nvSpPr>
      <xdr:spPr>
        <a:xfrm>
          <a:off x="6604000" y="800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6835178-0D34-4CAA-8007-52E638C3E0FD}"/>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120015</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EEF0885-4F6F-4F1B-9E28-80F979793CC7}"/>
            </a:ext>
          </a:extLst>
        </xdr:cNvPr>
        <xdr:cNvSpPr/>
      </xdr:nvSpPr>
      <xdr:spPr>
        <a:xfrm>
          <a:off x="6731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37/106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3DA3CEC-4FEC-4365-A29C-25EE9A3D69F1}"/>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120015</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ADA6BBE-3788-4694-B5FE-56299039BC1A}"/>
            </a:ext>
          </a:extLst>
        </xdr:cNvPr>
        <xdr:cNvSpPr/>
      </xdr:nvSpPr>
      <xdr:spPr>
        <a:xfrm>
          <a:off x="7747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2904997-E614-4AE1-80FA-386D66543BB6}"/>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51</xdr:row>
      <xdr:rowOff>120015</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9CDC3E0-FD5D-4260-A40E-3E6593A276A8}"/>
            </a:ext>
          </a:extLst>
        </xdr:cNvPr>
        <xdr:cNvSpPr/>
      </xdr:nvSpPr>
      <xdr:spPr>
        <a:xfrm>
          <a:off x="8890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56515</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3CEA15E4-6712-459E-975B-287764829891}"/>
            </a:ext>
          </a:extLst>
        </xdr:cNvPr>
        <xdr:cNvSpPr/>
      </xdr:nvSpPr>
      <xdr:spPr>
        <a:xfrm>
          <a:off x="6604000" y="9143365"/>
          <a:ext cx="4724400"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4790"/>
    <xdr:sp macro="" textlink="">
      <xdr:nvSpPr>
        <xdr:cNvPr id="215" name="テキスト ボックス 214">
          <a:extLst>
            <a:ext uri="{FF2B5EF4-FFF2-40B4-BE49-F238E27FC236}">
              <a16:creationId xmlns:a16="http://schemas.microsoft.com/office/drawing/2014/main" id="{7AFF8F8C-38F2-4097-B9CF-84AB58688FD0}"/>
            </a:ext>
          </a:extLst>
        </xdr:cNvPr>
        <xdr:cNvSpPr txBox="1"/>
      </xdr:nvSpPr>
      <xdr:spPr>
        <a:xfrm>
          <a:off x="6565900" y="8953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B9742227-BF7C-47A7-A436-AC448C4377D0}"/>
            </a:ext>
          </a:extLst>
        </xdr:cNvPr>
        <xdr:cNvCxnSpPr/>
      </xdr:nvCxnSpPr>
      <xdr:spPr>
        <a:xfrm>
          <a:off x="6604000" y="11427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C598EFC3-B278-4B7C-A4FD-2B0E48DDF560}"/>
            </a:ext>
          </a:extLst>
        </xdr:cNvPr>
        <xdr:cNvCxnSpPr/>
      </xdr:nvCxnSpPr>
      <xdr:spPr>
        <a:xfrm>
          <a:off x="6604000" y="11047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090" cy="252095"/>
    <xdr:sp macro="" textlink="">
      <xdr:nvSpPr>
        <xdr:cNvPr id="218" name="テキスト ボックス 217">
          <a:extLst>
            <a:ext uri="{FF2B5EF4-FFF2-40B4-BE49-F238E27FC236}">
              <a16:creationId xmlns:a16="http://schemas.microsoft.com/office/drawing/2014/main" id="{66103973-8329-4886-B012-5C8D30375CF5}"/>
            </a:ext>
          </a:extLst>
        </xdr:cNvPr>
        <xdr:cNvSpPr txBox="1"/>
      </xdr:nvSpPr>
      <xdr:spPr>
        <a:xfrm>
          <a:off x="6136640" y="109048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652A36BC-054C-4977-A27B-3A9F4A48F844}"/>
            </a:ext>
          </a:extLst>
        </xdr:cNvPr>
        <xdr:cNvCxnSpPr/>
      </xdr:nvCxnSpPr>
      <xdr:spPr>
        <a:xfrm>
          <a:off x="6604000" y="1066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090" cy="252095"/>
    <xdr:sp macro="" textlink="">
      <xdr:nvSpPr>
        <xdr:cNvPr id="220" name="テキスト ボックス 219">
          <a:extLst>
            <a:ext uri="{FF2B5EF4-FFF2-40B4-BE49-F238E27FC236}">
              <a16:creationId xmlns:a16="http://schemas.microsoft.com/office/drawing/2014/main" id="{A0271E7C-247A-4537-AF8D-08193AED0B92}"/>
            </a:ext>
          </a:extLst>
        </xdr:cNvPr>
        <xdr:cNvSpPr txBox="1"/>
      </xdr:nvSpPr>
      <xdr:spPr>
        <a:xfrm>
          <a:off x="6136640" y="10524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FD007CC-9C04-44A1-8080-556CB077C802}"/>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090" cy="252095"/>
    <xdr:sp macro="" textlink="">
      <xdr:nvSpPr>
        <xdr:cNvPr id="222" name="テキスト ボックス 221">
          <a:extLst>
            <a:ext uri="{FF2B5EF4-FFF2-40B4-BE49-F238E27FC236}">
              <a16:creationId xmlns:a16="http://schemas.microsoft.com/office/drawing/2014/main" id="{8104B627-E27F-4A14-AB65-7736ABF3145F}"/>
            </a:ext>
          </a:extLst>
        </xdr:cNvPr>
        <xdr:cNvSpPr txBox="1"/>
      </xdr:nvSpPr>
      <xdr:spPr>
        <a:xfrm>
          <a:off x="6136640" y="101441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641CD4A1-9C93-459C-9675-2092388ACFF5}"/>
            </a:ext>
          </a:extLst>
        </xdr:cNvPr>
        <xdr:cNvCxnSpPr/>
      </xdr:nvCxnSpPr>
      <xdr:spPr>
        <a:xfrm>
          <a:off x="6604000" y="9902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090" cy="252095"/>
    <xdr:sp macro="" textlink="">
      <xdr:nvSpPr>
        <xdr:cNvPr id="224" name="テキスト ボックス 223">
          <a:extLst>
            <a:ext uri="{FF2B5EF4-FFF2-40B4-BE49-F238E27FC236}">
              <a16:creationId xmlns:a16="http://schemas.microsoft.com/office/drawing/2014/main" id="{95DFB5E5-4A32-420C-94BD-8B45D0E6986C}"/>
            </a:ext>
          </a:extLst>
        </xdr:cNvPr>
        <xdr:cNvSpPr txBox="1"/>
      </xdr:nvSpPr>
      <xdr:spPr>
        <a:xfrm>
          <a:off x="6136640" y="9760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FD62A5B8-7507-4D08-8F7D-08F30F19FBCC}"/>
            </a:ext>
          </a:extLst>
        </xdr:cNvPr>
        <xdr:cNvCxnSpPr/>
      </xdr:nvCxnSpPr>
      <xdr:spPr>
        <a:xfrm>
          <a:off x="6604000" y="952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090" cy="252095"/>
    <xdr:sp macro="" textlink="">
      <xdr:nvSpPr>
        <xdr:cNvPr id="226" name="テキスト ボックス 225">
          <a:extLst>
            <a:ext uri="{FF2B5EF4-FFF2-40B4-BE49-F238E27FC236}">
              <a16:creationId xmlns:a16="http://schemas.microsoft.com/office/drawing/2014/main" id="{D92302BC-3D0F-4488-9E70-19C1EEF4C658}"/>
            </a:ext>
          </a:extLst>
        </xdr:cNvPr>
        <xdr:cNvSpPr txBox="1"/>
      </xdr:nvSpPr>
      <xdr:spPr>
        <a:xfrm>
          <a:off x="6136640" y="938022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56515</xdr:rowOff>
    </xdr:from>
    <xdr:to>
      <xdr:col>59</xdr:col>
      <xdr:colOff>50800</xdr:colOff>
      <xdr:row>53</xdr:row>
      <xdr:rowOff>56515</xdr:rowOff>
    </xdr:to>
    <xdr:cxnSp macro="">
      <xdr:nvCxnSpPr>
        <xdr:cNvPr id="227" name="直線コネクタ 226">
          <a:extLst>
            <a:ext uri="{FF2B5EF4-FFF2-40B4-BE49-F238E27FC236}">
              <a16:creationId xmlns:a16="http://schemas.microsoft.com/office/drawing/2014/main" id="{71B95EBB-3FAB-4478-B2A1-F322720DA106}"/>
            </a:ext>
          </a:extLst>
        </xdr:cNvPr>
        <xdr:cNvCxnSpPr/>
      </xdr:nvCxnSpPr>
      <xdr:spPr>
        <a:xfrm>
          <a:off x="6604000" y="914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85725</xdr:rowOff>
    </xdr:from>
    <xdr:ext cx="466090" cy="257175"/>
    <xdr:sp macro="" textlink="">
      <xdr:nvSpPr>
        <xdr:cNvPr id="228" name="テキスト ボックス 227">
          <a:extLst>
            <a:ext uri="{FF2B5EF4-FFF2-40B4-BE49-F238E27FC236}">
              <a16:creationId xmlns:a16="http://schemas.microsoft.com/office/drawing/2014/main" id="{3AE12708-BE4F-4808-8596-32A645B59FB5}"/>
            </a:ext>
          </a:extLst>
        </xdr:cNvPr>
        <xdr:cNvSpPr txBox="1"/>
      </xdr:nvSpPr>
      <xdr:spPr>
        <a:xfrm>
          <a:off x="6136640" y="9001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56515</xdr:rowOff>
    </xdr:from>
    <xdr:to>
      <xdr:col>59</xdr:col>
      <xdr:colOff>88900</xdr:colOff>
      <xdr:row>66</xdr:row>
      <xdr:rowOff>111760</xdr:rowOff>
    </xdr:to>
    <xdr:sp macro="" textlink="">
      <xdr:nvSpPr>
        <xdr:cNvPr id="229" name="【体育館・プール】&#10;一人当たり面積グラフ枠">
          <a:extLst>
            <a:ext uri="{FF2B5EF4-FFF2-40B4-BE49-F238E27FC236}">
              <a16:creationId xmlns:a16="http://schemas.microsoft.com/office/drawing/2014/main" id="{411D7505-491B-46B9-93EA-ADAA215EF631}"/>
            </a:ext>
          </a:extLst>
        </xdr:cNvPr>
        <xdr:cNvSpPr/>
      </xdr:nvSpPr>
      <xdr:spPr>
        <a:xfrm>
          <a:off x="6604000" y="9143365"/>
          <a:ext cx="4724400"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109855</xdr:rowOff>
    </xdr:from>
    <xdr:to>
      <xdr:col>54</xdr:col>
      <xdr:colOff>171450</xdr:colOff>
      <xdr:row>64</xdr:row>
      <xdr:rowOff>44450</xdr:rowOff>
    </xdr:to>
    <xdr:cxnSp macro="">
      <xdr:nvCxnSpPr>
        <xdr:cNvPr id="230" name="直線コネクタ 229">
          <a:extLst>
            <a:ext uri="{FF2B5EF4-FFF2-40B4-BE49-F238E27FC236}">
              <a16:creationId xmlns:a16="http://schemas.microsoft.com/office/drawing/2014/main" id="{88151310-70E6-450F-87B4-68307C538A05}"/>
            </a:ext>
          </a:extLst>
        </xdr:cNvPr>
        <xdr:cNvCxnSpPr/>
      </xdr:nvCxnSpPr>
      <xdr:spPr>
        <a:xfrm flipV="1">
          <a:off x="10458450" y="9711055"/>
          <a:ext cx="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48895</xdr:rowOff>
    </xdr:from>
    <xdr:ext cx="468630" cy="252095"/>
    <xdr:sp macro="" textlink="">
      <xdr:nvSpPr>
        <xdr:cNvPr id="231" name="【体育館・プール】&#10;一人当たり面積最小値テキスト">
          <a:extLst>
            <a:ext uri="{FF2B5EF4-FFF2-40B4-BE49-F238E27FC236}">
              <a16:creationId xmlns:a16="http://schemas.microsoft.com/office/drawing/2014/main" id="{31D8BACA-2791-4FEA-B075-5F2DE449E3E8}"/>
            </a:ext>
          </a:extLst>
        </xdr:cNvPr>
        <xdr:cNvSpPr txBox="1"/>
      </xdr:nvSpPr>
      <xdr:spPr>
        <a:xfrm>
          <a:off x="10515600" y="110216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44450</xdr:rowOff>
    </xdr:from>
    <xdr:to>
      <xdr:col>55</xdr:col>
      <xdr:colOff>88900</xdr:colOff>
      <xdr:row>64</xdr:row>
      <xdr:rowOff>44450</xdr:rowOff>
    </xdr:to>
    <xdr:cxnSp macro="">
      <xdr:nvCxnSpPr>
        <xdr:cNvPr id="232" name="直線コネクタ 231">
          <a:extLst>
            <a:ext uri="{FF2B5EF4-FFF2-40B4-BE49-F238E27FC236}">
              <a16:creationId xmlns:a16="http://schemas.microsoft.com/office/drawing/2014/main" id="{1EF0E021-4508-4F25-BD91-2AB0B4146AF0}"/>
            </a:ext>
          </a:extLst>
        </xdr:cNvPr>
        <xdr:cNvCxnSpPr/>
      </xdr:nvCxnSpPr>
      <xdr:spPr>
        <a:xfrm>
          <a:off x="10388600" y="1101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57785</xdr:rowOff>
    </xdr:from>
    <xdr:ext cx="468630" cy="253365"/>
    <xdr:sp macro="" textlink="">
      <xdr:nvSpPr>
        <xdr:cNvPr id="233" name="【体育館・プール】&#10;一人当たり面積最大値テキスト">
          <a:extLst>
            <a:ext uri="{FF2B5EF4-FFF2-40B4-BE49-F238E27FC236}">
              <a16:creationId xmlns:a16="http://schemas.microsoft.com/office/drawing/2014/main" id="{DFB90748-672C-4439-B4AC-362DD807C7DE}"/>
            </a:ext>
          </a:extLst>
        </xdr:cNvPr>
        <xdr:cNvSpPr txBox="1"/>
      </xdr:nvSpPr>
      <xdr:spPr>
        <a:xfrm>
          <a:off x="10515600" y="948753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109855</xdr:rowOff>
    </xdr:from>
    <xdr:to>
      <xdr:col>55</xdr:col>
      <xdr:colOff>88900</xdr:colOff>
      <xdr:row>56</xdr:row>
      <xdr:rowOff>109855</xdr:rowOff>
    </xdr:to>
    <xdr:cxnSp macro="">
      <xdr:nvCxnSpPr>
        <xdr:cNvPr id="234" name="直線コネクタ 233">
          <a:extLst>
            <a:ext uri="{FF2B5EF4-FFF2-40B4-BE49-F238E27FC236}">
              <a16:creationId xmlns:a16="http://schemas.microsoft.com/office/drawing/2014/main" id="{5288F8DC-CC7C-42A2-864C-FCFD7FBB7424}"/>
            </a:ext>
          </a:extLst>
        </xdr:cNvPr>
        <xdr:cNvCxnSpPr/>
      </xdr:nvCxnSpPr>
      <xdr:spPr>
        <a:xfrm>
          <a:off x="10388600" y="9711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61595</xdr:rowOff>
    </xdr:from>
    <xdr:ext cx="468630" cy="253365"/>
    <xdr:sp macro="" textlink="">
      <xdr:nvSpPr>
        <xdr:cNvPr id="235" name="【体育館・プール】&#10;一人当たり面積平均値テキスト">
          <a:extLst>
            <a:ext uri="{FF2B5EF4-FFF2-40B4-BE49-F238E27FC236}">
              <a16:creationId xmlns:a16="http://schemas.microsoft.com/office/drawing/2014/main" id="{E4F57D37-929D-4A63-96E5-E222EF92E23E}"/>
            </a:ext>
          </a:extLst>
        </xdr:cNvPr>
        <xdr:cNvSpPr txBox="1"/>
      </xdr:nvSpPr>
      <xdr:spPr>
        <a:xfrm>
          <a:off x="10515600" y="1069149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82550</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AFCEEA8A-2CF6-47CE-B112-8D580403EBD4}"/>
            </a:ext>
          </a:extLst>
        </xdr:cNvPr>
        <xdr:cNvSpPr/>
      </xdr:nvSpPr>
      <xdr:spPr>
        <a:xfrm>
          <a:off x="10426700" y="107124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84455</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472CD9C0-5BF1-45F3-B47F-67BF1EE05059}"/>
            </a:ext>
          </a:extLst>
        </xdr:cNvPr>
        <xdr:cNvSpPr/>
      </xdr:nvSpPr>
      <xdr:spPr>
        <a:xfrm>
          <a:off x="9588500" y="107143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88265</xdr:rowOff>
    </xdr:from>
    <xdr:to>
      <xdr:col>46</xdr:col>
      <xdr:colOff>38100</xdr:colOff>
      <xdr:row>63</xdr:row>
      <xdr:rowOff>19685</xdr:rowOff>
    </xdr:to>
    <xdr:sp macro="" textlink="">
      <xdr:nvSpPr>
        <xdr:cNvPr id="238" name="フローチャート: 判断 237">
          <a:extLst>
            <a:ext uri="{FF2B5EF4-FFF2-40B4-BE49-F238E27FC236}">
              <a16:creationId xmlns:a16="http://schemas.microsoft.com/office/drawing/2014/main" id="{8DE0395E-8B7C-454E-BE05-F8BC96F5F3E8}"/>
            </a:ext>
          </a:extLst>
        </xdr:cNvPr>
        <xdr:cNvSpPr/>
      </xdr:nvSpPr>
      <xdr:spPr>
        <a:xfrm>
          <a:off x="8699500" y="1071816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84455</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88F100FF-ED50-4A54-A7B1-876F36B6F68E}"/>
            </a:ext>
          </a:extLst>
        </xdr:cNvPr>
        <xdr:cNvSpPr/>
      </xdr:nvSpPr>
      <xdr:spPr>
        <a:xfrm>
          <a:off x="7810500" y="107143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52705</xdr:rowOff>
    </xdr:from>
    <xdr:to>
      <xdr:col>36</xdr:col>
      <xdr:colOff>165100</xdr:colOff>
      <xdr:row>61</xdr:row>
      <xdr:rowOff>151765</xdr:rowOff>
    </xdr:to>
    <xdr:sp macro="" textlink="">
      <xdr:nvSpPr>
        <xdr:cNvPr id="240" name="フローチャート: 判断 239">
          <a:extLst>
            <a:ext uri="{FF2B5EF4-FFF2-40B4-BE49-F238E27FC236}">
              <a16:creationId xmlns:a16="http://schemas.microsoft.com/office/drawing/2014/main" id="{BB56BDFA-DFDA-457C-884A-B2788F8819A0}"/>
            </a:ext>
          </a:extLst>
        </xdr:cNvPr>
        <xdr:cNvSpPr/>
      </xdr:nvSpPr>
      <xdr:spPr>
        <a:xfrm>
          <a:off x="6921500" y="10511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1" name="テキスト ボックス 240">
          <a:extLst>
            <a:ext uri="{FF2B5EF4-FFF2-40B4-BE49-F238E27FC236}">
              <a16:creationId xmlns:a16="http://schemas.microsoft.com/office/drawing/2014/main" id="{D9E3B909-CA93-40CB-9E16-41A340995D68}"/>
            </a:ext>
          </a:extLst>
        </xdr:cNvPr>
        <xdr:cNvSpPr txBox="1"/>
      </xdr:nvSpPr>
      <xdr:spPr>
        <a:xfrm>
          <a:off x="102870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2" name="テキスト ボックス 241">
          <a:extLst>
            <a:ext uri="{FF2B5EF4-FFF2-40B4-BE49-F238E27FC236}">
              <a16:creationId xmlns:a16="http://schemas.microsoft.com/office/drawing/2014/main" id="{40AE5544-EE1D-40FF-8CED-57E15FAF7BDB}"/>
            </a:ext>
          </a:extLst>
        </xdr:cNvPr>
        <xdr:cNvSpPr txBox="1"/>
      </xdr:nvSpPr>
      <xdr:spPr>
        <a:xfrm>
          <a:off x="94488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B883E42C-6C47-4DCD-8316-C8B500233A5F}"/>
            </a:ext>
          </a:extLst>
        </xdr:cNvPr>
        <xdr:cNvSpPr txBox="1"/>
      </xdr:nvSpPr>
      <xdr:spPr>
        <a:xfrm>
          <a:off x="855345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4" name="テキスト ボックス 243">
          <a:extLst>
            <a:ext uri="{FF2B5EF4-FFF2-40B4-BE49-F238E27FC236}">
              <a16:creationId xmlns:a16="http://schemas.microsoft.com/office/drawing/2014/main" id="{42F98816-61F8-4CE7-8140-28DFF8E3BAB1}"/>
            </a:ext>
          </a:extLst>
        </xdr:cNvPr>
        <xdr:cNvSpPr txBox="1"/>
      </xdr:nvSpPr>
      <xdr:spPr>
        <a:xfrm>
          <a:off x="7670800" y="114249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5" name="テキスト ボックス 244">
          <a:extLst>
            <a:ext uri="{FF2B5EF4-FFF2-40B4-BE49-F238E27FC236}">
              <a16:creationId xmlns:a16="http://schemas.microsoft.com/office/drawing/2014/main" id="{9FABC9A5-90CD-47BC-9F71-715B91259B9D}"/>
            </a:ext>
          </a:extLst>
        </xdr:cNvPr>
        <xdr:cNvSpPr txBox="1"/>
      </xdr:nvSpPr>
      <xdr:spPr>
        <a:xfrm>
          <a:off x="6781800" y="11424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67945</xdr:rowOff>
    </xdr:from>
    <xdr:to>
      <xdr:col>55</xdr:col>
      <xdr:colOff>50800</xdr:colOff>
      <xdr:row>62</xdr:row>
      <xdr:rowOff>167005</xdr:rowOff>
    </xdr:to>
    <xdr:sp macro="" textlink="">
      <xdr:nvSpPr>
        <xdr:cNvPr id="246" name="楕円 245">
          <a:extLst>
            <a:ext uri="{FF2B5EF4-FFF2-40B4-BE49-F238E27FC236}">
              <a16:creationId xmlns:a16="http://schemas.microsoft.com/office/drawing/2014/main" id="{8E55FD33-5EE5-41C6-A9C2-2FC4BD4067EC}"/>
            </a:ext>
          </a:extLst>
        </xdr:cNvPr>
        <xdr:cNvSpPr/>
      </xdr:nvSpPr>
      <xdr:spPr>
        <a:xfrm>
          <a:off x="10426700" y="10697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90170</xdr:rowOff>
    </xdr:from>
    <xdr:ext cx="468630" cy="252095"/>
    <xdr:sp macro="" textlink="">
      <xdr:nvSpPr>
        <xdr:cNvPr id="247" name="【体育館・プール】&#10;一人当たり面積該当値テキスト">
          <a:extLst>
            <a:ext uri="{FF2B5EF4-FFF2-40B4-BE49-F238E27FC236}">
              <a16:creationId xmlns:a16="http://schemas.microsoft.com/office/drawing/2014/main" id="{346B1A6C-8739-4E7D-A54A-39F8A8E3163A}"/>
            </a:ext>
          </a:extLst>
        </xdr:cNvPr>
        <xdr:cNvSpPr txBox="1"/>
      </xdr:nvSpPr>
      <xdr:spPr>
        <a:xfrm>
          <a:off x="10515600" y="1054862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67945</xdr:rowOff>
    </xdr:from>
    <xdr:to>
      <xdr:col>50</xdr:col>
      <xdr:colOff>165100</xdr:colOff>
      <xdr:row>62</xdr:row>
      <xdr:rowOff>167005</xdr:rowOff>
    </xdr:to>
    <xdr:sp macro="" textlink="">
      <xdr:nvSpPr>
        <xdr:cNvPr id="248" name="楕円 247">
          <a:extLst>
            <a:ext uri="{FF2B5EF4-FFF2-40B4-BE49-F238E27FC236}">
              <a16:creationId xmlns:a16="http://schemas.microsoft.com/office/drawing/2014/main" id="{CC27643A-089A-4BD1-AFC3-F10752ADF0E6}"/>
            </a:ext>
          </a:extLst>
        </xdr:cNvPr>
        <xdr:cNvSpPr/>
      </xdr:nvSpPr>
      <xdr:spPr>
        <a:xfrm>
          <a:off x="9588500" y="10697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117475</xdr:rowOff>
    </xdr:from>
    <xdr:to>
      <xdr:col>55</xdr:col>
      <xdr:colOff>0</xdr:colOff>
      <xdr:row>62</xdr:row>
      <xdr:rowOff>117475</xdr:rowOff>
    </xdr:to>
    <xdr:cxnSp macro="">
      <xdr:nvCxnSpPr>
        <xdr:cNvPr id="249" name="直線コネクタ 248">
          <a:extLst>
            <a:ext uri="{FF2B5EF4-FFF2-40B4-BE49-F238E27FC236}">
              <a16:creationId xmlns:a16="http://schemas.microsoft.com/office/drawing/2014/main" id="{E00981CC-BE79-46D5-9D52-02EE86361B26}"/>
            </a:ext>
          </a:extLst>
        </xdr:cNvPr>
        <xdr:cNvCxnSpPr/>
      </xdr:nvCxnSpPr>
      <xdr:spPr>
        <a:xfrm>
          <a:off x="9639300" y="1074737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66040</xdr:rowOff>
    </xdr:from>
    <xdr:to>
      <xdr:col>46</xdr:col>
      <xdr:colOff>38100</xdr:colOff>
      <xdr:row>62</xdr:row>
      <xdr:rowOff>165100</xdr:rowOff>
    </xdr:to>
    <xdr:sp macro="" textlink="">
      <xdr:nvSpPr>
        <xdr:cNvPr id="250" name="楕円 249">
          <a:extLst>
            <a:ext uri="{FF2B5EF4-FFF2-40B4-BE49-F238E27FC236}">
              <a16:creationId xmlns:a16="http://schemas.microsoft.com/office/drawing/2014/main" id="{EBD9C4CE-814A-47DB-AC2B-D319298807E2}"/>
            </a:ext>
          </a:extLst>
        </xdr:cNvPr>
        <xdr:cNvSpPr/>
      </xdr:nvSpPr>
      <xdr:spPr>
        <a:xfrm>
          <a:off x="8699500" y="10695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115570</xdr:rowOff>
    </xdr:from>
    <xdr:to>
      <xdr:col>50</xdr:col>
      <xdr:colOff>114300</xdr:colOff>
      <xdr:row>62</xdr:row>
      <xdr:rowOff>117475</xdr:rowOff>
    </xdr:to>
    <xdr:cxnSp macro="">
      <xdr:nvCxnSpPr>
        <xdr:cNvPr id="251" name="直線コネクタ 250">
          <a:extLst>
            <a:ext uri="{FF2B5EF4-FFF2-40B4-BE49-F238E27FC236}">
              <a16:creationId xmlns:a16="http://schemas.microsoft.com/office/drawing/2014/main" id="{DB7A0ACB-11AD-4EF5-8D32-5D6CF32CE463}"/>
            </a:ext>
          </a:extLst>
        </xdr:cNvPr>
        <xdr:cNvCxnSpPr/>
      </xdr:nvCxnSpPr>
      <xdr:spPr>
        <a:xfrm>
          <a:off x="8743950" y="10745470"/>
          <a:ext cx="8953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63500</xdr:rowOff>
    </xdr:from>
    <xdr:to>
      <xdr:col>41</xdr:col>
      <xdr:colOff>101600</xdr:colOff>
      <xdr:row>62</xdr:row>
      <xdr:rowOff>163195</xdr:rowOff>
    </xdr:to>
    <xdr:sp macro="" textlink="">
      <xdr:nvSpPr>
        <xdr:cNvPr id="252" name="楕円 251">
          <a:extLst>
            <a:ext uri="{FF2B5EF4-FFF2-40B4-BE49-F238E27FC236}">
              <a16:creationId xmlns:a16="http://schemas.microsoft.com/office/drawing/2014/main" id="{23FF52BE-12F5-4303-B5FC-F159DDC4DB4D}"/>
            </a:ext>
          </a:extLst>
        </xdr:cNvPr>
        <xdr:cNvSpPr/>
      </xdr:nvSpPr>
      <xdr:spPr>
        <a:xfrm>
          <a:off x="7810500" y="106934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113665</xdr:rowOff>
    </xdr:from>
    <xdr:to>
      <xdr:col>45</xdr:col>
      <xdr:colOff>171450</xdr:colOff>
      <xdr:row>62</xdr:row>
      <xdr:rowOff>115570</xdr:rowOff>
    </xdr:to>
    <xdr:cxnSp macro="">
      <xdr:nvCxnSpPr>
        <xdr:cNvPr id="253" name="直線コネクタ 252">
          <a:extLst>
            <a:ext uri="{FF2B5EF4-FFF2-40B4-BE49-F238E27FC236}">
              <a16:creationId xmlns:a16="http://schemas.microsoft.com/office/drawing/2014/main" id="{74B44B05-3F8B-4A9B-BE55-842BFD5F1A43}"/>
            </a:ext>
          </a:extLst>
        </xdr:cNvPr>
        <xdr:cNvCxnSpPr/>
      </xdr:nvCxnSpPr>
      <xdr:spPr>
        <a:xfrm>
          <a:off x="7861300" y="10743565"/>
          <a:ext cx="8826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63500</xdr:rowOff>
    </xdr:from>
    <xdr:to>
      <xdr:col>36</xdr:col>
      <xdr:colOff>165100</xdr:colOff>
      <xdr:row>62</xdr:row>
      <xdr:rowOff>163195</xdr:rowOff>
    </xdr:to>
    <xdr:sp macro="" textlink="">
      <xdr:nvSpPr>
        <xdr:cNvPr id="254" name="楕円 253">
          <a:extLst>
            <a:ext uri="{FF2B5EF4-FFF2-40B4-BE49-F238E27FC236}">
              <a16:creationId xmlns:a16="http://schemas.microsoft.com/office/drawing/2014/main" id="{2EFC81F8-2BB2-4E29-AA8F-9261B4E8165D}"/>
            </a:ext>
          </a:extLst>
        </xdr:cNvPr>
        <xdr:cNvSpPr/>
      </xdr:nvSpPr>
      <xdr:spPr>
        <a:xfrm>
          <a:off x="6921500" y="106934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113665</xdr:rowOff>
    </xdr:from>
    <xdr:to>
      <xdr:col>41</xdr:col>
      <xdr:colOff>50800</xdr:colOff>
      <xdr:row>62</xdr:row>
      <xdr:rowOff>113665</xdr:rowOff>
    </xdr:to>
    <xdr:cxnSp macro="">
      <xdr:nvCxnSpPr>
        <xdr:cNvPr id="255" name="直線コネクタ 254">
          <a:extLst>
            <a:ext uri="{FF2B5EF4-FFF2-40B4-BE49-F238E27FC236}">
              <a16:creationId xmlns:a16="http://schemas.microsoft.com/office/drawing/2014/main" id="{B6C678CB-F78D-4F99-B56E-46C908EA6442}"/>
            </a:ext>
          </a:extLst>
        </xdr:cNvPr>
        <xdr:cNvCxnSpPr/>
      </xdr:nvCxnSpPr>
      <xdr:spPr>
        <a:xfrm>
          <a:off x="6972300" y="107435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63</xdr:row>
      <xdr:rowOff>6985</xdr:rowOff>
    </xdr:from>
    <xdr:ext cx="469900" cy="253365"/>
    <xdr:sp macro="" textlink="">
      <xdr:nvSpPr>
        <xdr:cNvPr id="256" name="n_1aveValue【体育館・プール】&#10;一人当たり面積">
          <a:extLst>
            <a:ext uri="{FF2B5EF4-FFF2-40B4-BE49-F238E27FC236}">
              <a16:creationId xmlns:a16="http://schemas.microsoft.com/office/drawing/2014/main" id="{0F1F8437-4855-4A74-8D17-6B78394B245D}"/>
            </a:ext>
          </a:extLst>
        </xdr:cNvPr>
        <xdr:cNvSpPr txBox="1"/>
      </xdr:nvSpPr>
      <xdr:spPr>
        <a:xfrm>
          <a:off x="9391650" y="108083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63</xdr:row>
      <xdr:rowOff>11430</xdr:rowOff>
    </xdr:from>
    <xdr:ext cx="469900" cy="252095"/>
    <xdr:sp macro="" textlink="">
      <xdr:nvSpPr>
        <xdr:cNvPr id="257" name="n_2aveValue【体育館・プール】&#10;一人当たり面積">
          <a:extLst>
            <a:ext uri="{FF2B5EF4-FFF2-40B4-BE49-F238E27FC236}">
              <a16:creationId xmlns:a16="http://schemas.microsoft.com/office/drawing/2014/main" id="{1A1E6B68-C3B5-4869-8751-BF466F84B5D1}"/>
            </a:ext>
          </a:extLst>
        </xdr:cNvPr>
        <xdr:cNvSpPr txBox="1"/>
      </xdr:nvSpPr>
      <xdr:spPr>
        <a:xfrm>
          <a:off x="8515350" y="108127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63</xdr:row>
      <xdr:rowOff>6985</xdr:rowOff>
    </xdr:from>
    <xdr:ext cx="469900" cy="253365"/>
    <xdr:sp macro="" textlink="">
      <xdr:nvSpPr>
        <xdr:cNvPr id="258" name="n_3aveValue【体育館・プール】&#10;一人当たり面積">
          <a:extLst>
            <a:ext uri="{FF2B5EF4-FFF2-40B4-BE49-F238E27FC236}">
              <a16:creationId xmlns:a16="http://schemas.microsoft.com/office/drawing/2014/main" id="{98545F79-7CE7-4960-A3F9-89B14F24F37A}"/>
            </a:ext>
          </a:extLst>
        </xdr:cNvPr>
        <xdr:cNvSpPr txBox="1"/>
      </xdr:nvSpPr>
      <xdr:spPr>
        <a:xfrm>
          <a:off x="7626350" y="108083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635</xdr:rowOff>
    </xdr:from>
    <xdr:ext cx="469900" cy="253365"/>
    <xdr:sp macro="" textlink="">
      <xdr:nvSpPr>
        <xdr:cNvPr id="259" name="n_4aveValue【体育館・プール】&#10;一人当たり面積">
          <a:extLst>
            <a:ext uri="{FF2B5EF4-FFF2-40B4-BE49-F238E27FC236}">
              <a16:creationId xmlns:a16="http://schemas.microsoft.com/office/drawing/2014/main" id="{986F6AC7-61C8-4CA0-9980-50EF0A465992}"/>
            </a:ext>
          </a:extLst>
        </xdr:cNvPr>
        <xdr:cNvSpPr txBox="1"/>
      </xdr:nvSpPr>
      <xdr:spPr>
        <a:xfrm>
          <a:off x="6737350" y="102876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61</xdr:row>
      <xdr:rowOff>15875</xdr:rowOff>
    </xdr:from>
    <xdr:ext cx="469900" cy="252095"/>
    <xdr:sp macro="" textlink="">
      <xdr:nvSpPr>
        <xdr:cNvPr id="260" name="n_1mainValue【体育館・プール】&#10;一人当たり面積">
          <a:extLst>
            <a:ext uri="{FF2B5EF4-FFF2-40B4-BE49-F238E27FC236}">
              <a16:creationId xmlns:a16="http://schemas.microsoft.com/office/drawing/2014/main" id="{7CEC5AB7-3B9B-4C7D-9C3F-97F11937D21F}"/>
            </a:ext>
          </a:extLst>
        </xdr:cNvPr>
        <xdr:cNvSpPr txBox="1"/>
      </xdr:nvSpPr>
      <xdr:spPr>
        <a:xfrm>
          <a:off x="9391650" y="104743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61</xdr:row>
      <xdr:rowOff>13970</xdr:rowOff>
    </xdr:from>
    <xdr:ext cx="469900" cy="252095"/>
    <xdr:sp macro="" textlink="">
      <xdr:nvSpPr>
        <xdr:cNvPr id="261" name="n_2mainValue【体育館・プール】&#10;一人当たり面積">
          <a:extLst>
            <a:ext uri="{FF2B5EF4-FFF2-40B4-BE49-F238E27FC236}">
              <a16:creationId xmlns:a16="http://schemas.microsoft.com/office/drawing/2014/main" id="{B0201BBA-6A9B-4A35-87F8-E2F65D6F32DF}"/>
            </a:ext>
          </a:extLst>
        </xdr:cNvPr>
        <xdr:cNvSpPr txBox="1"/>
      </xdr:nvSpPr>
      <xdr:spPr>
        <a:xfrm>
          <a:off x="8515350" y="104724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61</xdr:row>
      <xdr:rowOff>12065</xdr:rowOff>
    </xdr:from>
    <xdr:ext cx="469900" cy="252095"/>
    <xdr:sp macro="" textlink="">
      <xdr:nvSpPr>
        <xdr:cNvPr id="262" name="n_3mainValue【体育館・プール】&#10;一人当たり面積">
          <a:extLst>
            <a:ext uri="{FF2B5EF4-FFF2-40B4-BE49-F238E27FC236}">
              <a16:creationId xmlns:a16="http://schemas.microsoft.com/office/drawing/2014/main" id="{1C2695C2-7964-4455-A21A-E8156C6DBA4D}"/>
            </a:ext>
          </a:extLst>
        </xdr:cNvPr>
        <xdr:cNvSpPr txBox="1"/>
      </xdr:nvSpPr>
      <xdr:spPr>
        <a:xfrm>
          <a:off x="7626350" y="104705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154305</xdr:rowOff>
    </xdr:from>
    <xdr:ext cx="469900" cy="253365"/>
    <xdr:sp macro="" textlink="">
      <xdr:nvSpPr>
        <xdr:cNvPr id="263" name="n_4mainValue【体育館・プール】&#10;一人当たり面積">
          <a:extLst>
            <a:ext uri="{FF2B5EF4-FFF2-40B4-BE49-F238E27FC236}">
              <a16:creationId xmlns:a16="http://schemas.microsoft.com/office/drawing/2014/main" id="{8D8B7BA0-9515-43E4-AD86-C3176138B257}"/>
            </a:ext>
          </a:extLst>
        </xdr:cNvPr>
        <xdr:cNvSpPr txBox="1"/>
      </xdr:nvSpPr>
      <xdr:spPr>
        <a:xfrm>
          <a:off x="6737350" y="10784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CA55FA67-49E7-43DE-8B00-25AB34F56E96}"/>
            </a:ext>
          </a:extLst>
        </xdr:cNvPr>
        <xdr:cNvSpPr/>
      </xdr:nvSpPr>
      <xdr:spPr>
        <a:xfrm>
          <a:off x="762000" y="11807825"/>
          <a:ext cx="4724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CB4A9A3-27B1-423D-8A2C-B68D8A445A6C}"/>
            </a:ext>
          </a:extLst>
        </xdr:cNvPr>
        <xdr:cNvSpPr/>
      </xdr:nvSpPr>
      <xdr:spPr>
        <a:xfrm>
          <a:off x="889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11F18AE5-FA93-40BB-82F9-3DB743F7016F}"/>
            </a:ext>
          </a:extLst>
        </xdr:cNvPr>
        <xdr:cNvSpPr/>
      </xdr:nvSpPr>
      <xdr:spPr>
        <a:xfrm>
          <a:off x="889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DF3B4CD-FE48-4ACF-A21E-64BDEE858BC7}"/>
            </a:ext>
          </a:extLst>
        </xdr:cNvPr>
        <xdr:cNvSpPr/>
      </xdr:nvSpPr>
      <xdr:spPr>
        <a:xfrm>
          <a:off x="1905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A4C9CBF9-487C-43B6-B960-783241C1601D}"/>
            </a:ext>
          </a:extLst>
        </xdr:cNvPr>
        <xdr:cNvSpPr/>
      </xdr:nvSpPr>
      <xdr:spPr>
        <a:xfrm>
          <a:off x="1905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6EDD177D-93B7-404F-892F-9D97A5A8507F}"/>
            </a:ext>
          </a:extLst>
        </xdr:cNvPr>
        <xdr:cNvSpPr/>
      </xdr:nvSpPr>
      <xdr:spPr>
        <a:xfrm>
          <a:off x="3048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52B28CB2-7D09-42F1-8DCF-01AAE96DED90}"/>
            </a:ext>
          </a:extLst>
        </xdr:cNvPr>
        <xdr:cNvSpPr/>
      </xdr:nvSpPr>
      <xdr:spPr>
        <a:xfrm>
          <a:off x="3048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EF50B0C0-76A2-4452-BE97-EC8AF886C6F7}"/>
            </a:ext>
          </a:extLst>
        </xdr:cNvPr>
        <xdr:cNvSpPr/>
      </xdr:nvSpPr>
      <xdr:spPr>
        <a:xfrm>
          <a:off x="762000" y="12952095"/>
          <a:ext cx="4724400" cy="2284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149225</xdr:rowOff>
    </xdr:from>
    <xdr:to>
      <xdr:col>59</xdr:col>
      <xdr:colOff>88900</xdr:colOff>
      <xdr:row>72</xdr:row>
      <xdr:rowOff>99060</xdr:rowOff>
    </xdr:to>
    <xdr:sp macro="" textlink="">
      <xdr:nvSpPr>
        <xdr:cNvPr id="272" name="正方形/長方形 271">
          <a:extLst>
            <a:ext uri="{FF2B5EF4-FFF2-40B4-BE49-F238E27FC236}">
              <a16:creationId xmlns:a16="http://schemas.microsoft.com/office/drawing/2014/main" id="{B067C687-95DF-4939-9CCD-EED873BB157B}"/>
            </a:ext>
          </a:extLst>
        </xdr:cNvPr>
        <xdr:cNvSpPr/>
      </xdr:nvSpPr>
      <xdr:spPr>
        <a:xfrm>
          <a:off x="6604000" y="11807825"/>
          <a:ext cx="4724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273" name="正方形/長方形 272">
          <a:extLst>
            <a:ext uri="{FF2B5EF4-FFF2-40B4-BE49-F238E27FC236}">
              <a16:creationId xmlns:a16="http://schemas.microsoft.com/office/drawing/2014/main" id="{6F80051B-D8ED-4FFB-9C91-00111B224785}"/>
            </a:ext>
          </a:extLst>
        </xdr:cNvPr>
        <xdr:cNvSpPr/>
      </xdr:nvSpPr>
      <xdr:spPr>
        <a:xfrm>
          <a:off x="6731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274" name="正方形/長方形 273">
          <a:extLst>
            <a:ext uri="{FF2B5EF4-FFF2-40B4-BE49-F238E27FC236}">
              <a16:creationId xmlns:a16="http://schemas.microsoft.com/office/drawing/2014/main" id="{151801D9-CB29-40A2-BD0C-FB109C995C30}"/>
            </a:ext>
          </a:extLst>
        </xdr:cNvPr>
        <xdr:cNvSpPr/>
      </xdr:nvSpPr>
      <xdr:spPr>
        <a:xfrm>
          <a:off x="6731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275" name="正方形/長方形 274">
          <a:extLst>
            <a:ext uri="{FF2B5EF4-FFF2-40B4-BE49-F238E27FC236}">
              <a16:creationId xmlns:a16="http://schemas.microsoft.com/office/drawing/2014/main" id="{C3BEFD1B-44BC-4D50-AC8A-B6B98A5E6A1B}"/>
            </a:ext>
          </a:extLst>
        </xdr:cNvPr>
        <xdr:cNvSpPr/>
      </xdr:nvSpPr>
      <xdr:spPr>
        <a:xfrm>
          <a:off x="7747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276" name="正方形/長方形 275">
          <a:extLst>
            <a:ext uri="{FF2B5EF4-FFF2-40B4-BE49-F238E27FC236}">
              <a16:creationId xmlns:a16="http://schemas.microsoft.com/office/drawing/2014/main" id="{CF4D30C8-4845-47B2-BEAC-867AC3D66FCC}"/>
            </a:ext>
          </a:extLst>
        </xdr:cNvPr>
        <xdr:cNvSpPr/>
      </xdr:nvSpPr>
      <xdr:spPr>
        <a:xfrm>
          <a:off x="7747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277" name="正方形/長方形 276">
          <a:extLst>
            <a:ext uri="{FF2B5EF4-FFF2-40B4-BE49-F238E27FC236}">
              <a16:creationId xmlns:a16="http://schemas.microsoft.com/office/drawing/2014/main" id="{7359DAB6-DE94-48DB-98F7-59E3D231808B}"/>
            </a:ext>
          </a:extLst>
        </xdr:cNvPr>
        <xdr:cNvSpPr/>
      </xdr:nvSpPr>
      <xdr:spPr>
        <a:xfrm>
          <a:off x="8890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278" name="正方形/長方形 277">
          <a:extLst>
            <a:ext uri="{FF2B5EF4-FFF2-40B4-BE49-F238E27FC236}">
              <a16:creationId xmlns:a16="http://schemas.microsoft.com/office/drawing/2014/main" id="{164F5CB4-CAE4-4C25-AC6F-5762F069F501}"/>
            </a:ext>
          </a:extLst>
        </xdr:cNvPr>
        <xdr:cNvSpPr/>
      </xdr:nvSpPr>
      <xdr:spPr>
        <a:xfrm>
          <a:off x="8890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279" name="正方形/長方形 278">
          <a:extLst>
            <a:ext uri="{FF2B5EF4-FFF2-40B4-BE49-F238E27FC236}">
              <a16:creationId xmlns:a16="http://schemas.microsoft.com/office/drawing/2014/main" id="{415683C5-22BC-4BD9-B704-324A5BA9A1D6}"/>
            </a:ext>
          </a:extLst>
        </xdr:cNvPr>
        <xdr:cNvSpPr/>
      </xdr:nvSpPr>
      <xdr:spPr>
        <a:xfrm>
          <a:off x="6604000" y="12952095"/>
          <a:ext cx="4724400" cy="2284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C3DC1F8-ABF0-4C2F-976F-8687C080D44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9ED48B0A-00CC-4F1E-853C-F12CDA5E49C6}"/>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C9E5B4F-667B-4ABE-BBFB-4003870CE2EE}"/>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B4A9B098-90BD-4FA9-B3BF-10EA515F8289}"/>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FA96A06E-FA8F-4DB1-BC20-D2F517F24B11}"/>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34F24282-AF31-4071-8C62-A064F77B825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93B22E0B-42AF-484A-9E3D-84175E2D8224}"/>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C1C5CEA6-B8DD-4133-85C0-AF964F56DC6A}"/>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288" name="テキスト ボックス 287">
          <a:extLst>
            <a:ext uri="{FF2B5EF4-FFF2-40B4-BE49-F238E27FC236}">
              <a16:creationId xmlns:a16="http://schemas.microsoft.com/office/drawing/2014/main" id="{1DAB0BDF-4184-4CE4-93B6-152C6E947C4F}"/>
            </a:ext>
          </a:extLst>
        </xdr:cNvPr>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9E05845-729F-4EB5-BB27-F0E05EEA56D7}"/>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290" name="テキスト ボックス 289">
          <a:extLst>
            <a:ext uri="{FF2B5EF4-FFF2-40B4-BE49-F238E27FC236}">
              <a16:creationId xmlns:a16="http://schemas.microsoft.com/office/drawing/2014/main" id="{7300C580-80F5-4075-99E5-54FF10F2576F}"/>
            </a:ext>
          </a:extLst>
        </xdr:cNvPr>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291" name="直線コネクタ 290">
          <a:extLst>
            <a:ext uri="{FF2B5EF4-FFF2-40B4-BE49-F238E27FC236}">
              <a16:creationId xmlns:a16="http://schemas.microsoft.com/office/drawing/2014/main" id="{CBE1A409-B50A-4FA3-B249-33AE202E82BB}"/>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292" name="テキスト ボックス 291">
          <a:extLst>
            <a:ext uri="{FF2B5EF4-FFF2-40B4-BE49-F238E27FC236}">
              <a16:creationId xmlns:a16="http://schemas.microsoft.com/office/drawing/2014/main" id="{4C07CBA6-9719-4F4A-83F2-FEF972933BB8}"/>
            </a:ext>
          </a:extLst>
        </xdr:cNvPr>
        <xdr:cNvSpPr txBox="1"/>
      </xdr:nvSpPr>
      <xdr:spPr>
        <a:xfrm>
          <a:off x="294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293" name="直線コネクタ 292">
          <a:extLst>
            <a:ext uri="{FF2B5EF4-FFF2-40B4-BE49-F238E27FC236}">
              <a16:creationId xmlns:a16="http://schemas.microsoft.com/office/drawing/2014/main" id="{B2C0FC01-ECAC-4507-AD1B-1AB35F7E7FCB}"/>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955" cy="259080"/>
    <xdr:sp macro="" textlink="">
      <xdr:nvSpPr>
        <xdr:cNvPr id="294" name="テキスト ボックス 293">
          <a:extLst>
            <a:ext uri="{FF2B5EF4-FFF2-40B4-BE49-F238E27FC236}">
              <a16:creationId xmlns:a16="http://schemas.microsoft.com/office/drawing/2014/main" id="{FA0E8003-AC8A-41E2-A257-EF955A87F629}"/>
            </a:ext>
          </a:extLst>
        </xdr:cNvPr>
        <xdr:cNvSpPr txBox="1"/>
      </xdr:nvSpPr>
      <xdr:spPr>
        <a:xfrm>
          <a:off x="358775" y="18254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295" name="直線コネクタ 294">
          <a:extLst>
            <a:ext uri="{FF2B5EF4-FFF2-40B4-BE49-F238E27FC236}">
              <a16:creationId xmlns:a16="http://schemas.microsoft.com/office/drawing/2014/main" id="{621D6D94-2F8D-4FF4-8379-D0AE1C5105F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955" cy="257810"/>
    <xdr:sp macro="" textlink="">
      <xdr:nvSpPr>
        <xdr:cNvPr id="296" name="テキスト ボックス 295">
          <a:extLst>
            <a:ext uri="{FF2B5EF4-FFF2-40B4-BE49-F238E27FC236}">
              <a16:creationId xmlns:a16="http://schemas.microsoft.com/office/drawing/2014/main" id="{1D85FF46-406D-4B37-8C9A-46E8315D4758}"/>
            </a:ext>
          </a:extLst>
        </xdr:cNvPr>
        <xdr:cNvSpPr txBox="1"/>
      </xdr:nvSpPr>
      <xdr:spPr>
        <a:xfrm>
          <a:off x="358775" y="179285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297" name="直線コネクタ 296">
          <a:extLst>
            <a:ext uri="{FF2B5EF4-FFF2-40B4-BE49-F238E27FC236}">
              <a16:creationId xmlns:a16="http://schemas.microsoft.com/office/drawing/2014/main" id="{7CE02207-FCF3-437D-B135-A0E117DB0D44}"/>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955" cy="258445"/>
    <xdr:sp macro="" textlink="">
      <xdr:nvSpPr>
        <xdr:cNvPr id="298" name="テキスト ボックス 297">
          <a:extLst>
            <a:ext uri="{FF2B5EF4-FFF2-40B4-BE49-F238E27FC236}">
              <a16:creationId xmlns:a16="http://schemas.microsoft.com/office/drawing/2014/main" id="{D9C5A8F3-870C-4C30-89FA-CBE09EECBBF0}"/>
            </a:ext>
          </a:extLst>
        </xdr:cNvPr>
        <xdr:cNvSpPr txBox="1"/>
      </xdr:nvSpPr>
      <xdr:spPr>
        <a:xfrm>
          <a:off x="358775" y="176015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299" name="直線コネクタ 298">
          <a:extLst>
            <a:ext uri="{FF2B5EF4-FFF2-40B4-BE49-F238E27FC236}">
              <a16:creationId xmlns:a16="http://schemas.microsoft.com/office/drawing/2014/main" id="{23E744B8-A926-4E70-B5E4-D51049C4688C}"/>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955" cy="259080"/>
    <xdr:sp macro="" textlink="">
      <xdr:nvSpPr>
        <xdr:cNvPr id="300" name="テキスト ボックス 299">
          <a:extLst>
            <a:ext uri="{FF2B5EF4-FFF2-40B4-BE49-F238E27FC236}">
              <a16:creationId xmlns:a16="http://schemas.microsoft.com/office/drawing/2014/main" id="{41475905-12F9-4536-9634-638786AD85AE}"/>
            </a:ext>
          </a:extLst>
        </xdr:cNvPr>
        <xdr:cNvSpPr txBox="1"/>
      </xdr:nvSpPr>
      <xdr:spPr>
        <a:xfrm>
          <a:off x="358775" y="17275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01" name="直線コネクタ 300">
          <a:extLst>
            <a:ext uri="{FF2B5EF4-FFF2-40B4-BE49-F238E27FC236}">
              <a16:creationId xmlns:a16="http://schemas.microsoft.com/office/drawing/2014/main" id="{2AA5E29C-7B9C-4452-B1CF-C9FF6BAE2993}"/>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02" name="テキスト ボックス 301">
          <a:extLst>
            <a:ext uri="{FF2B5EF4-FFF2-40B4-BE49-F238E27FC236}">
              <a16:creationId xmlns:a16="http://schemas.microsoft.com/office/drawing/2014/main" id="{135D48C0-F015-4856-B11B-9F0021729028}"/>
            </a:ext>
          </a:extLst>
        </xdr:cNvPr>
        <xdr:cNvSpPr txBox="1"/>
      </xdr:nvSpPr>
      <xdr:spPr>
        <a:xfrm>
          <a:off x="422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67E9AF82-9F41-45D2-A4E0-975608554D84}"/>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7D98F6E0-CC0D-4561-9A9E-ED11E488BE9D}"/>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118745</xdr:rowOff>
    </xdr:from>
    <xdr:to>
      <xdr:col>24</xdr:col>
      <xdr:colOff>62865</xdr:colOff>
      <xdr:row>109</xdr:row>
      <xdr:rowOff>35560</xdr:rowOff>
    </xdr:to>
    <xdr:cxnSp macro="">
      <xdr:nvCxnSpPr>
        <xdr:cNvPr id="305" name="直線コネクタ 304">
          <a:extLst>
            <a:ext uri="{FF2B5EF4-FFF2-40B4-BE49-F238E27FC236}">
              <a16:creationId xmlns:a16="http://schemas.microsoft.com/office/drawing/2014/main" id="{E04B69DF-4EC6-4AA2-8F8A-10DDF3C46789}"/>
            </a:ext>
          </a:extLst>
        </xdr:cNvPr>
        <xdr:cNvCxnSpPr/>
      </xdr:nvCxnSpPr>
      <xdr:spPr>
        <a:xfrm flipV="1">
          <a:off x="4634865" y="170922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8630" cy="259080"/>
    <xdr:sp macro="" textlink="">
      <xdr:nvSpPr>
        <xdr:cNvPr id="306" name="【市民会館】&#10;有形固定資産減価償却率最小値テキスト">
          <a:extLst>
            <a:ext uri="{FF2B5EF4-FFF2-40B4-BE49-F238E27FC236}">
              <a16:creationId xmlns:a16="http://schemas.microsoft.com/office/drawing/2014/main" id="{FF6734D5-AB93-42E1-A6F1-062E4593F83F}"/>
            </a:ext>
          </a:extLst>
        </xdr:cNvPr>
        <xdr:cNvSpPr txBox="1"/>
      </xdr:nvSpPr>
      <xdr:spPr>
        <a:xfrm>
          <a:off x="4673600" y="187274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307" name="直線コネクタ 306">
          <a:extLst>
            <a:ext uri="{FF2B5EF4-FFF2-40B4-BE49-F238E27FC236}">
              <a16:creationId xmlns:a16="http://schemas.microsoft.com/office/drawing/2014/main" id="{97DE08F3-5741-4BA0-964E-3134CAF1B9FE}"/>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65405</xdr:rowOff>
    </xdr:from>
    <xdr:ext cx="339090" cy="257810"/>
    <xdr:sp macro="" textlink="">
      <xdr:nvSpPr>
        <xdr:cNvPr id="308" name="【市民会館】&#10;有形固定資産減価償却率最大値テキスト">
          <a:extLst>
            <a:ext uri="{FF2B5EF4-FFF2-40B4-BE49-F238E27FC236}">
              <a16:creationId xmlns:a16="http://schemas.microsoft.com/office/drawing/2014/main" id="{CFDCA5C1-77BC-4633-A0E2-4A82A7F6509B}"/>
            </a:ext>
          </a:extLst>
        </xdr:cNvPr>
        <xdr:cNvSpPr txBox="1"/>
      </xdr:nvSpPr>
      <xdr:spPr>
        <a:xfrm>
          <a:off x="4673600" y="1686750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118745</xdr:rowOff>
    </xdr:from>
    <xdr:to>
      <xdr:col>24</xdr:col>
      <xdr:colOff>152400</xdr:colOff>
      <xdr:row>99</xdr:row>
      <xdr:rowOff>118745</xdr:rowOff>
    </xdr:to>
    <xdr:cxnSp macro="">
      <xdr:nvCxnSpPr>
        <xdr:cNvPr id="309" name="直線コネクタ 308">
          <a:extLst>
            <a:ext uri="{FF2B5EF4-FFF2-40B4-BE49-F238E27FC236}">
              <a16:creationId xmlns:a16="http://schemas.microsoft.com/office/drawing/2014/main" id="{05D8785E-284F-4151-BFB7-0B8D445A8902}"/>
            </a:ext>
          </a:extLst>
        </xdr:cNvPr>
        <xdr:cNvCxnSpPr/>
      </xdr:nvCxnSpPr>
      <xdr:spPr>
        <a:xfrm>
          <a:off x="4546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76200</xdr:rowOff>
    </xdr:from>
    <xdr:ext cx="403860" cy="257810"/>
    <xdr:sp macro="" textlink="">
      <xdr:nvSpPr>
        <xdr:cNvPr id="310" name="【市民会館】&#10;有形固定資産減価償却率平均値テキスト">
          <a:extLst>
            <a:ext uri="{FF2B5EF4-FFF2-40B4-BE49-F238E27FC236}">
              <a16:creationId xmlns:a16="http://schemas.microsoft.com/office/drawing/2014/main" id="{A7690343-BFB1-4E41-AF31-EA7AE9DC5011}"/>
            </a:ext>
          </a:extLst>
        </xdr:cNvPr>
        <xdr:cNvSpPr txBox="1"/>
      </xdr:nvSpPr>
      <xdr:spPr>
        <a:xfrm>
          <a:off x="4673600" y="1790700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53340</xdr:rowOff>
    </xdr:from>
    <xdr:to>
      <xdr:col>24</xdr:col>
      <xdr:colOff>114300</xdr:colOff>
      <xdr:row>105</xdr:row>
      <xdr:rowOff>154940</xdr:rowOff>
    </xdr:to>
    <xdr:sp macro="" textlink="">
      <xdr:nvSpPr>
        <xdr:cNvPr id="311" name="フローチャート: 判断 310">
          <a:extLst>
            <a:ext uri="{FF2B5EF4-FFF2-40B4-BE49-F238E27FC236}">
              <a16:creationId xmlns:a16="http://schemas.microsoft.com/office/drawing/2014/main" id="{2D78620C-78DD-456B-A315-F6C8ACE38A95}"/>
            </a:ext>
          </a:extLst>
        </xdr:cNvPr>
        <xdr:cNvSpPr/>
      </xdr:nvSpPr>
      <xdr:spPr>
        <a:xfrm>
          <a:off x="4584700" y="1805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40640</xdr:rowOff>
    </xdr:from>
    <xdr:to>
      <xdr:col>20</xdr:col>
      <xdr:colOff>38100</xdr:colOff>
      <xdr:row>105</xdr:row>
      <xdr:rowOff>141605</xdr:rowOff>
    </xdr:to>
    <xdr:sp macro="" textlink="">
      <xdr:nvSpPr>
        <xdr:cNvPr id="312" name="フローチャート: 判断 311">
          <a:extLst>
            <a:ext uri="{FF2B5EF4-FFF2-40B4-BE49-F238E27FC236}">
              <a16:creationId xmlns:a16="http://schemas.microsoft.com/office/drawing/2014/main" id="{CE10F579-8C8E-414F-BDF9-FFD70AC00ED8}"/>
            </a:ext>
          </a:extLst>
        </xdr:cNvPr>
        <xdr:cNvSpPr/>
      </xdr:nvSpPr>
      <xdr:spPr>
        <a:xfrm>
          <a:off x="3746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17780</xdr:rowOff>
    </xdr:from>
    <xdr:to>
      <xdr:col>15</xdr:col>
      <xdr:colOff>101600</xdr:colOff>
      <xdr:row>105</xdr:row>
      <xdr:rowOff>118745</xdr:rowOff>
    </xdr:to>
    <xdr:sp macro="" textlink="">
      <xdr:nvSpPr>
        <xdr:cNvPr id="313" name="フローチャート: 判断 312">
          <a:extLst>
            <a:ext uri="{FF2B5EF4-FFF2-40B4-BE49-F238E27FC236}">
              <a16:creationId xmlns:a16="http://schemas.microsoft.com/office/drawing/2014/main" id="{448E4B11-C260-4CB5-8736-8FF110B5BA96}"/>
            </a:ext>
          </a:extLst>
        </xdr:cNvPr>
        <xdr:cNvSpPr/>
      </xdr:nvSpPr>
      <xdr:spPr>
        <a:xfrm>
          <a:off x="2857500" y="1802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168910</xdr:rowOff>
    </xdr:from>
    <xdr:to>
      <xdr:col>10</xdr:col>
      <xdr:colOff>165100</xdr:colOff>
      <xdr:row>105</xdr:row>
      <xdr:rowOff>99060</xdr:rowOff>
    </xdr:to>
    <xdr:sp macro="" textlink="">
      <xdr:nvSpPr>
        <xdr:cNvPr id="314" name="フローチャート: 判断 313">
          <a:extLst>
            <a:ext uri="{FF2B5EF4-FFF2-40B4-BE49-F238E27FC236}">
              <a16:creationId xmlns:a16="http://schemas.microsoft.com/office/drawing/2014/main" id="{7EFB3579-B69D-4CB4-96EA-A8F9AC636AA0}"/>
            </a:ext>
          </a:extLst>
        </xdr:cNvPr>
        <xdr:cNvSpPr/>
      </xdr:nvSpPr>
      <xdr:spPr>
        <a:xfrm>
          <a:off x="1968500" y="1799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315" name="フローチャート: 判断 314">
          <a:extLst>
            <a:ext uri="{FF2B5EF4-FFF2-40B4-BE49-F238E27FC236}">
              <a16:creationId xmlns:a16="http://schemas.microsoft.com/office/drawing/2014/main" id="{1F49D25F-6F63-436E-971C-6A151165DA2E}"/>
            </a:ext>
          </a:extLst>
        </xdr:cNvPr>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16" name="テキスト ボックス 315">
          <a:extLst>
            <a:ext uri="{FF2B5EF4-FFF2-40B4-BE49-F238E27FC236}">
              <a16:creationId xmlns:a16="http://schemas.microsoft.com/office/drawing/2014/main" id="{34CA5F5B-6E88-4E28-9385-EF92371DE75B}"/>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317" name="テキスト ボックス 316">
          <a:extLst>
            <a:ext uri="{FF2B5EF4-FFF2-40B4-BE49-F238E27FC236}">
              <a16:creationId xmlns:a16="http://schemas.microsoft.com/office/drawing/2014/main" id="{4ED679C1-9E57-4066-9116-E86C872D0174}"/>
            </a:ext>
          </a:extLst>
        </xdr:cNvPr>
        <xdr:cNvSpPr txBox="1"/>
      </xdr:nvSpPr>
      <xdr:spPr>
        <a:xfrm>
          <a:off x="3600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318" name="テキスト ボックス 317">
          <a:extLst>
            <a:ext uri="{FF2B5EF4-FFF2-40B4-BE49-F238E27FC236}">
              <a16:creationId xmlns:a16="http://schemas.microsoft.com/office/drawing/2014/main" id="{4E8B35DB-CA6E-4FDD-9931-6C42E198600C}"/>
            </a:ext>
          </a:extLst>
        </xdr:cNvPr>
        <xdr:cNvSpPr txBox="1"/>
      </xdr:nvSpPr>
      <xdr:spPr>
        <a:xfrm>
          <a:off x="2717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19" name="テキスト ボックス 318">
          <a:extLst>
            <a:ext uri="{FF2B5EF4-FFF2-40B4-BE49-F238E27FC236}">
              <a16:creationId xmlns:a16="http://schemas.microsoft.com/office/drawing/2014/main" id="{637FB500-7C77-4A55-BDA0-F579275E35AA}"/>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320" name="テキスト ボックス 319">
          <a:extLst>
            <a:ext uri="{FF2B5EF4-FFF2-40B4-BE49-F238E27FC236}">
              <a16:creationId xmlns:a16="http://schemas.microsoft.com/office/drawing/2014/main" id="{7F2FCD33-2FAC-4BD7-A4E6-2C54C4124207}"/>
            </a:ext>
          </a:extLst>
        </xdr:cNvPr>
        <xdr:cNvSpPr txBox="1"/>
      </xdr:nvSpPr>
      <xdr:spPr>
        <a:xfrm>
          <a:off x="933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126365</xdr:rowOff>
    </xdr:from>
    <xdr:to>
      <xdr:col>24</xdr:col>
      <xdr:colOff>114300</xdr:colOff>
      <xdr:row>107</xdr:row>
      <xdr:rowOff>56515</xdr:rowOff>
    </xdr:to>
    <xdr:sp macro="" textlink="">
      <xdr:nvSpPr>
        <xdr:cNvPr id="321" name="楕円 320">
          <a:extLst>
            <a:ext uri="{FF2B5EF4-FFF2-40B4-BE49-F238E27FC236}">
              <a16:creationId xmlns:a16="http://schemas.microsoft.com/office/drawing/2014/main" id="{705E1D0D-5E29-40EF-B8C0-62CFD58D3B52}"/>
            </a:ext>
          </a:extLst>
        </xdr:cNvPr>
        <xdr:cNvSpPr/>
      </xdr:nvSpPr>
      <xdr:spPr>
        <a:xfrm>
          <a:off x="4584700" y="1830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104775</xdr:rowOff>
    </xdr:from>
    <xdr:ext cx="403860" cy="259080"/>
    <xdr:sp macro="" textlink="">
      <xdr:nvSpPr>
        <xdr:cNvPr id="322" name="【市民会館】&#10;有形固定資産減価償却率該当値テキスト">
          <a:extLst>
            <a:ext uri="{FF2B5EF4-FFF2-40B4-BE49-F238E27FC236}">
              <a16:creationId xmlns:a16="http://schemas.microsoft.com/office/drawing/2014/main" id="{5B5D953D-4DB8-40A6-87DA-02F12A3CC246}"/>
            </a:ext>
          </a:extLst>
        </xdr:cNvPr>
        <xdr:cNvSpPr txBox="1"/>
      </xdr:nvSpPr>
      <xdr:spPr>
        <a:xfrm>
          <a:off x="4673600" y="18278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92075</xdr:rowOff>
    </xdr:from>
    <xdr:to>
      <xdr:col>20</xdr:col>
      <xdr:colOff>38100</xdr:colOff>
      <xdr:row>107</xdr:row>
      <xdr:rowOff>22225</xdr:rowOff>
    </xdr:to>
    <xdr:sp macro="" textlink="">
      <xdr:nvSpPr>
        <xdr:cNvPr id="323" name="楕円 322">
          <a:extLst>
            <a:ext uri="{FF2B5EF4-FFF2-40B4-BE49-F238E27FC236}">
              <a16:creationId xmlns:a16="http://schemas.microsoft.com/office/drawing/2014/main" id="{4A53F38F-A324-45D9-8B8D-F04911075A3A}"/>
            </a:ext>
          </a:extLst>
        </xdr:cNvPr>
        <xdr:cNvSpPr/>
      </xdr:nvSpPr>
      <xdr:spPr>
        <a:xfrm>
          <a:off x="3746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106</xdr:row>
      <xdr:rowOff>143510</xdr:rowOff>
    </xdr:from>
    <xdr:to>
      <xdr:col>24</xdr:col>
      <xdr:colOff>63500</xdr:colOff>
      <xdr:row>107</xdr:row>
      <xdr:rowOff>6350</xdr:rowOff>
    </xdr:to>
    <xdr:cxnSp macro="">
      <xdr:nvCxnSpPr>
        <xdr:cNvPr id="324" name="直線コネクタ 323">
          <a:extLst>
            <a:ext uri="{FF2B5EF4-FFF2-40B4-BE49-F238E27FC236}">
              <a16:creationId xmlns:a16="http://schemas.microsoft.com/office/drawing/2014/main" id="{EEC7077A-8B79-4967-AC69-185902A96C55}"/>
            </a:ext>
          </a:extLst>
        </xdr:cNvPr>
        <xdr:cNvCxnSpPr/>
      </xdr:nvCxnSpPr>
      <xdr:spPr>
        <a:xfrm>
          <a:off x="3790950" y="18317210"/>
          <a:ext cx="8445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74930</xdr:rowOff>
    </xdr:from>
    <xdr:to>
      <xdr:col>15</xdr:col>
      <xdr:colOff>101600</xdr:colOff>
      <xdr:row>107</xdr:row>
      <xdr:rowOff>4445</xdr:rowOff>
    </xdr:to>
    <xdr:sp macro="" textlink="">
      <xdr:nvSpPr>
        <xdr:cNvPr id="325" name="楕円 324">
          <a:extLst>
            <a:ext uri="{FF2B5EF4-FFF2-40B4-BE49-F238E27FC236}">
              <a16:creationId xmlns:a16="http://schemas.microsoft.com/office/drawing/2014/main" id="{8AFFC26B-DA62-49E8-B9EF-94D6AFBAE9A1}"/>
            </a:ext>
          </a:extLst>
        </xdr:cNvPr>
        <xdr:cNvSpPr/>
      </xdr:nvSpPr>
      <xdr:spPr>
        <a:xfrm>
          <a:off x="2857500" y="1824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125095</xdr:rowOff>
    </xdr:from>
    <xdr:to>
      <xdr:col>19</xdr:col>
      <xdr:colOff>171450</xdr:colOff>
      <xdr:row>106</xdr:row>
      <xdr:rowOff>143510</xdr:rowOff>
    </xdr:to>
    <xdr:cxnSp macro="">
      <xdr:nvCxnSpPr>
        <xdr:cNvPr id="326" name="直線コネクタ 325">
          <a:extLst>
            <a:ext uri="{FF2B5EF4-FFF2-40B4-BE49-F238E27FC236}">
              <a16:creationId xmlns:a16="http://schemas.microsoft.com/office/drawing/2014/main" id="{ACA089D3-0F58-4DC6-B6A3-F916EE6F5297}"/>
            </a:ext>
          </a:extLst>
        </xdr:cNvPr>
        <xdr:cNvCxnSpPr/>
      </xdr:nvCxnSpPr>
      <xdr:spPr>
        <a:xfrm>
          <a:off x="2908300" y="18298795"/>
          <a:ext cx="8826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41910</xdr:rowOff>
    </xdr:from>
    <xdr:to>
      <xdr:col>10</xdr:col>
      <xdr:colOff>165100</xdr:colOff>
      <xdr:row>106</xdr:row>
      <xdr:rowOff>143510</xdr:rowOff>
    </xdr:to>
    <xdr:sp macro="" textlink="">
      <xdr:nvSpPr>
        <xdr:cNvPr id="327" name="楕円 326">
          <a:extLst>
            <a:ext uri="{FF2B5EF4-FFF2-40B4-BE49-F238E27FC236}">
              <a16:creationId xmlns:a16="http://schemas.microsoft.com/office/drawing/2014/main" id="{74DB3963-886C-4430-B416-59D0A8C0E2E8}"/>
            </a:ext>
          </a:extLst>
        </xdr:cNvPr>
        <xdr:cNvSpPr/>
      </xdr:nvSpPr>
      <xdr:spPr>
        <a:xfrm>
          <a:off x="19685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92710</xdr:rowOff>
    </xdr:from>
    <xdr:to>
      <xdr:col>15</xdr:col>
      <xdr:colOff>50800</xdr:colOff>
      <xdr:row>106</xdr:row>
      <xdr:rowOff>125095</xdr:rowOff>
    </xdr:to>
    <xdr:cxnSp macro="">
      <xdr:nvCxnSpPr>
        <xdr:cNvPr id="328" name="直線コネクタ 327">
          <a:extLst>
            <a:ext uri="{FF2B5EF4-FFF2-40B4-BE49-F238E27FC236}">
              <a16:creationId xmlns:a16="http://schemas.microsoft.com/office/drawing/2014/main" id="{2DEF77C1-FD29-4A7E-A2AF-5FD7E7B235E9}"/>
            </a:ext>
          </a:extLst>
        </xdr:cNvPr>
        <xdr:cNvCxnSpPr/>
      </xdr:nvCxnSpPr>
      <xdr:spPr>
        <a:xfrm>
          <a:off x="2019300" y="182664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8890</xdr:rowOff>
    </xdr:from>
    <xdr:to>
      <xdr:col>6</xdr:col>
      <xdr:colOff>38100</xdr:colOff>
      <xdr:row>106</xdr:row>
      <xdr:rowOff>110490</xdr:rowOff>
    </xdr:to>
    <xdr:sp macro="" textlink="">
      <xdr:nvSpPr>
        <xdr:cNvPr id="329" name="楕円 328">
          <a:extLst>
            <a:ext uri="{FF2B5EF4-FFF2-40B4-BE49-F238E27FC236}">
              <a16:creationId xmlns:a16="http://schemas.microsoft.com/office/drawing/2014/main" id="{566BD42B-2B51-487E-8A27-0ABD6FB8D803}"/>
            </a:ext>
          </a:extLst>
        </xdr:cNvPr>
        <xdr:cNvSpPr/>
      </xdr:nvSpPr>
      <xdr:spPr>
        <a:xfrm>
          <a:off x="1079500" y="181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106</xdr:row>
      <xdr:rowOff>59690</xdr:rowOff>
    </xdr:from>
    <xdr:to>
      <xdr:col>10</xdr:col>
      <xdr:colOff>114300</xdr:colOff>
      <xdr:row>106</xdr:row>
      <xdr:rowOff>92710</xdr:rowOff>
    </xdr:to>
    <xdr:cxnSp macro="">
      <xdr:nvCxnSpPr>
        <xdr:cNvPr id="330" name="直線コネクタ 329">
          <a:extLst>
            <a:ext uri="{FF2B5EF4-FFF2-40B4-BE49-F238E27FC236}">
              <a16:creationId xmlns:a16="http://schemas.microsoft.com/office/drawing/2014/main" id="{1FAA3E8B-E421-4401-B240-A0226886EA94}"/>
            </a:ext>
          </a:extLst>
        </xdr:cNvPr>
        <xdr:cNvCxnSpPr/>
      </xdr:nvCxnSpPr>
      <xdr:spPr>
        <a:xfrm>
          <a:off x="1123950" y="18233390"/>
          <a:ext cx="8953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158115</xdr:rowOff>
    </xdr:from>
    <xdr:ext cx="403860" cy="257810"/>
    <xdr:sp macro="" textlink="">
      <xdr:nvSpPr>
        <xdr:cNvPr id="331" name="n_1aveValue【市民会館】&#10;有形固定資産減価償却率">
          <a:extLst>
            <a:ext uri="{FF2B5EF4-FFF2-40B4-BE49-F238E27FC236}">
              <a16:creationId xmlns:a16="http://schemas.microsoft.com/office/drawing/2014/main" id="{7FB6456A-3948-43D0-BB8D-29B89A363235}"/>
            </a:ext>
          </a:extLst>
        </xdr:cNvPr>
        <xdr:cNvSpPr txBox="1"/>
      </xdr:nvSpPr>
      <xdr:spPr>
        <a:xfrm>
          <a:off x="3582035" y="178174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135255</xdr:rowOff>
    </xdr:from>
    <xdr:ext cx="403860" cy="257810"/>
    <xdr:sp macro="" textlink="">
      <xdr:nvSpPr>
        <xdr:cNvPr id="332" name="n_2aveValue【市民会館】&#10;有形固定資産減価償却率">
          <a:extLst>
            <a:ext uri="{FF2B5EF4-FFF2-40B4-BE49-F238E27FC236}">
              <a16:creationId xmlns:a16="http://schemas.microsoft.com/office/drawing/2014/main" id="{904610ED-DAF3-4FF3-BB49-71196B50C9E5}"/>
            </a:ext>
          </a:extLst>
        </xdr:cNvPr>
        <xdr:cNvSpPr txBox="1"/>
      </xdr:nvSpPr>
      <xdr:spPr>
        <a:xfrm>
          <a:off x="2705735" y="177946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115570</xdr:rowOff>
    </xdr:from>
    <xdr:ext cx="403860" cy="259080"/>
    <xdr:sp macro="" textlink="">
      <xdr:nvSpPr>
        <xdr:cNvPr id="333" name="n_3aveValue【市民会館】&#10;有形固定資産減価償却率">
          <a:extLst>
            <a:ext uri="{FF2B5EF4-FFF2-40B4-BE49-F238E27FC236}">
              <a16:creationId xmlns:a16="http://schemas.microsoft.com/office/drawing/2014/main" id="{C290D3C1-B082-4C25-9F7B-2FA49AFA9568}"/>
            </a:ext>
          </a:extLst>
        </xdr:cNvPr>
        <xdr:cNvSpPr txBox="1"/>
      </xdr:nvSpPr>
      <xdr:spPr>
        <a:xfrm>
          <a:off x="1816735" y="177749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8255</xdr:rowOff>
    </xdr:from>
    <xdr:ext cx="405130" cy="257810"/>
    <xdr:sp macro="" textlink="">
      <xdr:nvSpPr>
        <xdr:cNvPr id="334" name="n_4aveValue【市民会館】&#10;有形固定資産減価償却率">
          <a:extLst>
            <a:ext uri="{FF2B5EF4-FFF2-40B4-BE49-F238E27FC236}">
              <a16:creationId xmlns:a16="http://schemas.microsoft.com/office/drawing/2014/main" id="{FE435AD8-7C03-4A72-B9E8-EF8BB814D6D1}"/>
            </a:ext>
          </a:extLst>
        </xdr:cNvPr>
        <xdr:cNvSpPr txBox="1"/>
      </xdr:nvSpPr>
      <xdr:spPr>
        <a:xfrm>
          <a:off x="927735" y="176676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13335</xdr:rowOff>
    </xdr:from>
    <xdr:ext cx="403860" cy="259080"/>
    <xdr:sp macro="" textlink="">
      <xdr:nvSpPr>
        <xdr:cNvPr id="335" name="n_1mainValue【市民会館】&#10;有形固定資産減価償却率">
          <a:extLst>
            <a:ext uri="{FF2B5EF4-FFF2-40B4-BE49-F238E27FC236}">
              <a16:creationId xmlns:a16="http://schemas.microsoft.com/office/drawing/2014/main" id="{E545514B-DB9C-48FE-8A6D-BCF5E0D2E007}"/>
            </a:ext>
          </a:extLst>
        </xdr:cNvPr>
        <xdr:cNvSpPr txBox="1"/>
      </xdr:nvSpPr>
      <xdr:spPr>
        <a:xfrm>
          <a:off x="3582035" y="183584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167005</xdr:rowOff>
    </xdr:from>
    <xdr:ext cx="403860" cy="257810"/>
    <xdr:sp macro="" textlink="">
      <xdr:nvSpPr>
        <xdr:cNvPr id="336" name="n_2mainValue【市民会館】&#10;有形固定資産減価償却率">
          <a:extLst>
            <a:ext uri="{FF2B5EF4-FFF2-40B4-BE49-F238E27FC236}">
              <a16:creationId xmlns:a16="http://schemas.microsoft.com/office/drawing/2014/main" id="{F6D0B333-62B9-41D6-9A8B-A7FA624FB5A2}"/>
            </a:ext>
          </a:extLst>
        </xdr:cNvPr>
        <xdr:cNvSpPr txBox="1"/>
      </xdr:nvSpPr>
      <xdr:spPr>
        <a:xfrm>
          <a:off x="2705735" y="183407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134620</xdr:rowOff>
    </xdr:from>
    <xdr:ext cx="403860" cy="257810"/>
    <xdr:sp macro="" textlink="">
      <xdr:nvSpPr>
        <xdr:cNvPr id="337" name="n_3mainValue【市民会館】&#10;有形固定資産減価償却率">
          <a:extLst>
            <a:ext uri="{FF2B5EF4-FFF2-40B4-BE49-F238E27FC236}">
              <a16:creationId xmlns:a16="http://schemas.microsoft.com/office/drawing/2014/main" id="{D7C24CED-FD3D-4DEA-B5C6-E21AF6DF4CFF}"/>
            </a:ext>
          </a:extLst>
        </xdr:cNvPr>
        <xdr:cNvSpPr txBox="1"/>
      </xdr:nvSpPr>
      <xdr:spPr>
        <a:xfrm>
          <a:off x="1816735" y="183083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106</xdr:row>
      <xdr:rowOff>101600</xdr:rowOff>
    </xdr:from>
    <xdr:ext cx="405130" cy="259080"/>
    <xdr:sp macro="" textlink="">
      <xdr:nvSpPr>
        <xdr:cNvPr id="338" name="n_4mainValue【市民会館】&#10;有形固定資産減価償却率">
          <a:extLst>
            <a:ext uri="{FF2B5EF4-FFF2-40B4-BE49-F238E27FC236}">
              <a16:creationId xmlns:a16="http://schemas.microsoft.com/office/drawing/2014/main" id="{2F7520E6-A8FF-475E-84D7-357FDEC2CC2B}"/>
            </a:ext>
          </a:extLst>
        </xdr:cNvPr>
        <xdr:cNvSpPr txBox="1"/>
      </xdr:nvSpPr>
      <xdr:spPr>
        <a:xfrm>
          <a:off x="927735" y="18275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B1CE4609-BFC5-460F-AFD0-1C49C56F818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A45A6812-7148-4B05-A868-C1BF350BC98E}"/>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A026E478-8162-4FB8-AD7B-D6975C169F1A}"/>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594E4032-87D1-4D0B-BFC0-CE909D05A86C}"/>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F6BA6C49-EB44-4D30-A20D-1DCC75D4379B}"/>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65CB0481-A1EF-417A-8EE1-77CDE18459BD}"/>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FD05947C-827B-4A2F-83C9-62EF7DDB39B2}"/>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DDEF754F-0D32-44FD-B68D-A54E2E075A59}"/>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347" name="テキスト ボックス 346">
          <a:extLst>
            <a:ext uri="{FF2B5EF4-FFF2-40B4-BE49-F238E27FC236}">
              <a16:creationId xmlns:a16="http://schemas.microsoft.com/office/drawing/2014/main" id="{45359252-6B57-424C-90BA-C00986337553}"/>
            </a:ext>
          </a:extLst>
        </xdr:cNvPr>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18FFFFD9-A3D3-41C0-B7A3-D29488560A54}"/>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F70747AA-9B3C-4963-A3B8-03BC228E9969}"/>
            </a:ext>
          </a:extLst>
        </xdr:cNvPr>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6090" cy="259080"/>
    <xdr:sp macro="" textlink="">
      <xdr:nvSpPr>
        <xdr:cNvPr id="350" name="テキスト ボックス 349">
          <a:extLst>
            <a:ext uri="{FF2B5EF4-FFF2-40B4-BE49-F238E27FC236}">
              <a16:creationId xmlns:a16="http://schemas.microsoft.com/office/drawing/2014/main" id="{6090B6F4-4CE6-4800-80F2-EA4C329FA5C2}"/>
            </a:ext>
          </a:extLst>
        </xdr:cNvPr>
        <xdr:cNvSpPr txBox="1"/>
      </xdr:nvSpPr>
      <xdr:spPr>
        <a:xfrm>
          <a:off x="6136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2CCA4933-EA3A-4E46-80FF-E9F165C76C56}"/>
            </a:ext>
          </a:extLst>
        </xdr:cNvPr>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6090" cy="259080"/>
    <xdr:sp macro="" textlink="">
      <xdr:nvSpPr>
        <xdr:cNvPr id="352" name="テキスト ボックス 351">
          <a:extLst>
            <a:ext uri="{FF2B5EF4-FFF2-40B4-BE49-F238E27FC236}">
              <a16:creationId xmlns:a16="http://schemas.microsoft.com/office/drawing/2014/main" id="{0A7EAC72-B3FD-4A74-8BD9-D1712132E177}"/>
            </a:ext>
          </a:extLst>
        </xdr:cNvPr>
        <xdr:cNvSpPr txBox="1"/>
      </xdr:nvSpPr>
      <xdr:spPr>
        <a:xfrm>
          <a:off x="6136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728D642E-F0FB-4F6F-9CCF-0A0A8BD9AC58}"/>
            </a:ext>
          </a:extLst>
        </xdr:cNvPr>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6090" cy="259080"/>
    <xdr:sp macro="" textlink="">
      <xdr:nvSpPr>
        <xdr:cNvPr id="354" name="テキスト ボックス 353">
          <a:extLst>
            <a:ext uri="{FF2B5EF4-FFF2-40B4-BE49-F238E27FC236}">
              <a16:creationId xmlns:a16="http://schemas.microsoft.com/office/drawing/2014/main" id="{9463ED22-39BC-400F-9CA6-A326F3E7E338}"/>
            </a:ext>
          </a:extLst>
        </xdr:cNvPr>
        <xdr:cNvSpPr txBox="1"/>
      </xdr:nvSpPr>
      <xdr:spPr>
        <a:xfrm>
          <a:off x="6136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EA05FC0F-5CC9-4131-BBAE-244C41BE97A9}"/>
            </a:ext>
          </a:extLst>
        </xdr:cNvPr>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6090" cy="259080"/>
    <xdr:sp macro="" textlink="">
      <xdr:nvSpPr>
        <xdr:cNvPr id="356" name="テキスト ボックス 355">
          <a:extLst>
            <a:ext uri="{FF2B5EF4-FFF2-40B4-BE49-F238E27FC236}">
              <a16:creationId xmlns:a16="http://schemas.microsoft.com/office/drawing/2014/main" id="{46C19B94-8AEE-4248-B5A6-C86F183B2F3D}"/>
            </a:ext>
          </a:extLst>
        </xdr:cNvPr>
        <xdr:cNvSpPr txBox="1"/>
      </xdr:nvSpPr>
      <xdr:spPr>
        <a:xfrm>
          <a:off x="6136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41B9B89B-3637-4F35-852A-D5F00036D026}"/>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358" name="テキスト ボックス 357">
          <a:extLst>
            <a:ext uri="{FF2B5EF4-FFF2-40B4-BE49-F238E27FC236}">
              <a16:creationId xmlns:a16="http://schemas.microsoft.com/office/drawing/2014/main" id="{0F2E6D3C-A924-4F4B-8E50-AFD535994DA3}"/>
            </a:ext>
          </a:extLst>
        </xdr:cNvPr>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86AC5D2E-4EA9-4358-9D23-3072F50AC55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101</xdr:row>
      <xdr:rowOff>57785</xdr:rowOff>
    </xdr:from>
    <xdr:to>
      <xdr:col>54</xdr:col>
      <xdr:colOff>171450</xdr:colOff>
      <xdr:row>108</xdr:row>
      <xdr:rowOff>53340</xdr:rowOff>
    </xdr:to>
    <xdr:cxnSp macro="">
      <xdr:nvCxnSpPr>
        <xdr:cNvPr id="360" name="直線コネクタ 359">
          <a:extLst>
            <a:ext uri="{FF2B5EF4-FFF2-40B4-BE49-F238E27FC236}">
              <a16:creationId xmlns:a16="http://schemas.microsoft.com/office/drawing/2014/main" id="{EAB1809E-16C6-4B8E-8B30-365D1A73CB46}"/>
            </a:ext>
          </a:extLst>
        </xdr:cNvPr>
        <xdr:cNvCxnSpPr/>
      </xdr:nvCxnSpPr>
      <xdr:spPr>
        <a:xfrm flipV="1">
          <a:off x="10458450" y="173742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57150</xdr:rowOff>
    </xdr:from>
    <xdr:ext cx="468630" cy="259080"/>
    <xdr:sp macro="" textlink="">
      <xdr:nvSpPr>
        <xdr:cNvPr id="361" name="【市民会館】&#10;一人当たり面積最小値テキスト">
          <a:extLst>
            <a:ext uri="{FF2B5EF4-FFF2-40B4-BE49-F238E27FC236}">
              <a16:creationId xmlns:a16="http://schemas.microsoft.com/office/drawing/2014/main" id="{A178CE24-1FC1-4B18-8DD3-6B53A6B64D7E}"/>
            </a:ext>
          </a:extLst>
        </xdr:cNvPr>
        <xdr:cNvSpPr txBox="1"/>
      </xdr:nvSpPr>
      <xdr:spPr>
        <a:xfrm>
          <a:off x="10515600" y="185737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53340</xdr:rowOff>
    </xdr:from>
    <xdr:to>
      <xdr:col>55</xdr:col>
      <xdr:colOff>88900</xdr:colOff>
      <xdr:row>108</xdr:row>
      <xdr:rowOff>53340</xdr:rowOff>
    </xdr:to>
    <xdr:cxnSp macro="">
      <xdr:nvCxnSpPr>
        <xdr:cNvPr id="362" name="直線コネクタ 361">
          <a:extLst>
            <a:ext uri="{FF2B5EF4-FFF2-40B4-BE49-F238E27FC236}">
              <a16:creationId xmlns:a16="http://schemas.microsoft.com/office/drawing/2014/main" id="{3EDFBBF9-8A93-41CD-BA76-C3085AA9F28D}"/>
            </a:ext>
          </a:extLst>
        </xdr:cNvPr>
        <xdr:cNvCxnSpPr/>
      </xdr:nvCxnSpPr>
      <xdr:spPr>
        <a:xfrm>
          <a:off x="10388600" y="185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4445</xdr:rowOff>
    </xdr:from>
    <xdr:ext cx="468630" cy="259080"/>
    <xdr:sp macro="" textlink="">
      <xdr:nvSpPr>
        <xdr:cNvPr id="363" name="【市民会館】&#10;一人当たり面積最大値テキスト">
          <a:extLst>
            <a:ext uri="{FF2B5EF4-FFF2-40B4-BE49-F238E27FC236}">
              <a16:creationId xmlns:a16="http://schemas.microsoft.com/office/drawing/2014/main" id="{776A90D2-1DAA-4AAE-832D-8819D5FF96B5}"/>
            </a:ext>
          </a:extLst>
        </xdr:cNvPr>
        <xdr:cNvSpPr txBox="1"/>
      </xdr:nvSpPr>
      <xdr:spPr>
        <a:xfrm>
          <a:off x="10515600" y="171494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57785</xdr:rowOff>
    </xdr:from>
    <xdr:to>
      <xdr:col>55</xdr:col>
      <xdr:colOff>88900</xdr:colOff>
      <xdr:row>101</xdr:row>
      <xdr:rowOff>57785</xdr:rowOff>
    </xdr:to>
    <xdr:cxnSp macro="">
      <xdr:nvCxnSpPr>
        <xdr:cNvPr id="364" name="直線コネクタ 363">
          <a:extLst>
            <a:ext uri="{FF2B5EF4-FFF2-40B4-BE49-F238E27FC236}">
              <a16:creationId xmlns:a16="http://schemas.microsoft.com/office/drawing/2014/main" id="{5BD45D2A-30E2-41B5-B409-367F71C27232}"/>
            </a:ext>
          </a:extLst>
        </xdr:cNvPr>
        <xdr:cNvCxnSpPr/>
      </xdr:nvCxnSpPr>
      <xdr:spPr>
        <a:xfrm>
          <a:off x="10388600" y="1737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119380</xdr:rowOff>
    </xdr:from>
    <xdr:ext cx="468630" cy="259080"/>
    <xdr:sp macro="" textlink="">
      <xdr:nvSpPr>
        <xdr:cNvPr id="365" name="【市民会館】&#10;一人当たり面積平均値テキスト">
          <a:extLst>
            <a:ext uri="{FF2B5EF4-FFF2-40B4-BE49-F238E27FC236}">
              <a16:creationId xmlns:a16="http://schemas.microsoft.com/office/drawing/2014/main" id="{7DCE7C0D-8468-4FB1-B224-F2EB43DDF983}"/>
            </a:ext>
          </a:extLst>
        </xdr:cNvPr>
        <xdr:cNvSpPr txBox="1"/>
      </xdr:nvSpPr>
      <xdr:spPr>
        <a:xfrm>
          <a:off x="10515600" y="1812163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96520</xdr:rowOff>
    </xdr:from>
    <xdr:to>
      <xdr:col>55</xdr:col>
      <xdr:colOff>50800</xdr:colOff>
      <xdr:row>107</xdr:row>
      <xdr:rowOff>26670</xdr:rowOff>
    </xdr:to>
    <xdr:sp macro="" textlink="">
      <xdr:nvSpPr>
        <xdr:cNvPr id="366" name="フローチャート: 判断 365">
          <a:extLst>
            <a:ext uri="{FF2B5EF4-FFF2-40B4-BE49-F238E27FC236}">
              <a16:creationId xmlns:a16="http://schemas.microsoft.com/office/drawing/2014/main" id="{FD73D222-C1B8-425A-9F15-EDB3C006B780}"/>
            </a:ext>
          </a:extLst>
        </xdr:cNvPr>
        <xdr:cNvSpPr/>
      </xdr:nvSpPr>
      <xdr:spPr>
        <a:xfrm>
          <a:off x="104267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96520</xdr:rowOff>
    </xdr:from>
    <xdr:to>
      <xdr:col>50</xdr:col>
      <xdr:colOff>165100</xdr:colOff>
      <xdr:row>107</xdr:row>
      <xdr:rowOff>26670</xdr:rowOff>
    </xdr:to>
    <xdr:sp macro="" textlink="">
      <xdr:nvSpPr>
        <xdr:cNvPr id="367" name="フローチャート: 判断 366">
          <a:extLst>
            <a:ext uri="{FF2B5EF4-FFF2-40B4-BE49-F238E27FC236}">
              <a16:creationId xmlns:a16="http://schemas.microsoft.com/office/drawing/2014/main" id="{FCA51ED2-9E7D-4124-AAA6-13CE67F444EB}"/>
            </a:ext>
          </a:extLst>
        </xdr:cNvPr>
        <xdr:cNvSpPr/>
      </xdr:nvSpPr>
      <xdr:spPr>
        <a:xfrm>
          <a:off x="9588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100965</xdr:rowOff>
    </xdr:from>
    <xdr:to>
      <xdr:col>46</xdr:col>
      <xdr:colOff>38100</xdr:colOff>
      <xdr:row>107</xdr:row>
      <xdr:rowOff>31115</xdr:rowOff>
    </xdr:to>
    <xdr:sp macro="" textlink="">
      <xdr:nvSpPr>
        <xdr:cNvPr id="368" name="フローチャート: 判断 367">
          <a:extLst>
            <a:ext uri="{FF2B5EF4-FFF2-40B4-BE49-F238E27FC236}">
              <a16:creationId xmlns:a16="http://schemas.microsoft.com/office/drawing/2014/main" id="{0F33290B-54FE-4F56-86E7-5B9594017141}"/>
            </a:ext>
          </a:extLst>
        </xdr:cNvPr>
        <xdr:cNvSpPr/>
      </xdr:nvSpPr>
      <xdr:spPr>
        <a:xfrm>
          <a:off x="8699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100965</xdr:rowOff>
    </xdr:from>
    <xdr:to>
      <xdr:col>41</xdr:col>
      <xdr:colOff>101600</xdr:colOff>
      <xdr:row>107</xdr:row>
      <xdr:rowOff>31115</xdr:rowOff>
    </xdr:to>
    <xdr:sp macro="" textlink="">
      <xdr:nvSpPr>
        <xdr:cNvPr id="369" name="フローチャート: 判断 368">
          <a:extLst>
            <a:ext uri="{FF2B5EF4-FFF2-40B4-BE49-F238E27FC236}">
              <a16:creationId xmlns:a16="http://schemas.microsoft.com/office/drawing/2014/main" id="{89D27598-BA28-4D24-A716-48E200CD46E3}"/>
            </a:ext>
          </a:extLst>
        </xdr:cNvPr>
        <xdr:cNvSpPr/>
      </xdr:nvSpPr>
      <xdr:spPr>
        <a:xfrm>
          <a:off x="7810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80010</xdr:rowOff>
    </xdr:from>
    <xdr:to>
      <xdr:col>36</xdr:col>
      <xdr:colOff>165100</xdr:colOff>
      <xdr:row>107</xdr:row>
      <xdr:rowOff>10160</xdr:rowOff>
    </xdr:to>
    <xdr:sp macro="" textlink="">
      <xdr:nvSpPr>
        <xdr:cNvPr id="370" name="フローチャート: 判断 369">
          <a:extLst>
            <a:ext uri="{FF2B5EF4-FFF2-40B4-BE49-F238E27FC236}">
              <a16:creationId xmlns:a16="http://schemas.microsoft.com/office/drawing/2014/main" id="{B1BB28BE-5433-4F5B-BC4C-46418A5B0FB8}"/>
            </a:ext>
          </a:extLst>
        </xdr:cNvPr>
        <xdr:cNvSpPr/>
      </xdr:nvSpPr>
      <xdr:spPr>
        <a:xfrm>
          <a:off x="6921500" y="1825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71" name="テキスト ボックス 370">
          <a:extLst>
            <a:ext uri="{FF2B5EF4-FFF2-40B4-BE49-F238E27FC236}">
              <a16:creationId xmlns:a16="http://schemas.microsoft.com/office/drawing/2014/main" id="{62BE431E-072C-4342-9C33-1D4ABB6409DF}"/>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72" name="テキスト ボックス 371">
          <a:extLst>
            <a:ext uri="{FF2B5EF4-FFF2-40B4-BE49-F238E27FC236}">
              <a16:creationId xmlns:a16="http://schemas.microsoft.com/office/drawing/2014/main" id="{A8687B29-7477-418C-A89C-D9C3451C7606}"/>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373" name="テキスト ボックス 372">
          <a:extLst>
            <a:ext uri="{FF2B5EF4-FFF2-40B4-BE49-F238E27FC236}">
              <a16:creationId xmlns:a16="http://schemas.microsoft.com/office/drawing/2014/main" id="{26242D5A-E745-4E17-B574-7ACE676317AE}"/>
            </a:ext>
          </a:extLst>
        </xdr:cNvPr>
        <xdr:cNvSpPr txBox="1"/>
      </xdr:nvSpPr>
      <xdr:spPr>
        <a:xfrm>
          <a:off x="8553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374" name="テキスト ボックス 373">
          <a:extLst>
            <a:ext uri="{FF2B5EF4-FFF2-40B4-BE49-F238E27FC236}">
              <a16:creationId xmlns:a16="http://schemas.microsoft.com/office/drawing/2014/main" id="{4CF4CAD7-AC58-4997-87DD-154D658D9C55}"/>
            </a:ext>
          </a:extLst>
        </xdr:cNvPr>
        <xdr:cNvSpPr txBox="1"/>
      </xdr:nvSpPr>
      <xdr:spPr>
        <a:xfrm>
          <a:off x="7670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75" name="テキスト ボックス 374">
          <a:extLst>
            <a:ext uri="{FF2B5EF4-FFF2-40B4-BE49-F238E27FC236}">
              <a16:creationId xmlns:a16="http://schemas.microsoft.com/office/drawing/2014/main" id="{C215CE7B-1946-43A0-862C-0A26AED341AC}"/>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130810</xdr:rowOff>
    </xdr:from>
    <xdr:to>
      <xdr:col>55</xdr:col>
      <xdr:colOff>50800</xdr:colOff>
      <xdr:row>107</xdr:row>
      <xdr:rowOff>60960</xdr:rowOff>
    </xdr:to>
    <xdr:sp macro="" textlink="">
      <xdr:nvSpPr>
        <xdr:cNvPr id="376" name="楕円 375">
          <a:extLst>
            <a:ext uri="{FF2B5EF4-FFF2-40B4-BE49-F238E27FC236}">
              <a16:creationId xmlns:a16="http://schemas.microsoft.com/office/drawing/2014/main" id="{DC2382A9-BC91-4617-9A2C-0A8B47EBC20E}"/>
            </a:ext>
          </a:extLst>
        </xdr:cNvPr>
        <xdr:cNvSpPr/>
      </xdr:nvSpPr>
      <xdr:spPr>
        <a:xfrm>
          <a:off x="10426700" y="1830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109220</xdr:rowOff>
    </xdr:from>
    <xdr:ext cx="468630" cy="257810"/>
    <xdr:sp macro="" textlink="">
      <xdr:nvSpPr>
        <xdr:cNvPr id="377" name="【市民会館】&#10;一人当たり面積該当値テキスト">
          <a:extLst>
            <a:ext uri="{FF2B5EF4-FFF2-40B4-BE49-F238E27FC236}">
              <a16:creationId xmlns:a16="http://schemas.microsoft.com/office/drawing/2014/main" id="{2019F761-3BDE-4D19-B4B5-07F50253593B}"/>
            </a:ext>
          </a:extLst>
        </xdr:cNvPr>
        <xdr:cNvSpPr txBox="1"/>
      </xdr:nvSpPr>
      <xdr:spPr>
        <a:xfrm>
          <a:off x="10515600" y="182829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128270</xdr:rowOff>
    </xdr:from>
    <xdr:to>
      <xdr:col>50</xdr:col>
      <xdr:colOff>165100</xdr:colOff>
      <xdr:row>107</xdr:row>
      <xdr:rowOff>58420</xdr:rowOff>
    </xdr:to>
    <xdr:sp macro="" textlink="">
      <xdr:nvSpPr>
        <xdr:cNvPr id="378" name="楕円 377">
          <a:extLst>
            <a:ext uri="{FF2B5EF4-FFF2-40B4-BE49-F238E27FC236}">
              <a16:creationId xmlns:a16="http://schemas.microsoft.com/office/drawing/2014/main" id="{E4B666E7-3783-46F3-888A-D8CDC7DC3E68}"/>
            </a:ext>
          </a:extLst>
        </xdr:cNvPr>
        <xdr:cNvSpPr/>
      </xdr:nvSpPr>
      <xdr:spPr>
        <a:xfrm>
          <a:off x="9588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xdr:rowOff>
    </xdr:from>
    <xdr:to>
      <xdr:col>55</xdr:col>
      <xdr:colOff>0</xdr:colOff>
      <xdr:row>107</xdr:row>
      <xdr:rowOff>10160</xdr:rowOff>
    </xdr:to>
    <xdr:cxnSp macro="">
      <xdr:nvCxnSpPr>
        <xdr:cNvPr id="379" name="直線コネクタ 378">
          <a:extLst>
            <a:ext uri="{FF2B5EF4-FFF2-40B4-BE49-F238E27FC236}">
              <a16:creationId xmlns:a16="http://schemas.microsoft.com/office/drawing/2014/main" id="{6390EA10-81B4-4DF3-82BE-B46F42512ACA}"/>
            </a:ext>
          </a:extLst>
        </xdr:cNvPr>
        <xdr:cNvCxnSpPr/>
      </xdr:nvCxnSpPr>
      <xdr:spPr>
        <a:xfrm>
          <a:off x="9639300" y="1835277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128270</xdr:rowOff>
    </xdr:from>
    <xdr:to>
      <xdr:col>46</xdr:col>
      <xdr:colOff>38100</xdr:colOff>
      <xdr:row>107</xdr:row>
      <xdr:rowOff>58420</xdr:rowOff>
    </xdr:to>
    <xdr:sp macro="" textlink="">
      <xdr:nvSpPr>
        <xdr:cNvPr id="380" name="楕円 379">
          <a:extLst>
            <a:ext uri="{FF2B5EF4-FFF2-40B4-BE49-F238E27FC236}">
              <a16:creationId xmlns:a16="http://schemas.microsoft.com/office/drawing/2014/main" id="{AA315835-035E-485B-BBC6-F04430A3C2A1}"/>
            </a:ext>
          </a:extLst>
        </xdr:cNvPr>
        <xdr:cNvSpPr/>
      </xdr:nvSpPr>
      <xdr:spPr>
        <a:xfrm>
          <a:off x="8699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7620</xdr:rowOff>
    </xdr:from>
    <xdr:to>
      <xdr:col>50</xdr:col>
      <xdr:colOff>114300</xdr:colOff>
      <xdr:row>107</xdr:row>
      <xdr:rowOff>7620</xdr:rowOff>
    </xdr:to>
    <xdr:cxnSp macro="">
      <xdr:nvCxnSpPr>
        <xdr:cNvPr id="381" name="直線コネクタ 380">
          <a:extLst>
            <a:ext uri="{FF2B5EF4-FFF2-40B4-BE49-F238E27FC236}">
              <a16:creationId xmlns:a16="http://schemas.microsoft.com/office/drawing/2014/main" id="{9ACE14FA-C630-45BC-85A6-0319FED74080}"/>
            </a:ext>
          </a:extLst>
        </xdr:cNvPr>
        <xdr:cNvCxnSpPr/>
      </xdr:nvCxnSpPr>
      <xdr:spPr>
        <a:xfrm>
          <a:off x="8743950" y="1835277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125730</xdr:rowOff>
    </xdr:from>
    <xdr:to>
      <xdr:col>41</xdr:col>
      <xdr:colOff>101600</xdr:colOff>
      <xdr:row>107</xdr:row>
      <xdr:rowOff>55880</xdr:rowOff>
    </xdr:to>
    <xdr:sp macro="" textlink="">
      <xdr:nvSpPr>
        <xdr:cNvPr id="382" name="楕円 381">
          <a:extLst>
            <a:ext uri="{FF2B5EF4-FFF2-40B4-BE49-F238E27FC236}">
              <a16:creationId xmlns:a16="http://schemas.microsoft.com/office/drawing/2014/main" id="{50D6F0DD-8D01-4EFA-A93C-C1CCA78B4C34}"/>
            </a:ext>
          </a:extLst>
        </xdr:cNvPr>
        <xdr:cNvSpPr/>
      </xdr:nvSpPr>
      <xdr:spPr>
        <a:xfrm>
          <a:off x="7810500" y="182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5080</xdr:rowOff>
    </xdr:from>
    <xdr:to>
      <xdr:col>45</xdr:col>
      <xdr:colOff>171450</xdr:colOff>
      <xdr:row>107</xdr:row>
      <xdr:rowOff>7620</xdr:rowOff>
    </xdr:to>
    <xdr:cxnSp macro="">
      <xdr:nvCxnSpPr>
        <xdr:cNvPr id="383" name="直線コネクタ 382">
          <a:extLst>
            <a:ext uri="{FF2B5EF4-FFF2-40B4-BE49-F238E27FC236}">
              <a16:creationId xmlns:a16="http://schemas.microsoft.com/office/drawing/2014/main" id="{D96A2990-BD59-4C5D-B833-9091DF85A167}"/>
            </a:ext>
          </a:extLst>
        </xdr:cNvPr>
        <xdr:cNvCxnSpPr/>
      </xdr:nvCxnSpPr>
      <xdr:spPr>
        <a:xfrm>
          <a:off x="7861300" y="18350230"/>
          <a:ext cx="8826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125730</xdr:rowOff>
    </xdr:from>
    <xdr:to>
      <xdr:col>36</xdr:col>
      <xdr:colOff>165100</xdr:colOff>
      <xdr:row>107</xdr:row>
      <xdr:rowOff>55880</xdr:rowOff>
    </xdr:to>
    <xdr:sp macro="" textlink="">
      <xdr:nvSpPr>
        <xdr:cNvPr id="384" name="楕円 383">
          <a:extLst>
            <a:ext uri="{FF2B5EF4-FFF2-40B4-BE49-F238E27FC236}">
              <a16:creationId xmlns:a16="http://schemas.microsoft.com/office/drawing/2014/main" id="{A4CC07C9-19A6-4C74-B38D-DD298038F82D}"/>
            </a:ext>
          </a:extLst>
        </xdr:cNvPr>
        <xdr:cNvSpPr/>
      </xdr:nvSpPr>
      <xdr:spPr>
        <a:xfrm>
          <a:off x="6921500" y="182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5080</xdr:rowOff>
    </xdr:from>
    <xdr:to>
      <xdr:col>41</xdr:col>
      <xdr:colOff>50800</xdr:colOff>
      <xdr:row>107</xdr:row>
      <xdr:rowOff>5080</xdr:rowOff>
    </xdr:to>
    <xdr:cxnSp macro="">
      <xdr:nvCxnSpPr>
        <xdr:cNvPr id="385" name="直線コネクタ 384">
          <a:extLst>
            <a:ext uri="{FF2B5EF4-FFF2-40B4-BE49-F238E27FC236}">
              <a16:creationId xmlns:a16="http://schemas.microsoft.com/office/drawing/2014/main" id="{17BBC819-150E-4265-892B-743ABA686ECC}"/>
            </a:ext>
          </a:extLst>
        </xdr:cNvPr>
        <xdr:cNvCxnSpPr/>
      </xdr:nvCxnSpPr>
      <xdr:spPr>
        <a:xfrm>
          <a:off x="6972300" y="183502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43180</xdr:rowOff>
    </xdr:from>
    <xdr:ext cx="469900" cy="257810"/>
    <xdr:sp macro="" textlink="">
      <xdr:nvSpPr>
        <xdr:cNvPr id="386" name="n_1aveValue【市民会館】&#10;一人当たり面積">
          <a:extLst>
            <a:ext uri="{FF2B5EF4-FFF2-40B4-BE49-F238E27FC236}">
              <a16:creationId xmlns:a16="http://schemas.microsoft.com/office/drawing/2014/main" id="{F7106E9C-BB82-4459-B0E6-31FE8AF48DD9}"/>
            </a:ext>
          </a:extLst>
        </xdr:cNvPr>
        <xdr:cNvSpPr txBox="1"/>
      </xdr:nvSpPr>
      <xdr:spPr>
        <a:xfrm>
          <a:off x="9391650" y="180454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47625</xdr:rowOff>
    </xdr:from>
    <xdr:ext cx="469900" cy="259080"/>
    <xdr:sp macro="" textlink="">
      <xdr:nvSpPr>
        <xdr:cNvPr id="387" name="n_2aveValue【市民会館】&#10;一人当たり面積">
          <a:extLst>
            <a:ext uri="{FF2B5EF4-FFF2-40B4-BE49-F238E27FC236}">
              <a16:creationId xmlns:a16="http://schemas.microsoft.com/office/drawing/2014/main" id="{D8C9393F-2F30-4691-AC47-3CC12F38F837}"/>
            </a:ext>
          </a:extLst>
        </xdr:cNvPr>
        <xdr:cNvSpPr txBox="1"/>
      </xdr:nvSpPr>
      <xdr:spPr>
        <a:xfrm>
          <a:off x="8515350" y="18049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47625</xdr:rowOff>
    </xdr:from>
    <xdr:ext cx="469900" cy="259080"/>
    <xdr:sp macro="" textlink="">
      <xdr:nvSpPr>
        <xdr:cNvPr id="388" name="n_3aveValue【市民会館】&#10;一人当たり面積">
          <a:extLst>
            <a:ext uri="{FF2B5EF4-FFF2-40B4-BE49-F238E27FC236}">
              <a16:creationId xmlns:a16="http://schemas.microsoft.com/office/drawing/2014/main" id="{214BAAD3-BC24-40C1-80A6-FF43FA77F9D7}"/>
            </a:ext>
          </a:extLst>
        </xdr:cNvPr>
        <xdr:cNvSpPr txBox="1"/>
      </xdr:nvSpPr>
      <xdr:spPr>
        <a:xfrm>
          <a:off x="7626350" y="18049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26670</xdr:rowOff>
    </xdr:from>
    <xdr:ext cx="469900" cy="259080"/>
    <xdr:sp macro="" textlink="">
      <xdr:nvSpPr>
        <xdr:cNvPr id="389" name="n_4aveValue【市民会館】&#10;一人当たり面積">
          <a:extLst>
            <a:ext uri="{FF2B5EF4-FFF2-40B4-BE49-F238E27FC236}">
              <a16:creationId xmlns:a16="http://schemas.microsoft.com/office/drawing/2014/main" id="{4D707924-F65C-42F5-98C5-0AA0E3282474}"/>
            </a:ext>
          </a:extLst>
        </xdr:cNvPr>
        <xdr:cNvSpPr txBox="1"/>
      </xdr:nvSpPr>
      <xdr:spPr>
        <a:xfrm>
          <a:off x="6737350" y="18028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49530</xdr:rowOff>
    </xdr:from>
    <xdr:ext cx="469900" cy="259080"/>
    <xdr:sp macro="" textlink="">
      <xdr:nvSpPr>
        <xdr:cNvPr id="390" name="n_1mainValue【市民会館】&#10;一人当たり面積">
          <a:extLst>
            <a:ext uri="{FF2B5EF4-FFF2-40B4-BE49-F238E27FC236}">
              <a16:creationId xmlns:a16="http://schemas.microsoft.com/office/drawing/2014/main" id="{11CB5927-2F21-4D96-90EB-D679C5BE144E}"/>
            </a:ext>
          </a:extLst>
        </xdr:cNvPr>
        <xdr:cNvSpPr txBox="1"/>
      </xdr:nvSpPr>
      <xdr:spPr>
        <a:xfrm>
          <a:off x="9391650" y="1839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49530</xdr:rowOff>
    </xdr:from>
    <xdr:ext cx="469900" cy="259080"/>
    <xdr:sp macro="" textlink="">
      <xdr:nvSpPr>
        <xdr:cNvPr id="391" name="n_2mainValue【市民会館】&#10;一人当たり面積">
          <a:extLst>
            <a:ext uri="{FF2B5EF4-FFF2-40B4-BE49-F238E27FC236}">
              <a16:creationId xmlns:a16="http://schemas.microsoft.com/office/drawing/2014/main" id="{75603F8F-FB7C-429A-912B-CB11CC080F39}"/>
            </a:ext>
          </a:extLst>
        </xdr:cNvPr>
        <xdr:cNvSpPr txBox="1"/>
      </xdr:nvSpPr>
      <xdr:spPr>
        <a:xfrm>
          <a:off x="8515350" y="1839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46990</xdr:rowOff>
    </xdr:from>
    <xdr:ext cx="469900" cy="259080"/>
    <xdr:sp macro="" textlink="">
      <xdr:nvSpPr>
        <xdr:cNvPr id="392" name="n_3mainValue【市民会館】&#10;一人当たり面積">
          <a:extLst>
            <a:ext uri="{FF2B5EF4-FFF2-40B4-BE49-F238E27FC236}">
              <a16:creationId xmlns:a16="http://schemas.microsoft.com/office/drawing/2014/main" id="{B901F086-41F3-4680-ACBB-C21A9EA444B5}"/>
            </a:ext>
          </a:extLst>
        </xdr:cNvPr>
        <xdr:cNvSpPr txBox="1"/>
      </xdr:nvSpPr>
      <xdr:spPr>
        <a:xfrm>
          <a:off x="7626350" y="1839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46990</xdr:rowOff>
    </xdr:from>
    <xdr:ext cx="469900" cy="259080"/>
    <xdr:sp macro="" textlink="">
      <xdr:nvSpPr>
        <xdr:cNvPr id="393" name="n_4mainValue【市民会館】&#10;一人当たり面積">
          <a:extLst>
            <a:ext uri="{FF2B5EF4-FFF2-40B4-BE49-F238E27FC236}">
              <a16:creationId xmlns:a16="http://schemas.microsoft.com/office/drawing/2014/main" id="{00A45104-E145-475B-8AA4-82BBFCB0ADAB}"/>
            </a:ext>
          </a:extLst>
        </xdr:cNvPr>
        <xdr:cNvSpPr txBox="1"/>
      </xdr:nvSpPr>
      <xdr:spPr>
        <a:xfrm>
          <a:off x="6737350" y="1839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75565</xdr:rowOff>
    </xdr:from>
    <xdr:to>
      <xdr:col>90</xdr:col>
      <xdr:colOff>25400</xdr:colOff>
      <xdr:row>28</xdr:row>
      <xdr:rowOff>24765</xdr:rowOff>
    </xdr:to>
    <xdr:sp macro="" textlink="">
      <xdr:nvSpPr>
        <xdr:cNvPr id="394" name="正方形/長方形 393">
          <a:extLst>
            <a:ext uri="{FF2B5EF4-FFF2-40B4-BE49-F238E27FC236}">
              <a16:creationId xmlns:a16="http://schemas.microsoft.com/office/drawing/2014/main" id="{0715EF0B-C8CA-4841-B646-DF306569A70E}"/>
            </a:ext>
          </a:extLst>
        </xdr:cNvPr>
        <xdr:cNvSpPr/>
      </xdr:nvSpPr>
      <xdr:spPr>
        <a:xfrm>
          <a:off x="12446000" y="419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132715</xdr:rowOff>
    </xdr:to>
    <xdr:sp macro="" textlink="">
      <xdr:nvSpPr>
        <xdr:cNvPr id="395" name="正方形/長方形 394">
          <a:extLst>
            <a:ext uri="{FF2B5EF4-FFF2-40B4-BE49-F238E27FC236}">
              <a16:creationId xmlns:a16="http://schemas.microsoft.com/office/drawing/2014/main" id="{BC7D5749-8F90-491D-8989-6045156DA90E}"/>
            </a:ext>
          </a:extLst>
        </xdr:cNvPr>
        <xdr:cNvSpPr/>
      </xdr:nvSpPr>
      <xdr:spPr>
        <a:xfrm>
          <a:off x="12573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81915</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BD321FBD-FB92-457A-9580-3EEBA5C7653C}"/>
            </a:ext>
          </a:extLst>
        </xdr:cNvPr>
        <xdr:cNvSpPr/>
      </xdr:nvSpPr>
      <xdr:spPr>
        <a:xfrm>
          <a:off x="12573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132715</xdr:rowOff>
    </xdr:to>
    <xdr:sp macro="" textlink="">
      <xdr:nvSpPr>
        <xdr:cNvPr id="397" name="正方形/長方形 396">
          <a:extLst>
            <a:ext uri="{FF2B5EF4-FFF2-40B4-BE49-F238E27FC236}">
              <a16:creationId xmlns:a16="http://schemas.microsoft.com/office/drawing/2014/main" id="{6BFD8507-C444-4465-8C4A-B286753BCD7B}"/>
            </a:ext>
          </a:extLst>
        </xdr:cNvPr>
        <xdr:cNvSpPr/>
      </xdr:nvSpPr>
      <xdr:spPr>
        <a:xfrm>
          <a:off x="13589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81915</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46D2E77F-9232-4F7E-8A6C-3094F25734CB}"/>
            </a:ext>
          </a:extLst>
        </xdr:cNvPr>
        <xdr:cNvSpPr/>
      </xdr:nvSpPr>
      <xdr:spPr>
        <a:xfrm>
          <a:off x="13589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132715</xdr:rowOff>
    </xdr:to>
    <xdr:sp macro="" textlink="">
      <xdr:nvSpPr>
        <xdr:cNvPr id="399" name="正方形/長方形 398">
          <a:extLst>
            <a:ext uri="{FF2B5EF4-FFF2-40B4-BE49-F238E27FC236}">
              <a16:creationId xmlns:a16="http://schemas.microsoft.com/office/drawing/2014/main" id="{6BF43AE8-E3AE-4DCE-B1A8-E07C6630CEEC}"/>
            </a:ext>
          </a:extLst>
        </xdr:cNvPr>
        <xdr:cNvSpPr/>
      </xdr:nvSpPr>
      <xdr:spPr>
        <a:xfrm>
          <a:off x="14732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29</xdr:row>
      <xdr:rowOff>81915</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54A977C-FD89-463C-8965-2329DB1F1228}"/>
            </a:ext>
          </a:extLst>
        </xdr:cNvPr>
        <xdr:cNvSpPr/>
      </xdr:nvSpPr>
      <xdr:spPr>
        <a:xfrm>
          <a:off x="14732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75565</xdr:rowOff>
    </xdr:to>
    <xdr:sp macro="" textlink="">
      <xdr:nvSpPr>
        <xdr:cNvPr id="401" name="正方形/長方形 400">
          <a:extLst>
            <a:ext uri="{FF2B5EF4-FFF2-40B4-BE49-F238E27FC236}">
              <a16:creationId xmlns:a16="http://schemas.microsoft.com/office/drawing/2014/main" id="{79DA857C-402A-4D1A-B2C3-2ADC953F9A52}"/>
            </a:ext>
          </a:extLst>
        </xdr:cNvPr>
        <xdr:cNvSpPr/>
      </xdr:nvSpPr>
      <xdr:spPr>
        <a:xfrm>
          <a:off x="12446000" y="5333365"/>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4790"/>
    <xdr:sp macro="" textlink="">
      <xdr:nvSpPr>
        <xdr:cNvPr id="402" name="テキスト ボックス 401">
          <a:extLst>
            <a:ext uri="{FF2B5EF4-FFF2-40B4-BE49-F238E27FC236}">
              <a16:creationId xmlns:a16="http://schemas.microsoft.com/office/drawing/2014/main" id="{E7A9AA2D-B925-4287-86B7-678E13B9A4FB}"/>
            </a:ext>
          </a:extLst>
        </xdr:cNvPr>
        <xdr:cNvSpPr txBox="1"/>
      </xdr:nvSpPr>
      <xdr:spPr>
        <a:xfrm>
          <a:off x="12407900" y="51435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75565</xdr:rowOff>
    </xdr:from>
    <xdr:to>
      <xdr:col>89</xdr:col>
      <xdr:colOff>171450</xdr:colOff>
      <xdr:row>44</xdr:row>
      <xdr:rowOff>75565</xdr:rowOff>
    </xdr:to>
    <xdr:cxnSp macro="">
      <xdr:nvCxnSpPr>
        <xdr:cNvPr id="403" name="直線コネクタ 402">
          <a:extLst>
            <a:ext uri="{FF2B5EF4-FFF2-40B4-BE49-F238E27FC236}">
              <a16:creationId xmlns:a16="http://schemas.microsoft.com/office/drawing/2014/main" id="{B2A823B3-8D49-4A5F-A9F9-1E54475664DD}"/>
            </a:ext>
          </a:extLst>
        </xdr:cNvPr>
        <xdr:cNvCxnSpPr/>
      </xdr:nvCxnSpPr>
      <xdr:spPr>
        <a:xfrm>
          <a:off x="12446000" y="7619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8445"/>
    <xdr:sp macro="" textlink="">
      <xdr:nvSpPr>
        <xdr:cNvPr id="404" name="テキスト ボックス 403">
          <a:extLst>
            <a:ext uri="{FF2B5EF4-FFF2-40B4-BE49-F238E27FC236}">
              <a16:creationId xmlns:a16="http://schemas.microsoft.com/office/drawing/2014/main" id="{904C2FFF-7214-42D8-82D2-884053C56393}"/>
            </a:ext>
          </a:extLst>
        </xdr:cNvPr>
        <xdr:cNvSpPr txBox="1"/>
      </xdr:nvSpPr>
      <xdr:spPr>
        <a:xfrm>
          <a:off x="11978640" y="747776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171450</xdr:colOff>
      <xdr:row>42</xdr:row>
      <xdr:rowOff>92710</xdr:rowOff>
    </xdr:to>
    <xdr:cxnSp macro="">
      <xdr:nvCxnSpPr>
        <xdr:cNvPr id="405" name="直線コネクタ 404">
          <a:extLst>
            <a:ext uri="{FF2B5EF4-FFF2-40B4-BE49-F238E27FC236}">
              <a16:creationId xmlns:a16="http://schemas.microsoft.com/office/drawing/2014/main" id="{7250D731-9BDE-43FA-BF54-484CA70483D7}"/>
            </a:ext>
          </a:extLst>
        </xdr:cNvPr>
        <xdr:cNvCxnSpPr/>
      </xdr:nvCxnSpPr>
      <xdr:spPr>
        <a:xfrm>
          <a:off x="12446000" y="729361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090" cy="257175"/>
    <xdr:sp macro="" textlink="">
      <xdr:nvSpPr>
        <xdr:cNvPr id="406" name="テキスト ボックス 405">
          <a:extLst>
            <a:ext uri="{FF2B5EF4-FFF2-40B4-BE49-F238E27FC236}">
              <a16:creationId xmlns:a16="http://schemas.microsoft.com/office/drawing/2014/main" id="{C30F4E3B-8384-4DD3-A730-E75D0BCAB468}"/>
            </a:ext>
          </a:extLst>
        </xdr:cNvPr>
        <xdr:cNvSpPr txBox="1"/>
      </xdr:nvSpPr>
      <xdr:spPr>
        <a:xfrm>
          <a:off x="11978640" y="715137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108585</xdr:rowOff>
    </xdr:from>
    <xdr:to>
      <xdr:col>89</xdr:col>
      <xdr:colOff>171450</xdr:colOff>
      <xdr:row>40</xdr:row>
      <xdr:rowOff>108585</xdr:rowOff>
    </xdr:to>
    <xdr:cxnSp macro="">
      <xdr:nvCxnSpPr>
        <xdr:cNvPr id="407" name="直線コネクタ 406">
          <a:extLst>
            <a:ext uri="{FF2B5EF4-FFF2-40B4-BE49-F238E27FC236}">
              <a16:creationId xmlns:a16="http://schemas.microsoft.com/office/drawing/2014/main" id="{C405BA74-8790-42FE-8E96-3CCC9676E076}"/>
            </a:ext>
          </a:extLst>
        </xdr:cNvPr>
        <xdr:cNvCxnSpPr/>
      </xdr:nvCxnSpPr>
      <xdr:spPr>
        <a:xfrm>
          <a:off x="12446000" y="696658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137160</xdr:rowOff>
    </xdr:from>
    <xdr:ext cx="401955" cy="258445"/>
    <xdr:sp macro="" textlink="">
      <xdr:nvSpPr>
        <xdr:cNvPr id="408" name="テキスト ボックス 407">
          <a:extLst>
            <a:ext uri="{FF2B5EF4-FFF2-40B4-BE49-F238E27FC236}">
              <a16:creationId xmlns:a16="http://schemas.microsoft.com/office/drawing/2014/main" id="{B990E115-21BA-4D7A-A2C7-6832D76A1946}"/>
            </a:ext>
          </a:extLst>
        </xdr:cNvPr>
        <xdr:cNvSpPr txBox="1"/>
      </xdr:nvSpPr>
      <xdr:spPr>
        <a:xfrm>
          <a:off x="12042775" y="682371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171450</xdr:colOff>
      <xdr:row>38</xdr:row>
      <xdr:rowOff>125095</xdr:rowOff>
    </xdr:to>
    <xdr:cxnSp macro="">
      <xdr:nvCxnSpPr>
        <xdr:cNvPr id="409" name="直線コネクタ 408">
          <a:extLst>
            <a:ext uri="{FF2B5EF4-FFF2-40B4-BE49-F238E27FC236}">
              <a16:creationId xmlns:a16="http://schemas.microsoft.com/office/drawing/2014/main" id="{45C36E47-4787-473B-87D4-071D9D5E279C}"/>
            </a:ext>
          </a:extLst>
        </xdr:cNvPr>
        <xdr:cNvCxnSpPr/>
      </xdr:nvCxnSpPr>
      <xdr:spPr>
        <a:xfrm>
          <a:off x="12446000" y="66401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154305</xdr:rowOff>
    </xdr:from>
    <xdr:ext cx="401955" cy="258445"/>
    <xdr:sp macro="" textlink="">
      <xdr:nvSpPr>
        <xdr:cNvPr id="410" name="テキスト ボックス 409">
          <a:extLst>
            <a:ext uri="{FF2B5EF4-FFF2-40B4-BE49-F238E27FC236}">
              <a16:creationId xmlns:a16="http://schemas.microsoft.com/office/drawing/2014/main" id="{A419B200-B505-476C-9C29-BFCE59D6FF46}"/>
            </a:ext>
          </a:extLst>
        </xdr:cNvPr>
        <xdr:cNvSpPr txBox="1"/>
      </xdr:nvSpPr>
      <xdr:spPr>
        <a:xfrm>
          <a:off x="12042775" y="649795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171450</xdr:colOff>
      <xdr:row>36</xdr:row>
      <xdr:rowOff>141605</xdr:rowOff>
    </xdr:to>
    <xdr:cxnSp macro="">
      <xdr:nvCxnSpPr>
        <xdr:cNvPr id="411" name="直線コネクタ 410">
          <a:extLst>
            <a:ext uri="{FF2B5EF4-FFF2-40B4-BE49-F238E27FC236}">
              <a16:creationId xmlns:a16="http://schemas.microsoft.com/office/drawing/2014/main" id="{98D26697-A6D6-45D6-A658-7D7B8BC2DCC8}"/>
            </a:ext>
          </a:extLst>
        </xdr:cNvPr>
        <xdr:cNvCxnSpPr/>
      </xdr:nvCxnSpPr>
      <xdr:spPr>
        <a:xfrm>
          <a:off x="12446000" y="63138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167640</xdr:rowOff>
    </xdr:from>
    <xdr:ext cx="401955" cy="257810"/>
    <xdr:sp macro="" textlink="">
      <xdr:nvSpPr>
        <xdr:cNvPr id="412" name="テキスト ボックス 411">
          <a:extLst>
            <a:ext uri="{FF2B5EF4-FFF2-40B4-BE49-F238E27FC236}">
              <a16:creationId xmlns:a16="http://schemas.microsoft.com/office/drawing/2014/main" id="{7B03AB8D-5FEE-4AE7-99AF-5BF2C23668D6}"/>
            </a:ext>
          </a:extLst>
        </xdr:cNvPr>
        <xdr:cNvSpPr txBox="1"/>
      </xdr:nvSpPr>
      <xdr:spPr>
        <a:xfrm>
          <a:off x="12042775" y="61683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157480</xdr:rowOff>
    </xdr:from>
    <xdr:to>
      <xdr:col>89</xdr:col>
      <xdr:colOff>171450</xdr:colOff>
      <xdr:row>34</xdr:row>
      <xdr:rowOff>157480</xdr:rowOff>
    </xdr:to>
    <xdr:cxnSp macro="">
      <xdr:nvCxnSpPr>
        <xdr:cNvPr id="413" name="直線コネクタ 412">
          <a:extLst>
            <a:ext uri="{FF2B5EF4-FFF2-40B4-BE49-F238E27FC236}">
              <a16:creationId xmlns:a16="http://schemas.microsoft.com/office/drawing/2014/main" id="{E6B7EA33-C448-465F-A86D-1EA7A33EF5D7}"/>
            </a:ext>
          </a:extLst>
        </xdr:cNvPr>
        <xdr:cNvCxnSpPr/>
      </xdr:nvCxnSpPr>
      <xdr:spPr>
        <a:xfrm>
          <a:off x="12446000" y="598678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1955" cy="257810"/>
    <xdr:sp macro="" textlink="">
      <xdr:nvSpPr>
        <xdr:cNvPr id="414" name="テキスト ボックス 413">
          <a:extLst>
            <a:ext uri="{FF2B5EF4-FFF2-40B4-BE49-F238E27FC236}">
              <a16:creationId xmlns:a16="http://schemas.microsoft.com/office/drawing/2014/main" id="{46CB66F0-B5B5-42EC-98CE-BDEF21C4548C}"/>
            </a:ext>
          </a:extLst>
        </xdr:cNvPr>
        <xdr:cNvSpPr txBox="1"/>
      </xdr:nvSpPr>
      <xdr:spPr>
        <a:xfrm>
          <a:off x="12042775" y="584517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15" name="直線コネクタ 414">
          <a:extLst>
            <a:ext uri="{FF2B5EF4-FFF2-40B4-BE49-F238E27FC236}">
              <a16:creationId xmlns:a16="http://schemas.microsoft.com/office/drawing/2014/main" id="{461FB12F-3FD9-43A9-B98A-804F0182BEEF}"/>
            </a:ext>
          </a:extLst>
        </xdr:cNvPr>
        <xdr:cNvCxnSpPr/>
      </xdr:nvCxnSpPr>
      <xdr:spPr>
        <a:xfrm>
          <a:off x="12446000" y="566039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9090" cy="257810"/>
    <xdr:sp macro="" textlink="">
      <xdr:nvSpPr>
        <xdr:cNvPr id="416" name="テキスト ボックス 415">
          <a:extLst>
            <a:ext uri="{FF2B5EF4-FFF2-40B4-BE49-F238E27FC236}">
              <a16:creationId xmlns:a16="http://schemas.microsoft.com/office/drawing/2014/main" id="{821AB22D-F954-4254-A90F-458F41E5CCAE}"/>
            </a:ext>
          </a:extLst>
        </xdr:cNvPr>
        <xdr:cNvSpPr txBox="1"/>
      </xdr:nvSpPr>
      <xdr:spPr>
        <a:xfrm>
          <a:off x="12106910" y="55181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7" name="直線コネクタ 416">
          <a:extLst>
            <a:ext uri="{FF2B5EF4-FFF2-40B4-BE49-F238E27FC236}">
              <a16:creationId xmlns:a16="http://schemas.microsoft.com/office/drawing/2014/main" id="{BA78475C-7C7D-489C-A649-CB32BB0C34F3}"/>
            </a:ext>
          </a:extLst>
        </xdr:cNvPr>
        <xdr:cNvCxnSpPr/>
      </xdr:nvCxnSpPr>
      <xdr:spPr>
        <a:xfrm>
          <a:off x="12446000" y="5333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75565</xdr:rowOff>
    </xdr:to>
    <xdr:sp macro="" textlink="">
      <xdr:nvSpPr>
        <xdr:cNvPr id="418" name="【一般廃棄物処理施設】&#10;有形固定資産減価償却率グラフ枠">
          <a:extLst>
            <a:ext uri="{FF2B5EF4-FFF2-40B4-BE49-F238E27FC236}">
              <a16:creationId xmlns:a16="http://schemas.microsoft.com/office/drawing/2014/main" id="{6276F9D0-BE77-4803-AD98-3378C92F74D2}"/>
            </a:ext>
          </a:extLst>
        </xdr:cNvPr>
        <xdr:cNvSpPr/>
      </xdr:nvSpPr>
      <xdr:spPr>
        <a:xfrm>
          <a:off x="12446000" y="5333365"/>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74295</xdr:rowOff>
    </xdr:from>
    <xdr:to>
      <xdr:col>85</xdr:col>
      <xdr:colOff>126365</xdr:colOff>
      <xdr:row>42</xdr:row>
      <xdr:rowOff>40005</xdr:rowOff>
    </xdr:to>
    <xdr:cxnSp macro="">
      <xdr:nvCxnSpPr>
        <xdr:cNvPr id="419" name="直線コネクタ 418">
          <a:extLst>
            <a:ext uri="{FF2B5EF4-FFF2-40B4-BE49-F238E27FC236}">
              <a16:creationId xmlns:a16="http://schemas.microsoft.com/office/drawing/2014/main" id="{21D862C1-18EE-404D-97B0-67DADF489659}"/>
            </a:ext>
          </a:extLst>
        </xdr:cNvPr>
        <xdr:cNvCxnSpPr/>
      </xdr:nvCxnSpPr>
      <xdr:spPr>
        <a:xfrm flipV="1">
          <a:off x="16318865" y="573214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43180</xdr:rowOff>
    </xdr:from>
    <xdr:ext cx="403860" cy="258445"/>
    <xdr:sp macro="" textlink="">
      <xdr:nvSpPr>
        <xdr:cNvPr id="420" name="【一般廃棄物処理施設】&#10;有形固定資産減価償却率最小値テキスト">
          <a:extLst>
            <a:ext uri="{FF2B5EF4-FFF2-40B4-BE49-F238E27FC236}">
              <a16:creationId xmlns:a16="http://schemas.microsoft.com/office/drawing/2014/main" id="{446AC5B2-EE36-432B-9E15-37B4BD9C1118}"/>
            </a:ext>
          </a:extLst>
        </xdr:cNvPr>
        <xdr:cNvSpPr txBox="1"/>
      </xdr:nvSpPr>
      <xdr:spPr>
        <a:xfrm>
          <a:off x="16357600" y="724408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40005</xdr:rowOff>
    </xdr:from>
    <xdr:to>
      <xdr:col>86</xdr:col>
      <xdr:colOff>25400</xdr:colOff>
      <xdr:row>42</xdr:row>
      <xdr:rowOff>40005</xdr:rowOff>
    </xdr:to>
    <xdr:cxnSp macro="">
      <xdr:nvCxnSpPr>
        <xdr:cNvPr id="421" name="直線コネクタ 420">
          <a:extLst>
            <a:ext uri="{FF2B5EF4-FFF2-40B4-BE49-F238E27FC236}">
              <a16:creationId xmlns:a16="http://schemas.microsoft.com/office/drawing/2014/main" id="{88DAF535-BD27-418C-91DC-02834B3CD4F9}"/>
            </a:ext>
          </a:extLst>
        </xdr:cNvPr>
        <xdr:cNvCxnSpPr/>
      </xdr:nvCxnSpPr>
      <xdr:spPr>
        <a:xfrm>
          <a:off x="16230600" y="7240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20320</xdr:rowOff>
    </xdr:from>
    <xdr:ext cx="339090" cy="258445"/>
    <xdr:sp macro="" textlink="">
      <xdr:nvSpPr>
        <xdr:cNvPr id="422" name="【一般廃棄物処理施設】&#10;有形固定資産減価償却率最大値テキスト">
          <a:extLst>
            <a:ext uri="{FF2B5EF4-FFF2-40B4-BE49-F238E27FC236}">
              <a16:creationId xmlns:a16="http://schemas.microsoft.com/office/drawing/2014/main" id="{A2370FC9-78AE-4262-86C9-AA6177EB4DC3}"/>
            </a:ext>
          </a:extLst>
        </xdr:cNvPr>
        <xdr:cNvSpPr txBox="1"/>
      </xdr:nvSpPr>
      <xdr:spPr>
        <a:xfrm>
          <a:off x="16357600" y="550672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74295</xdr:rowOff>
    </xdr:from>
    <xdr:to>
      <xdr:col>86</xdr:col>
      <xdr:colOff>25400</xdr:colOff>
      <xdr:row>33</xdr:row>
      <xdr:rowOff>74295</xdr:rowOff>
    </xdr:to>
    <xdr:cxnSp macro="">
      <xdr:nvCxnSpPr>
        <xdr:cNvPr id="423" name="直線コネクタ 422">
          <a:extLst>
            <a:ext uri="{FF2B5EF4-FFF2-40B4-BE49-F238E27FC236}">
              <a16:creationId xmlns:a16="http://schemas.microsoft.com/office/drawing/2014/main" id="{8C9DC2CA-FA5F-4314-BF44-FFB1B51B113A}"/>
            </a:ext>
          </a:extLst>
        </xdr:cNvPr>
        <xdr:cNvCxnSpPr/>
      </xdr:nvCxnSpPr>
      <xdr:spPr>
        <a:xfrm>
          <a:off x="16230600" y="573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133985</xdr:rowOff>
    </xdr:from>
    <xdr:ext cx="403860" cy="258445"/>
    <xdr:sp macro="" textlink="">
      <xdr:nvSpPr>
        <xdr:cNvPr id="424" name="【一般廃棄物処理施設】&#10;有形固定資産減価償却率平均値テキスト">
          <a:extLst>
            <a:ext uri="{FF2B5EF4-FFF2-40B4-BE49-F238E27FC236}">
              <a16:creationId xmlns:a16="http://schemas.microsoft.com/office/drawing/2014/main" id="{43B11AFE-5409-46FF-A5D1-D8AEAC9D4F45}"/>
            </a:ext>
          </a:extLst>
        </xdr:cNvPr>
        <xdr:cNvSpPr txBox="1"/>
      </xdr:nvSpPr>
      <xdr:spPr>
        <a:xfrm>
          <a:off x="16357600" y="6649085"/>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155575</xdr:rowOff>
    </xdr:from>
    <xdr:to>
      <xdr:col>85</xdr:col>
      <xdr:colOff>171450</xdr:colOff>
      <xdr:row>39</xdr:row>
      <xdr:rowOff>85725</xdr:rowOff>
    </xdr:to>
    <xdr:sp macro="" textlink="">
      <xdr:nvSpPr>
        <xdr:cNvPr id="425" name="フローチャート: 判断 424">
          <a:extLst>
            <a:ext uri="{FF2B5EF4-FFF2-40B4-BE49-F238E27FC236}">
              <a16:creationId xmlns:a16="http://schemas.microsoft.com/office/drawing/2014/main" id="{1A7168DC-DB48-4625-B878-688418B133A9}"/>
            </a:ext>
          </a:extLst>
        </xdr:cNvPr>
        <xdr:cNvSpPr/>
      </xdr:nvSpPr>
      <xdr:spPr>
        <a:xfrm>
          <a:off x="16268700" y="66706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167640</xdr:rowOff>
    </xdr:from>
    <xdr:to>
      <xdr:col>81</xdr:col>
      <xdr:colOff>101600</xdr:colOff>
      <xdr:row>39</xdr:row>
      <xdr:rowOff>98425</xdr:rowOff>
    </xdr:to>
    <xdr:sp macro="" textlink="">
      <xdr:nvSpPr>
        <xdr:cNvPr id="426" name="フローチャート: 判断 425">
          <a:extLst>
            <a:ext uri="{FF2B5EF4-FFF2-40B4-BE49-F238E27FC236}">
              <a16:creationId xmlns:a16="http://schemas.microsoft.com/office/drawing/2014/main" id="{6328FE7C-3C22-4EC1-BE22-2F3588DDC091}"/>
            </a:ext>
          </a:extLst>
        </xdr:cNvPr>
        <xdr:cNvSpPr/>
      </xdr:nvSpPr>
      <xdr:spPr>
        <a:xfrm>
          <a:off x="15430500" y="66827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131445</xdr:rowOff>
    </xdr:from>
    <xdr:to>
      <xdr:col>76</xdr:col>
      <xdr:colOff>165100</xdr:colOff>
      <xdr:row>39</xdr:row>
      <xdr:rowOff>61595</xdr:rowOff>
    </xdr:to>
    <xdr:sp macro="" textlink="">
      <xdr:nvSpPr>
        <xdr:cNvPr id="427" name="フローチャート: 判断 426">
          <a:extLst>
            <a:ext uri="{FF2B5EF4-FFF2-40B4-BE49-F238E27FC236}">
              <a16:creationId xmlns:a16="http://schemas.microsoft.com/office/drawing/2014/main" id="{8ABC2EEC-61E9-42A3-8ADC-CBDC9A9CACD9}"/>
            </a:ext>
          </a:extLst>
        </xdr:cNvPr>
        <xdr:cNvSpPr/>
      </xdr:nvSpPr>
      <xdr:spPr>
        <a:xfrm>
          <a:off x="14541500" y="664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123190</xdr:rowOff>
    </xdr:from>
    <xdr:to>
      <xdr:col>72</xdr:col>
      <xdr:colOff>38100</xdr:colOff>
      <xdr:row>39</xdr:row>
      <xdr:rowOff>52705</xdr:rowOff>
    </xdr:to>
    <xdr:sp macro="" textlink="">
      <xdr:nvSpPr>
        <xdr:cNvPr id="428" name="フローチャート: 判断 427">
          <a:extLst>
            <a:ext uri="{FF2B5EF4-FFF2-40B4-BE49-F238E27FC236}">
              <a16:creationId xmlns:a16="http://schemas.microsoft.com/office/drawing/2014/main" id="{3DCD1A72-1B63-449D-90E9-F02BC19F80F4}"/>
            </a:ext>
          </a:extLst>
        </xdr:cNvPr>
        <xdr:cNvSpPr/>
      </xdr:nvSpPr>
      <xdr:spPr>
        <a:xfrm>
          <a:off x="13652500" y="6638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22860</xdr:rowOff>
    </xdr:from>
    <xdr:to>
      <xdr:col>67</xdr:col>
      <xdr:colOff>101600</xdr:colOff>
      <xdr:row>38</xdr:row>
      <xdr:rowOff>125095</xdr:rowOff>
    </xdr:to>
    <xdr:sp macro="" textlink="">
      <xdr:nvSpPr>
        <xdr:cNvPr id="429" name="フローチャート: 判断 428">
          <a:extLst>
            <a:ext uri="{FF2B5EF4-FFF2-40B4-BE49-F238E27FC236}">
              <a16:creationId xmlns:a16="http://schemas.microsoft.com/office/drawing/2014/main" id="{F1D0C3A5-C81F-40CB-BC7B-38152B31B46A}"/>
            </a:ext>
          </a:extLst>
        </xdr:cNvPr>
        <xdr:cNvSpPr/>
      </xdr:nvSpPr>
      <xdr:spPr>
        <a:xfrm>
          <a:off x="12763500" y="65379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7810"/>
    <xdr:sp macro="" textlink="">
      <xdr:nvSpPr>
        <xdr:cNvPr id="430" name="テキスト ボックス 429">
          <a:extLst>
            <a:ext uri="{FF2B5EF4-FFF2-40B4-BE49-F238E27FC236}">
              <a16:creationId xmlns:a16="http://schemas.microsoft.com/office/drawing/2014/main" id="{4C64497B-518E-4321-9F86-11E0CD9B7FBC}"/>
            </a:ext>
          </a:extLst>
        </xdr:cNvPr>
        <xdr:cNvSpPr txBox="1"/>
      </xdr:nvSpPr>
      <xdr:spPr>
        <a:xfrm>
          <a:off x="161290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0730" cy="257810"/>
    <xdr:sp macro="" textlink="">
      <xdr:nvSpPr>
        <xdr:cNvPr id="431" name="テキスト ボックス 430">
          <a:extLst>
            <a:ext uri="{FF2B5EF4-FFF2-40B4-BE49-F238E27FC236}">
              <a16:creationId xmlns:a16="http://schemas.microsoft.com/office/drawing/2014/main" id="{B6403806-F13E-47DB-A342-4B4D5F144EAA}"/>
            </a:ext>
          </a:extLst>
        </xdr:cNvPr>
        <xdr:cNvSpPr txBox="1"/>
      </xdr:nvSpPr>
      <xdr:spPr>
        <a:xfrm>
          <a:off x="15290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7810"/>
    <xdr:sp macro="" textlink="">
      <xdr:nvSpPr>
        <xdr:cNvPr id="432" name="テキスト ボックス 431">
          <a:extLst>
            <a:ext uri="{FF2B5EF4-FFF2-40B4-BE49-F238E27FC236}">
              <a16:creationId xmlns:a16="http://schemas.microsoft.com/office/drawing/2014/main" id="{96D711B5-293B-42A3-8A5B-77C7BF6D4454}"/>
            </a:ext>
          </a:extLst>
        </xdr:cNvPr>
        <xdr:cNvSpPr txBox="1"/>
      </xdr:nvSpPr>
      <xdr:spPr>
        <a:xfrm>
          <a:off x="14401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73660</xdr:rowOff>
    </xdr:from>
    <xdr:ext cx="762000" cy="257810"/>
    <xdr:sp macro="" textlink="">
      <xdr:nvSpPr>
        <xdr:cNvPr id="433" name="テキスト ボックス 432">
          <a:extLst>
            <a:ext uri="{FF2B5EF4-FFF2-40B4-BE49-F238E27FC236}">
              <a16:creationId xmlns:a16="http://schemas.microsoft.com/office/drawing/2014/main" id="{128D27A1-1E55-4584-97FC-843F1AD0FC20}"/>
            </a:ext>
          </a:extLst>
        </xdr:cNvPr>
        <xdr:cNvSpPr txBox="1"/>
      </xdr:nvSpPr>
      <xdr:spPr>
        <a:xfrm>
          <a:off x="13506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0730" cy="257810"/>
    <xdr:sp macro="" textlink="">
      <xdr:nvSpPr>
        <xdr:cNvPr id="434" name="テキスト ボックス 433">
          <a:extLst>
            <a:ext uri="{FF2B5EF4-FFF2-40B4-BE49-F238E27FC236}">
              <a16:creationId xmlns:a16="http://schemas.microsoft.com/office/drawing/2014/main" id="{014BCEFC-2882-404E-8804-F674EAA067A6}"/>
            </a:ext>
          </a:extLst>
        </xdr:cNvPr>
        <xdr:cNvSpPr txBox="1"/>
      </xdr:nvSpPr>
      <xdr:spPr>
        <a:xfrm>
          <a:off x="12623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22860</xdr:rowOff>
    </xdr:from>
    <xdr:to>
      <xdr:col>85</xdr:col>
      <xdr:colOff>171450</xdr:colOff>
      <xdr:row>33</xdr:row>
      <xdr:rowOff>125095</xdr:rowOff>
    </xdr:to>
    <xdr:sp macro="" textlink="">
      <xdr:nvSpPr>
        <xdr:cNvPr id="435" name="楕円 434">
          <a:extLst>
            <a:ext uri="{FF2B5EF4-FFF2-40B4-BE49-F238E27FC236}">
              <a16:creationId xmlns:a16="http://schemas.microsoft.com/office/drawing/2014/main" id="{F1AF3ABB-6FDA-4C5B-8F02-9B31724826BC}"/>
            </a:ext>
          </a:extLst>
        </xdr:cNvPr>
        <xdr:cNvSpPr/>
      </xdr:nvSpPr>
      <xdr:spPr>
        <a:xfrm>
          <a:off x="16268700" y="5680710"/>
          <a:ext cx="952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147955</xdr:rowOff>
    </xdr:from>
    <xdr:ext cx="339090" cy="257175"/>
    <xdr:sp macro="" textlink="">
      <xdr:nvSpPr>
        <xdr:cNvPr id="436" name="【一般廃棄物処理施設】&#10;有形固定資産減価償却率該当値テキスト">
          <a:extLst>
            <a:ext uri="{FF2B5EF4-FFF2-40B4-BE49-F238E27FC236}">
              <a16:creationId xmlns:a16="http://schemas.microsoft.com/office/drawing/2014/main" id="{0D0DA013-D44D-4E36-8F43-92E16992832D}"/>
            </a:ext>
          </a:extLst>
        </xdr:cNvPr>
        <xdr:cNvSpPr txBox="1"/>
      </xdr:nvSpPr>
      <xdr:spPr>
        <a:xfrm>
          <a:off x="16357600" y="5634355"/>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145415</xdr:rowOff>
    </xdr:from>
    <xdr:to>
      <xdr:col>81</xdr:col>
      <xdr:colOff>101600</xdr:colOff>
      <xdr:row>40</xdr:row>
      <xdr:rowOff>75565</xdr:rowOff>
    </xdr:to>
    <xdr:sp macro="" textlink="">
      <xdr:nvSpPr>
        <xdr:cNvPr id="437" name="楕円 436">
          <a:extLst>
            <a:ext uri="{FF2B5EF4-FFF2-40B4-BE49-F238E27FC236}">
              <a16:creationId xmlns:a16="http://schemas.microsoft.com/office/drawing/2014/main" id="{9C69BC7A-60E8-4B89-AD8A-F3E371A7E25F}"/>
            </a:ext>
          </a:extLst>
        </xdr:cNvPr>
        <xdr:cNvSpPr/>
      </xdr:nvSpPr>
      <xdr:spPr>
        <a:xfrm>
          <a:off x="154305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74295</xdr:rowOff>
    </xdr:from>
    <xdr:to>
      <xdr:col>85</xdr:col>
      <xdr:colOff>127000</xdr:colOff>
      <xdr:row>40</xdr:row>
      <xdr:rowOff>24765</xdr:rowOff>
    </xdr:to>
    <xdr:cxnSp macro="">
      <xdr:nvCxnSpPr>
        <xdr:cNvPr id="438" name="直線コネクタ 437">
          <a:extLst>
            <a:ext uri="{FF2B5EF4-FFF2-40B4-BE49-F238E27FC236}">
              <a16:creationId xmlns:a16="http://schemas.microsoft.com/office/drawing/2014/main" id="{507BB8BE-C0E0-42CD-9EEF-37A6B73C34C4}"/>
            </a:ext>
          </a:extLst>
        </xdr:cNvPr>
        <xdr:cNvCxnSpPr/>
      </xdr:nvCxnSpPr>
      <xdr:spPr>
        <a:xfrm flipV="1">
          <a:off x="15481300" y="5732145"/>
          <a:ext cx="838200" cy="1150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113030</xdr:rowOff>
    </xdr:from>
    <xdr:to>
      <xdr:col>76</xdr:col>
      <xdr:colOff>165100</xdr:colOff>
      <xdr:row>40</xdr:row>
      <xdr:rowOff>43180</xdr:rowOff>
    </xdr:to>
    <xdr:sp macro="" textlink="">
      <xdr:nvSpPr>
        <xdr:cNvPr id="439" name="楕円 438">
          <a:extLst>
            <a:ext uri="{FF2B5EF4-FFF2-40B4-BE49-F238E27FC236}">
              <a16:creationId xmlns:a16="http://schemas.microsoft.com/office/drawing/2014/main" id="{7BADD3C4-B36A-415C-A049-727D7B28ED31}"/>
            </a:ext>
          </a:extLst>
        </xdr:cNvPr>
        <xdr:cNvSpPr/>
      </xdr:nvSpPr>
      <xdr:spPr>
        <a:xfrm>
          <a:off x="14541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164465</xdr:rowOff>
    </xdr:from>
    <xdr:to>
      <xdr:col>81</xdr:col>
      <xdr:colOff>50800</xdr:colOff>
      <xdr:row>40</xdr:row>
      <xdr:rowOff>24765</xdr:rowOff>
    </xdr:to>
    <xdr:cxnSp macro="">
      <xdr:nvCxnSpPr>
        <xdr:cNvPr id="440" name="直線コネクタ 439">
          <a:extLst>
            <a:ext uri="{FF2B5EF4-FFF2-40B4-BE49-F238E27FC236}">
              <a16:creationId xmlns:a16="http://schemas.microsoft.com/office/drawing/2014/main" id="{7E5C3F5E-F505-422F-9BEE-95FF914ED350}"/>
            </a:ext>
          </a:extLst>
        </xdr:cNvPr>
        <xdr:cNvCxnSpPr/>
      </xdr:nvCxnSpPr>
      <xdr:spPr>
        <a:xfrm>
          <a:off x="14592300" y="685101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78740</xdr:rowOff>
    </xdr:from>
    <xdr:to>
      <xdr:col>72</xdr:col>
      <xdr:colOff>38100</xdr:colOff>
      <xdr:row>40</xdr:row>
      <xdr:rowOff>8890</xdr:rowOff>
    </xdr:to>
    <xdr:sp macro="" textlink="">
      <xdr:nvSpPr>
        <xdr:cNvPr id="441" name="楕円 440">
          <a:extLst>
            <a:ext uri="{FF2B5EF4-FFF2-40B4-BE49-F238E27FC236}">
              <a16:creationId xmlns:a16="http://schemas.microsoft.com/office/drawing/2014/main" id="{4CACAC21-D2BE-4230-98BB-1217BFC9A594}"/>
            </a:ext>
          </a:extLst>
        </xdr:cNvPr>
        <xdr:cNvSpPr/>
      </xdr:nvSpPr>
      <xdr:spPr>
        <a:xfrm>
          <a:off x="13652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130175</xdr:rowOff>
    </xdr:from>
    <xdr:to>
      <xdr:col>76</xdr:col>
      <xdr:colOff>114300</xdr:colOff>
      <xdr:row>39</xdr:row>
      <xdr:rowOff>164465</xdr:rowOff>
    </xdr:to>
    <xdr:cxnSp macro="">
      <xdr:nvCxnSpPr>
        <xdr:cNvPr id="442" name="直線コネクタ 441">
          <a:extLst>
            <a:ext uri="{FF2B5EF4-FFF2-40B4-BE49-F238E27FC236}">
              <a16:creationId xmlns:a16="http://schemas.microsoft.com/office/drawing/2014/main" id="{3775C997-9047-40E8-9777-5E02780BAE88}"/>
            </a:ext>
          </a:extLst>
        </xdr:cNvPr>
        <xdr:cNvCxnSpPr/>
      </xdr:nvCxnSpPr>
      <xdr:spPr>
        <a:xfrm>
          <a:off x="13696950" y="6816725"/>
          <a:ext cx="8953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45720</xdr:rowOff>
    </xdr:from>
    <xdr:to>
      <xdr:col>67</xdr:col>
      <xdr:colOff>101600</xdr:colOff>
      <xdr:row>39</xdr:row>
      <xdr:rowOff>147955</xdr:rowOff>
    </xdr:to>
    <xdr:sp macro="" textlink="">
      <xdr:nvSpPr>
        <xdr:cNvPr id="443" name="楕円 442">
          <a:extLst>
            <a:ext uri="{FF2B5EF4-FFF2-40B4-BE49-F238E27FC236}">
              <a16:creationId xmlns:a16="http://schemas.microsoft.com/office/drawing/2014/main" id="{4D4EAB80-42B1-49E8-91F3-8D9C42CB9608}"/>
            </a:ext>
          </a:extLst>
        </xdr:cNvPr>
        <xdr:cNvSpPr/>
      </xdr:nvSpPr>
      <xdr:spPr>
        <a:xfrm>
          <a:off x="12763500" y="67322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97155</xdr:rowOff>
    </xdr:from>
    <xdr:to>
      <xdr:col>71</xdr:col>
      <xdr:colOff>171450</xdr:colOff>
      <xdr:row>39</xdr:row>
      <xdr:rowOff>130175</xdr:rowOff>
    </xdr:to>
    <xdr:cxnSp macro="">
      <xdr:nvCxnSpPr>
        <xdr:cNvPr id="444" name="直線コネクタ 443">
          <a:extLst>
            <a:ext uri="{FF2B5EF4-FFF2-40B4-BE49-F238E27FC236}">
              <a16:creationId xmlns:a16="http://schemas.microsoft.com/office/drawing/2014/main" id="{01F586F3-84FC-4A96-9F94-FD5565BC3E5D}"/>
            </a:ext>
          </a:extLst>
        </xdr:cNvPr>
        <xdr:cNvCxnSpPr/>
      </xdr:nvCxnSpPr>
      <xdr:spPr>
        <a:xfrm>
          <a:off x="12814300" y="6783705"/>
          <a:ext cx="8826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114935</xdr:rowOff>
    </xdr:from>
    <xdr:ext cx="403860" cy="258445"/>
    <xdr:sp macro="" textlink="">
      <xdr:nvSpPr>
        <xdr:cNvPr id="445" name="n_1aveValue【一般廃棄物処理施設】&#10;有形固定資産減価償却率">
          <a:extLst>
            <a:ext uri="{FF2B5EF4-FFF2-40B4-BE49-F238E27FC236}">
              <a16:creationId xmlns:a16="http://schemas.microsoft.com/office/drawing/2014/main" id="{3E304326-9197-4CC3-A168-48A335C46585}"/>
            </a:ext>
          </a:extLst>
        </xdr:cNvPr>
        <xdr:cNvSpPr txBox="1"/>
      </xdr:nvSpPr>
      <xdr:spPr>
        <a:xfrm>
          <a:off x="15266035" y="64585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77470</xdr:rowOff>
    </xdr:from>
    <xdr:ext cx="403860" cy="258445"/>
    <xdr:sp macro="" textlink="">
      <xdr:nvSpPr>
        <xdr:cNvPr id="446" name="n_2aveValue【一般廃棄物処理施設】&#10;有形固定資産減価償却率">
          <a:extLst>
            <a:ext uri="{FF2B5EF4-FFF2-40B4-BE49-F238E27FC236}">
              <a16:creationId xmlns:a16="http://schemas.microsoft.com/office/drawing/2014/main" id="{5699439F-906A-4F8F-ABA4-77880243FE53}"/>
            </a:ext>
          </a:extLst>
        </xdr:cNvPr>
        <xdr:cNvSpPr txBox="1"/>
      </xdr:nvSpPr>
      <xdr:spPr>
        <a:xfrm>
          <a:off x="14389735" y="642112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69850</xdr:rowOff>
    </xdr:from>
    <xdr:ext cx="405130" cy="257810"/>
    <xdr:sp macro="" textlink="">
      <xdr:nvSpPr>
        <xdr:cNvPr id="447" name="n_3aveValue【一般廃棄物処理施設】&#10;有形固定資産減価償却率">
          <a:extLst>
            <a:ext uri="{FF2B5EF4-FFF2-40B4-BE49-F238E27FC236}">
              <a16:creationId xmlns:a16="http://schemas.microsoft.com/office/drawing/2014/main" id="{A548E339-1175-4054-BCC7-A9A204D3F73C}"/>
            </a:ext>
          </a:extLst>
        </xdr:cNvPr>
        <xdr:cNvSpPr txBox="1"/>
      </xdr:nvSpPr>
      <xdr:spPr>
        <a:xfrm>
          <a:off x="13500735" y="64135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141605</xdr:rowOff>
    </xdr:from>
    <xdr:ext cx="403860" cy="257175"/>
    <xdr:sp macro="" textlink="">
      <xdr:nvSpPr>
        <xdr:cNvPr id="448" name="n_4aveValue【一般廃棄物処理施設】&#10;有形固定資産減価償却率">
          <a:extLst>
            <a:ext uri="{FF2B5EF4-FFF2-40B4-BE49-F238E27FC236}">
              <a16:creationId xmlns:a16="http://schemas.microsoft.com/office/drawing/2014/main" id="{048A550B-3F75-4FD0-A348-D8AC16048400}"/>
            </a:ext>
          </a:extLst>
        </xdr:cNvPr>
        <xdr:cNvSpPr txBox="1"/>
      </xdr:nvSpPr>
      <xdr:spPr>
        <a:xfrm>
          <a:off x="12611735" y="631380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67310</xdr:rowOff>
    </xdr:from>
    <xdr:ext cx="403860" cy="257175"/>
    <xdr:sp macro="" textlink="">
      <xdr:nvSpPr>
        <xdr:cNvPr id="449" name="n_1mainValue【一般廃棄物処理施設】&#10;有形固定資産減価償却率">
          <a:extLst>
            <a:ext uri="{FF2B5EF4-FFF2-40B4-BE49-F238E27FC236}">
              <a16:creationId xmlns:a16="http://schemas.microsoft.com/office/drawing/2014/main" id="{B08CBC24-BDBA-4CB9-9463-BD5CD7D1B439}"/>
            </a:ext>
          </a:extLst>
        </xdr:cNvPr>
        <xdr:cNvSpPr txBox="1"/>
      </xdr:nvSpPr>
      <xdr:spPr>
        <a:xfrm>
          <a:off x="15266035" y="692531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34925</xdr:rowOff>
    </xdr:from>
    <xdr:ext cx="403860" cy="257810"/>
    <xdr:sp macro="" textlink="">
      <xdr:nvSpPr>
        <xdr:cNvPr id="450" name="n_2mainValue【一般廃棄物処理施設】&#10;有形固定資産減価償却率">
          <a:extLst>
            <a:ext uri="{FF2B5EF4-FFF2-40B4-BE49-F238E27FC236}">
              <a16:creationId xmlns:a16="http://schemas.microsoft.com/office/drawing/2014/main" id="{044291B8-2A0D-4E0D-A7A9-55040E220828}"/>
            </a:ext>
          </a:extLst>
        </xdr:cNvPr>
        <xdr:cNvSpPr txBox="1"/>
      </xdr:nvSpPr>
      <xdr:spPr>
        <a:xfrm>
          <a:off x="14389735" y="68929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635</xdr:rowOff>
    </xdr:from>
    <xdr:ext cx="405130" cy="258445"/>
    <xdr:sp macro="" textlink="">
      <xdr:nvSpPr>
        <xdr:cNvPr id="451" name="n_3mainValue【一般廃棄物処理施設】&#10;有形固定資産減価償却率">
          <a:extLst>
            <a:ext uri="{FF2B5EF4-FFF2-40B4-BE49-F238E27FC236}">
              <a16:creationId xmlns:a16="http://schemas.microsoft.com/office/drawing/2014/main" id="{A0402114-20B5-4AE7-B1F6-313A64A8A33A}"/>
            </a:ext>
          </a:extLst>
        </xdr:cNvPr>
        <xdr:cNvSpPr txBox="1"/>
      </xdr:nvSpPr>
      <xdr:spPr>
        <a:xfrm>
          <a:off x="13500735" y="68586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138430</xdr:rowOff>
    </xdr:from>
    <xdr:ext cx="403860" cy="258445"/>
    <xdr:sp macro="" textlink="">
      <xdr:nvSpPr>
        <xdr:cNvPr id="452" name="n_4mainValue【一般廃棄物処理施設】&#10;有形固定資産減価償却率">
          <a:extLst>
            <a:ext uri="{FF2B5EF4-FFF2-40B4-BE49-F238E27FC236}">
              <a16:creationId xmlns:a16="http://schemas.microsoft.com/office/drawing/2014/main" id="{2AF52762-D470-4838-8BE3-4811904BEE91}"/>
            </a:ext>
          </a:extLst>
        </xdr:cNvPr>
        <xdr:cNvSpPr txBox="1"/>
      </xdr:nvSpPr>
      <xdr:spPr>
        <a:xfrm>
          <a:off x="12611735" y="682498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75565</xdr:rowOff>
    </xdr:from>
    <xdr:to>
      <xdr:col>120</xdr:col>
      <xdr:colOff>152400</xdr:colOff>
      <xdr:row>28</xdr:row>
      <xdr:rowOff>24765</xdr:rowOff>
    </xdr:to>
    <xdr:sp macro="" textlink="">
      <xdr:nvSpPr>
        <xdr:cNvPr id="453" name="正方形/長方形 452">
          <a:extLst>
            <a:ext uri="{FF2B5EF4-FFF2-40B4-BE49-F238E27FC236}">
              <a16:creationId xmlns:a16="http://schemas.microsoft.com/office/drawing/2014/main" id="{8988E4ED-65EE-4107-843C-54DA925D6537}"/>
            </a:ext>
          </a:extLst>
        </xdr:cNvPr>
        <xdr:cNvSpPr/>
      </xdr:nvSpPr>
      <xdr:spPr>
        <a:xfrm>
          <a:off x="18288000" y="419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132715</xdr:rowOff>
    </xdr:to>
    <xdr:sp macro="" textlink="">
      <xdr:nvSpPr>
        <xdr:cNvPr id="454" name="正方形/長方形 453">
          <a:extLst>
            <a:ext uri="{FF2B5EF4-FFF2-40B4-BE49-F238E27FC236}">
              <a16:creationId xmlns:a16="http://schemas.microsoft.com/office/drawing/2014/main" id="{58FED806-A41C-42F1-82BC-489DE12D2EF4}"/>
            </a:ext>
          </a:extLst>
        </xdr:cNvPr>
        <xdr:cNvSpPr/>
      </xdr:nvSpPr>
      <xdr:spPr>
        <a:xfrm>
          <a:off x="18415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81915</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3B382F5-32B0-4AE9-B825-E09B7DBC2705}"/>
            </a:ext>
          </a:extLst>
        </xdr:cNvPr>
        <xdr:cNvSpPr/>
      </xdr:nvSpPr>
      <xdr:spPr>
        <a:xfrm>
          <a:off x="18415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132715</xdr:rowOff>
    </xdr:to>
    <xdr:sp macro="" textlink="">
      <xdr:nvSpPr>
        <xdr:cNvPr id="456" name="正方形/長方形 455">
          <a:extLst>
            <a:ext uri="{FF2B5EF4-FFF2-40B4-BE49-F238E27FC236}">
              <a16:creationId xmlns:a16="http://schemas.microsoft.com/office/drawing/2014/main" id="{65949AA4-22E3-4D69-8D53-9A8FB26FF0FB}"/>
            </a:ext>
          </a:extLst>
        </xdr:cNvPr>
        <xdr:cNvSpPr/>
      </xdr:nvSpPr>
      <xdr:spPr>
        <a:xfrm>
          <a:off x="19431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81915</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8BAB7B-5216-4D10-BE44-8157E82AAEAA}"/>
            </a:ext>
          </a:extLst>
        </xdr:cNvPr>
        <xdr:cNvSpPr/>
      </xdr:nvSpPr>
      <xdr:spPr>
        <a:xfrm>
          <a:off x="19431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132715</xdr:rowOff>
    </xdr:to>
    <xdr:sp macro="" textlink="">
      <xdr:nvSpPr>
        <xdr:cNvPr id="458" name="正方形/長方形 457">
          <a:extLst>
            <a:ext uri="{FF2B5EF4-FFF2-40B4-BE49-F238E27FC236}">
              <a16:creationId xmlns:a16="http://schemas.microsoft.com/office/drawing/2014/main" id="{25A54AD2-1B09-4789-B6DC-545D91AF5844}"/>
            </a:ext>
          </a:extLst>
        </xdr:cNvPr>
        <xdr:cNvSpPr/>
      </xdr:nvSpPr>
      <xdr:spPr>
        <a:xfrm>
          <a:off x="20574000" y="4851400"/>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29</xdr:row>
      <xdr:rowOff>81915</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7D7EF36F-3390-43B4-BC06-584FF1AAFE28}"/>
            </a:ext>
          </a:extLst>
        </xdr:cNvPr>
        <xdr:cNvSpPr/>
      </xdr:nvSpPr>
      <xdr:spPr>
        <a:xfrm>
          <a:off x="20574000" y="505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117,290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75565</xdr:rowOff>
    </xdr:to>
    <xdr:sp macro="" textlink="">
      <xdr:nvSpPr>
        <xdr:cNvPr id="460" name="正方形/長方形 459">
          <a:extLst>
            <a:ext uri="{FF2B5EF4-FFF2-40B4-BE49-F238E27FC236}">
              <a16:creationId xmlns:a16="http://schemas.microsoft.com/office/drawing/2014/main" id="{51BC5720-F3EC-448F-85AE-2728F100B103}"/>
            </a:ext>
          </a:extLst>
        </xdr:cNvPr>
        <xdr:cNvSpPr/>
      </xdr:nvSpPr>
      <xdr:spPr>
        <a:xfrm>
          <a:off x="18288000" y="5333365"/>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4790"/>
    <xdr:sp macro="" textlink="">
      <xdr:nvSpPr>
        <xdr:cNvPr id="461" name="テキスト ボックス 460">
          <a:extLst>
            <a:ext uri="{FF2B5EF4-FFF2-40B4-BE49-F238E27FC236}">
              <a16:creationId xmlns:a16="http://schemas.microsoft.com/office/drawing/2014/main" id="{28D28542-C49C-470D-84E5-83C3A40598F9}"/>
            </a:ext>
          </a:extLst>
        </xdr:cNvPr>
        <xdr:cNvSpPr txBox="1"/>
      </xdr:nvSpPr>
      <xdr:spPr>
        <a:xfrm>
          <a:off x="18249900" y="5143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75565</xdr:rowOff>
    </xdr:from>
    <xdr:to>
      <xdr:col>120</xdr:col>
      <xdr:colOff>114300</xdr:colOff>
      <xdr:row>44</xdr:row>
      <xdr:rowOff>75565</xdr:rowOff>
    </xdr:to>
    <xdr:cxnSp macro="">
      <xdr:nvCxnSpPr>
        <xdr:cNvPr id="462" name="直線コネクタ 461">
          <a:extLst>
            <a:ext uri="{FF2B5EF4-FFF2-40B4-BE49-F238E27FC236}">
              <a16:creationId xmlns:a16="http://schemas.microsoft.com/office/drawing/2014/main" id="{723CCF59-999A-4FC6-9262-91B3417B542F}"/>
            </a:ext>
          </a:extLst>
        </xdr:cNvPr>
        <xdr:cNvCxnSpPr/>
      </xdr:nvCxnSpPr>
      <xdr:spPr>
        <a:xfrm>
          <a:off x="18288000" y="761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132715</xdr:rowOff>
    </xdr:from>
    <xdr:to>
      <xdr:col>120</xdr:col>
      <xdr:colOff>114300</xdr:colOff>
      <xdr:row>41</xdr:row>
      <xdr:rowOff>132715</xdr:rowOff>
    </xdr:to>
    <xdr:cxnSp macro="">
      <xdr:nvCxnSpPr>
        <xdr:cNvPr id="463" name="直線コネクタ 462">
          <a:extLst>
            <a:ext uri="{FF2B5EF4-FFF2-40B4-BE49-F238E27FC236}">
              <a16:creationId xmlns:a16="http://schemas.microsoft.com/office/drawing/2014/main" id="{E2E1DAF8-0AEE-4E5F-A0AF-2A44A284AB92}"/>
            </a:ext>
          </a:extLst>
        </xdr:cNvPr>
        <xdr:cNvCxnSpPr/>
      </xdr:nvCxnSpPr>
      <xdr:spPr>
        <a:xfrm>
          <a:off x="18288000" y="71621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7650" cy="257810"/>
    <xdr:sp macro="" textlink="">
      <xdr:nvSpPr>
        <xdr:cNvPr id="464" name="テキスト ボックス 463">
          <a:extLst>
            <a:ext uri="{FF2B5EF4-FFF2-40B4-BE49-F238E27FC236}">
              <a16:creationId xmlns:a16="http://schemas.microsoft.com/office/drawing/2014/main" id="{FD532E1E-2CF4-4D59-986E-66E4935FB091}"/>
            </a:ext>
          </a:extLst>
        </xdr:cNvPr>
        <xdr:cNvSpPr txBox="1"/>
      </xdr:nvSpPr>
      <xdr:spPr>
        <a:xfrm>
          <a:off x="18039080" y="7020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65" name="直線コネクタ 464">
          <a:extLst>
            <a:ext uri="{FF2B5EF4-FFF2-40B4-BE49-F238E27FC236}">
              <a16:creationId xmlns:a16="http://schemas.microsoft.com/office/drawing/2014/main" id="{664F5CCE-5121-4B22-A1A5-15B00BBBB787}"/>
            </a:ext>
          </a:extLst>
        </xdr:cNvPr>
        <xdr:cNvCxnSpPr/>
      </xdr:nvCxnSpPr>
      <xdr:spPr>
        <a:xfrm>
          <a:off x="18288000" y="6704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5630" cy="257175"/>
    <xdr:sp macro="" textlink="">
      <xdr:nvSpPr>
        <xdr:cNvPr id="466" name="テキスト ボックス 465">
          <a:extLst>
            <a:ext uri="{FF2B5EF4-FFF2-40B4-BE49-F238E27FC236}">
              <a16:creationId xmlns:a16="http://schemas.microsoft.com/office/drawing/2014/main" id="{AB87AB2B-F855-4C03-B977-6B6DB055E9E5}"/>
            </a:ext>
          </a:extLst>
        </xdr:cNvPr>
        <xdr:cNvSpPr txBox="1"/>
      </xdr:nvSpPr>
      <xdr:spPr>
        <a:xfrm>
          <a:off x="17692370" y="656336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75565</xdr:rowOff>
    </xdr:from>
    <xdr:to>
      <xdr:col>120</xdr:col>
      <xdr:colOff>114300</xdr:colOff>
      <xdr:row>36</xdr:row>
      <xdr:rowOff>75565</xdr:rowOff>
    </xdr:to>
    <xdr:cxnSp macro="">
      <xdr:nvCxnSpPr>
        <xdr:cNvPr id="467" name="直線コネクタ 466">
          <a:extLst>
            <a:ext uri="{FF2B5EF4-FFF2-40B4-BE49-F238E27FC236}">
              <a16:creationId xmlns:a16="http://schemas.microsoft.com/office/drawing/2014/main" id="{1B7CD364-3611-45B1-947C-7E4EA55B25E4}"/>
            </a:ext>
          </a:extLst>
        </xdr:cNvPr>
        <xdr:cNvCxnSpPr/>
      </xdr:nvCxnSpPr>
      <xdr:spPr>
        <a:xfrm>
          <a:off x="18288000" y="6247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5630" cy="258445"/>
    <xdr:sp macro="" textlink="">
      <xdr:nvSpPr>
        <xdr:cNvPr id="468" name="テキスト ボックス 467">
          <a:extLst>
            <a:ext uri="{FF2B5EF4-FFF2-40B4-BE49-F238E27FC236}">
              <a16:creationId xmlns:a16="http://schemas.microsoft.com/office/drawing/2014/main" id="{96494C66-6F47-4AF2-94ED-5CBCD3ED2C33}"/>
            </a:ext>
          </a:extLst>
        </xdr:cNvPr>
        <xdr:cNvSpPr txBox="1"/>
      </xdr:nvSpPr>
      <xdr:spPr>
        <a:xfrm>
          <a:off x="17692370" y="61061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132715</xdr:rowOff>
    </xdr:from>
    <xdr:to>
      <xdr:col>120</xdr:col>
      <xdr:colOff>114300</xdr:colOff>
      <xdr:row>33</xdr:row>
      <xdr:rowOff>132715</xdr:rowOff>
    </xdr:to>
    <xdr:cxnSp macro="">
      <xdr:nvCxnSpPr>
        <xdr:cNvPr id="469" name="直線コネクタ 468">
          <a:extLst>
            <a:ext uri="{FF2B5EF4-FFF2-40B4-BE49-F238E27FC236}">
              <a16:creationId xmlns:a16="http://schemas.microsoft.com/office/drawing/2014/main" id="{CD172332-725B-41AF-BB28-FEFBAEFEAAFE}"/>
            </a:ext>
          </a:extLst>
        </xdr:cNvPr>
        <xdr:cNvCxnSpPr/>
      </xdr:nvCxnSpPr>
      <xdr:spPr>
        <a:xfrm>
          <a:off x="18288000" y="57905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5630" cy="257810"/>
    <xdr:sp macro="" textlink="">
      <xdr:nvSpPr>
        <xdr:cNvPr id="470" name="テキスト ボックス 469">
          <a:extLst>
            <a:ext uri="{FF2B5EF4-FFF2-40B4-BE49-F238E27FC236}">
              <a16:creationId xmlns:a16="http://schemas.microsoft.com/office/drawing/2014/main" id="{93B6B9DF-A4C0-4368-A047-0C14971EF7CA}"/>
            </a:ext>
          </a:extLst>
        </xdr:cNvPr>
        <xdr:cNvSpPr txBox="1"/>
      </xdr:nvSpPr>
      <xdr:spPr>
        <a:xfrm>
          <a:off x="17692370" y="56489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1" name="直線コネクタ 470">
          <a:extLst>
            <a:ext uri="{FF2B5EF4-FFF2-40B4-BE49-F238E27FC236}">
              <a16:creationId xmlns:a16="http://schemas.microsoft.com/office/drawing/2014/main" id="{7DC63486-76E1-43B3-9C12-BB08B914CD0E}"/>
            </a:ext>
          </a:extLst>
        </xdr:cNvPr>
        <xdr:cNvCxnSpPr/>
      </xdr:nvCxnSpPr>
      <xdr:spPr>
        <a:xfrm>
          <a:off x="18288000" y="533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5630" cy="257175"/>
    <xdr:sp macro="" textlink="">
      <xdr:nvSpPr>
        <xdr:cNvPr id="472" name="テキスト ボックス 471">
          <a:extLst>
            <a:ext uri="{FF2B5EF4-FFF2-40B4-BE49-F238E27FC236}">
              <a16:creationId xmlns:a16="http://schemas.microsoft.com/office/drawing/2014/main" id="{2F514D20-630C-4EE4-92B8-A054F49D0C3B}"/>
            </a:ext>
          </a:extLst>
        </xdr:cNvPr>
        <xdr:cNvSpPr txBox="1"/>
      </xdr:nvSpPr>
      <xdr:spPr>
        <a:xfrm>
          <a:off x="17692370" y="519176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75565</xdr:rowOff>
    </xdr:to>
    <xdr:sp macro="" textlink="">
      <xdr:nvSpPr>
        <xdr:cNvPr id="473" name="【一般廃棄物処理施設】&#10;一人当たり有形固定資産（償却資産）額グラフ枠">
          <a:extLst>
            <a:ext uri="{FF2B5EF4-FFF2-40B4-BE49-F238E27FC236}">
              <a16:creationId xmlns:a16="http://schemas.microsoft.com/office/drawing/2014/main" id="{4086AEAA-E76E-4B23-ABAB-28E55EB39BD7}"/>
            </a:ext>
          </a:extLst>
        </xdr:cNvPr>
        <xdr:cNvSpPr/>
      </xdr:nvSpPr>
      <xdr:spPr>
        <a:xfrm>
          <a:off x="18288000" y="5333365"/>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20320</xdr:rowOff>
    </xdr:from>
    <xdr:to>
      <xdr:col>116</xdr:col>
      <xdr:colOff>62865</xdr:colOff>
      <xdr:row>41</xdr:row>
      <xdr:rowOff>132080</xdr:rowOff>
    </xdr:to>
    <xdr:cxnSp macro="">
      <xdr:nvCxnSpPr>
        <xdr:cNvPr id="474" name="直線コネクタ 473">
          <a:extLst>
            <a:ext uri="{FF2B5EF4-FFF2-40B4-BE49-F238E27FC236}">
              <a16:creationId xmlns:a16="http://schemas.microsoft.com/office/drawing/2014/main" id="{D318C8BB-3BCB-47F4-A7B2-FF3953A01676}"/>
            </a:ext>
          </a:extLst>
        </xdr:cNvPr>
        <xdr:cNvCxnSpPr/>
      </xdr:nvCxnSpPr>
      <xdr:spPr>
        <a:xfrm flipV="1">
          <a:off x="22160865" y="584962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135890</xdr:rowOff>
    </xdr:from>
    <xdr:ext cx="312420" cy="257810"/>
    <xdr:sp macro="" textlink="">
      <xdr:nvSpPr>
        <xdr:cNvPr id="475" name="【一般廃棄物処理施設】&#10;一人当たり有形固定資産（償却資産）額最小値テキスト">
          <a:extLst>
            <a:ext uri="{FF2B5EF4-FFF2-40B4-BE49-F238E27FC236}">
              <a16:creationId xmlns:a16="http://schemas.microsoft.com/office/drawing/2014/main" id="{2852765E-F63B-4237-98DB-51A9B533168F}"/>
            </a:ext>
          </a:extLst>
        </xdr:cNvPr>
        <xdr:cNvSpPr txBox="1"/>
      </xdr:nvSpPr>
      <xdr:spPr>
        <a:xfrm>
          <a:off x="22199600" y="7165340"/>
          <a:ext cx="3124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132080</xdr:rowOff>
    </xdr:from>
    <xdr:to>
      <xdr:col>116</xdr:col>
      <xdr:colOff>152400</xdr:colOff>
      <xdr:row>41</xdr:row>
      <xdr:rowOff>132080</xdr:rowOff>
    </xdr:to>
    <xdr:cxnSp macro="">
      <xdr:nvCxnSpPr>
        <xdr:cNvPr id="476" name="直線コネクタ 475">
          <a:extLst>
            <a:ext uri="{FF2B5EF4-FFF2-40B4-BE49-F238E27FC236}">
              <a16:creationId xmlns:a16="http://schemas.microsoft.com/office/drawing/2014/main" id="{D7A2C23D-885D-4062-9F89-71872B32B4BA}"/>
            </a:ext>
          </a:extLst>
        </xdr:cNvPr>
        <xdr:cNvCxnSpPr/>
      </xdr:nvCxnSpPr>
      <xdr:spPr>
        <a:xfrm>
          <a:off x="22072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138430</xdr:rowOff>
    </xdr:from>
    <xdr:ext cx="597535" cy="258445"/>
    <xdr:sp macro="" textlink="">
      <xdr:nvSpPr>
        <xdr:cNvPr id="477" name="【一般廃棄物処理施設】&#10;一人当たり有形固定資産（償却資産）額最大値テキスト">
          <a:extLst>
            <a:ext uri="{FF2B5EF4-FFF2-40B4-BE49-F238E27FC236}">
              <a16:creationId xmlns:a16="http://schemas.microsoft.com/office/drawing/2014/main" id="{2C06F768-F965-42A4-8566-249F04A11BCE}"/>
            </a:ext>
          </a:extLst>
        </xdr:cNvPr>
        <xdr:cNvSpPr txBox="1"/>
      </xdr:nvSpPr>
      <xdr:spPr>
        <a:xfrm>
          <a:off x="22199600" y="562483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20320</xdr:rowOff>
    </xdr:from>
    <xdr:to>
      <xdr:col>116</xdr:col>
      <xdr:colOff>152400</xdr:colOff>
      <xdr:row>34</xdr:row>
      <xdr:rowOff>20320</xdr:rowOff>
    </xdr:to>
    <xdr:cxnSp macro="">
      <xdr:nvCxnSpPr>
        <xdr:cNvPr id="478" name="直線コネクタ 477">
          <a:extLst>
            <a:ext uri="{FF2B5EF4-FFF2-40B4-BE49-F238E27FC236}">
              <a16:creationId xmlns:a16="http://schemas.microsoft.com/office/drawing/2014/main" id="{6DA3E469-3A4B-4FB3-87C9-4CB82A7472E7}"/>
            </a:ext>
          </a:extLst>
        </xdr:cNvPr>
        <xdr:cNvCxnSpPr/>
      </xdr:nvCxnSpPr>
      <xdr:spPr>
        <a:xfrm>
          <a:off x="22072600" y="58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18415</xdr:rowOff>
    </xdr:from>
    <xdr:ext cx="533400" cy="257810"/>
    <xdr:sp macro="" textlink="">
      <xdr:nvSpPr>
        <xdr:cNvPr id="479" name="【一般廃棄物処理施設】&#10;一人当たり有形固定資産（償却資産）額平均値テキスト">
          <a:extLst>
            <a:ext uri="{FF2B5EF4-FFF2-40B4-BE49-F238E27FC236}">
              <a16:creationId xmlns:a16="http://schemas.microsoft.com/office/drawing/2014/main" id="{AED1F842-A50D-47BB-B68A-4F3F78EBBEC7}"/>
            </a:ext>
          </a:extLst>
        </xdr:cNvPr>
        <xdr:cNvSpPr txBox="1"/>
      </xdr:nvSpPr>
      <xdr:spPr>
        <a:xfrm>
          <a:off x="22199600" y="6704965"/>
          <a:ext cx="5334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40005</xdr:rowOff>
    </xdr:from>
    <xdr:to>
      <xdr:col>116</xdr:col>
      <xdr:colOff>114300</xdr:colOff>
      <xdr:row>39</xdr:row>
      <xdr:rowOff>142240</xdr:rowOff>
    </xdr:to>
    <xdr:sp macro="" textlink="">
      <xdr:nvSpPr>
        <xdr:cNvPr id="480" name="フローチャート: 判断 479">
          <a:extLst>
            <a:ext uri="{FF2B5EF4-FFF2-40B4-BE49-F238E27FC236}">
              <a16:creationId xmlns:a16="http://schemas.microsoft.com/office/drawing/2014/main" id="{13A2DFBD-24C3-483F-9553-039E01E4027F}"/>
            </a:ext>
          </a:extLst>
        </xdr:cNvPr>
        <xdr:cNvSpPr/>
      </xdr:nvSpPr>
      <xdr:spPr>
        <a:xfrm>
          <a:off x="22110700" y="6726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33020</xdr:rowOff>
    </xdr:from>
    <xdr:to>
      <xdr:col>112</xdr:col>
      <xdr:colOff>38100</xdr:colOff>
      <xdr:row>39</xdr:row>
      <xdr:rowOff>133985</xdr:rowOff>
    </xdr:to>
    <xdr:sp macro="" textlink="">
      <xdr:nvSpPr>
        <xdr:cNvPr id="481" name="フローチャート: 判断 480">
          <a:extLst>
            <a:ext uri="{FF2B5EF4-FFF2-40B4-BE49-F238E27FC236}">
              <a16:creationId xmlns:a16="http://schemas.microsoft.com/office/drawing/2014/main" id="{8E2AAE55-AED8-4A63-8BBF-9893F304E3D4}"/>
            </a:ext>
          </a:extLst>
        </xdr:cNvPr>
        <xdr:cNvSpPr/>
      </xdr:nvSpPr>
      <xdr:spPr>
        <a:xfrm>
          <a:off x="21272500" y="671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40005</xdr:rowOff>
    </xdr:from>
    <xdr:to>
      <xdr:col>107</xdr:col>
      <xdr:colOff>101600</xdr:colOff>
      <xdr:row>39</xdr:row>
      <xdr:rowOff>142240</xdr:rowOff>
    </xdr:to>
    <xdr:sp macro="" textlink="">
      <xdr:nvSpPr>
        <xdr:cNvPr id="482" name="フローチャート: 判断 481">
          <a:extLst>
            <a:ext uri="{FF2B5EF4-FFF2-40B4-BE49-F238E27FC236}">
              <a16:creationId xmlns:a16="http://schemas.microsoft.com/office/drawing/2014/main" id="{AC01138E-BD43-4319-B76B-3D7256F678F4}"/>
            </a:ext>
          </a:extLst>
        </xdr:cNvPr>
        <xdr:cNvSpPr/>
      </xdr:nvSpPr>
      <xdr:spPr>
        <a:xfrm>
          <a:off x="20383500" y="6726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55880</xdr:rowOff>
    </xdr:from>
    <xdr:to>
      <xdr:col>102</xdr:col>
      <xdr:colOff>165100</xdr:colOff>
      <xdr:row>39</xdr:row>
      <xdr:rowOff>157480</xdr:rowOff>
    </xdr:to>
    <xdr:sp macro="" textlink="">
      <xdr:nvSpPr>
        <xdr:cNvPr id="483" name="フローチャート: 判断 482">
          <a:extLst>
            <a:ext uri="{FF2B5EF4-FFF2-40B4-BE49-F238E27FC236}">
              <a16:creationId xmlns:a16="http://schemas.microsoft.com/office/drawing/2014/main" id="{EA07C08C-A71A-4523-9B71-257213A1A437}"/>
            </a:ext>
          </a:extLst>
        </xdr:cNvPr>
        <xdr:cNvSpPr/>
      </xdr:nvSpPr>
      <xdr:spPr>
        <a:xfrm>
          <a:off x="19494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166370</xdr:rowOff>
    </xdr:from>
    <xdr:to>
      <xdr:col>98</xdr:col>
      <xdr:colOff>38100</xdr:colOff>
      <xdr:row>39</xdr:row>
      <xdr:rowOff>97155</xdr:rowOff>
    </xdr:to>
    <xdr:sp macro="" textlink="">
      <xdr:nvSpPr>
        <xdr:cNvPr id="484" name="フローチャート: 判断 483">
          <a:extLst>
            <a:ext uri="{FF2B5EF4-FFF2-40B4-BE49-F238E27FC236}">
              <a16:creationId xmlns:a16="http://schemas.microsoft.com/office/drawing/2014/main" id="{7FE8469E-004B-4C33-9B14-2998E7D9F1F3}"/>
            </a:ext>
          </a:extLst>
        </xdr:cNvPr>
        <xdr:cNvSpPr/>
      </xdr:nvSpPr>
      <xdr:spPr>
        <a:xfrm>
          <a:off x="18605500" y="66814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7810"/>
    <xdr:sp macro="" textlink="">
      <xdr:nvSpPr>
        <xdr:cNvPr id="485" name="テキスト ボックス 484">
          <a:extLst>
            <a:ext uri="{FF2B5EF4-FFF2-40B4-BE49-F238E27FC236}">
              <a16:creationId xmlns:a16="http://schemas.microsoft.com/office/drawing/2014/main" id="{4FB713DF-43EE-4F97-811C-2BDCC5F32B55}"/>
            </a:ext>
          </a:extLst>
        </xdr:cNvPr>
        <xdr:cNvSpPr txBox="1"/>
      </xdr:nvSpPr>
      <xdr:spPr>
        <a:xfrm>
          <a:off x="219710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73660</xdr:rowOff>
    </xdr:from>
    <xdr:ext cx="762000" cy="257810"/>
    <xdr:sp macro="" textlink="">
      <xdr:nvSpPr>
        <xdr:cNvPr id="486" name="テキスト ボックス 485">
          <a:extLst>
            <a:ext uri="{FF2B5EF4-FFF2-40B4-BE49-F238E27FC236}">
              <a16:creationId xmlns:a16="http://schemas.microsoft.com/office/drawing/2014/main" id="{5BD9AA4F-6217-4AC6-A231-C24AA7B9CCEF}"/>
            </a:ext>
          </a:extLst>
        </xdr:cNvPr>
        <xdr:cNvSpPr txBox="1"/>
      </xdr:nvSpPr>
      <xdr:spPr>
        <a:xfrm>
          <a:off x="21126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0730" cy="257810"/>
    <xdr:sp macro="" textlink="">
      <xdr:nvSpPr>
        <xdr:cNvPr id="487" name="テキスト ボックス 486">
          <a:extLst>
            <a:ext uri="{FF2B5EF4-FFF2-40B4-BE49-F238E27FC236}">
              <a16:creationId xmlns:a16="http://schemas.microsoft.com/office/drawing/2014/main" id="{7EE2455C-3B3B-435B-9E2F-370061AE64F1}"/>
            </a:ext>
          </a:extLst>
        </xdr:cNvPr>
        <xdr:cNvSpPr txBox="1"/>
      </xdr:nvSpPr>
      <xdr:spPr>
        <a:xfrm>
          <a:off x="20243800" y="761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7810"/>
    <xdr:sp macro="" textlink="">
      <xdr:nvSpPr>
        <xdr:cNvPr id="488" name="テキスト ボックス 487">
          <a:extLst>
            <a:ext uri="{FF2B5EF4-FFF2-40B4-BE49-F238E27FC236}">
              <a16:creationId xmlns:a16="http://schemas.microsoft.com/office/drawing/2014/main" id="{5C021460-87B9-4DDA-98E3-FEAADC223D0E}"/>
            </a:ext>
          </a:extLst>
        </xdr:cNvPr>
        <xdr:cNvSpPr txBox="1"/>
      </xdr:nvSpPr>
      <xdr:spPr>
        <a:xfrm>
          <a:off x="1935480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73660</xdr:rowOff>
    </xdr:from>
    <xdr:ext cx="762000" cy="257810"/>
    <xdr:sp macro="" textlink="">
      <xdr:nvSpPr>
        <xdr:cNvPr id="489" name="テキスト ボックス 488">
          <a:extLst>
            <a:ext uri="{FF2B5EF4-FFF2-40B4-BE49-F238E27FC236}">
              <a16:creationId xmlns:a16="http://schemas.microsoft.com/office/drawing/2014/main" id="{2E65EF17-8253-4783-90A6-656AD7FB7C59}"/>
            </a:ext>
          </a:extLst>
        </xdr:cNvPr>
        <xdr:cNvSpPr txBox="1"/>
      </xdr:nvSpPr>
      <xdr:spPr>
        <a:xfrm>
          <a:off x="18459450" y="761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72390</xdr:rowOff>
    </xdr:from>
    <xdr:to>
      <xdr:col>116</xdr:col>
      <xdr:colOff>114300</xdr:colOff>
      <xdr:row>38</xdr:row>
      <xdr:rowOff>2540</xdr:rowOff>
    </xdr:to>
    <xdr:sp macro="" textlink="">
      <xdr:nvSpPr>
        <xdr:cNvPr id="490" name="楕円 489">
          <a:extLst>
            <a:ext uri="{FF2B5EF4-FFF2-40B4-BE49-F238E27FC236}">
              <a16:creationId xmlns:a16="http://schemas.microsoft.com/office/drawing/2014/main" id="{DA68645C-9814-4C6A-BA54-A8BE4C076AC6}"/>
            </a:ext>
          </a:extLst>
        </xdr:cNvPr>
        <xdr:cNvSpPr/>
      </xdr:nvSpPr>
      <xdr:spPr>
        <a:xfrm>
          <a:off x="221107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95250</xdr:rowOff>
    </xdr:from>
    <xdr:ext cx="597535" cy="258445"/>
    <xdr:sp macro="" textlink="">
      <xdr:nvSpPr>
        <xdr:cNvPr id="491" name="【一般廃棄物処理施設】&#10;一人当たり有形固定資産（償却資産）額該当値テキスト">
          <a:extLst>
            <a:ext uri="{FF2B5EF4-FFF2-40B4-BE49-F238E27FC236}">
              <a16:creationId xmlns:a16="http://schemas.microsoft.com/office/drawing/2014/main" id="{D2D589F4-8D70-4D93-AD89-D7AC4F81630B}"/>
            </a:ext>
          </a:extLst>
        </xdr:cNvPr>
        <xdr:cNvSpPr txBox="1"/>
      </xdr:nvSpPr>
      <xdr:spPr>
        <a:xfrm>
          <a:off x="22199600" y="626745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152,263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43180</xdr:rowOff>
    </xdr:from>
    <xdr:to>
      <xdr:col>112</xdr:col>
      <xdr:colOff>38100</xdr:colOff>
      <xdr:row>41</xdr:row>
      <xdr:rowOff>144780</xdr:rowOff>
    </xdr:to>
    <xdr:sp macro="" textlink="">
      <xdr:nvSpPr>
        <xdr:cNvPr id="492" name="楕円 491">
          <a:extLst>
            <a:ext uri="{FF2B5EF4-FFF2-40B4-BE49-F238E27FC236}">
              <a16:creationId xmlns:a16="http://schemas.microsoft.com/office/drawing/2014/main" id="{A1A29625-6B6E-41DC-8D9C-3A29ACB78453}"/>
            </a:ext>
          </a:extLst>
        </xdr:cNvPr>
        <xdr:cNvSpPr/>
      </xdr:nvSpPr>
      <xdr:spPr>
        <a:xfrm>
          <a:off x="21272500" y="707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37</xdr:row>
      <xdr:rowOff>123190</xdr:rowOff>
    </xdr:from>
    <xdr:to>
      <xdr:col>116</xdr:col>
      <xdr:colOff>63500</xdr:colOff>
      <xdr:row>41</xdr:row>
      <xdr:rowOff>94615</xdr:rowOff>
    </xdr:to>
    <xdr:cxnSp macro="">
      <xdr:nvCxnSpPr>
        <xdr:cNvPr id="493" name="直線コネクタ 492">
          <a:extLst>
            <a:ext uri="{FF2B5EF4-FFF2-40B4-BE49-F238E27FC236}">
              <a16:creationId xmlns:a16="http://schemas.microsoft.com/office/drawing/2014/main" id="{C6946DF1-557F-44D1-AE27-7F50E14911EB}"/>
            </a:ext>
          </a:extLst>
        </xdr:cNvPr>
        <xdr:cNvCxnSpPr/>
      </xdr:nvCxnSpPr>
      <xdr:spPr>
        <a:xfrm flipV="1">
          <a:off x="21316950" y="6466840"/>
          <a:ext cx="844550" cy="657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42545</xdr:rowOff>
    </xdr:from>
    <xdr:to>
      <xdr:col>107</xdr:col>
      <xdr:colOff>101600</xdr:colOff>
      <xdr:row>41</xdr:row>
      <xdr:rowOff>144145</xdr:rowOff>
    </xdr:to>
    <xdr:sp macro="" textlink="">
      <xdr:nvSpPr>
        <xdr:cNvPr id="494" name="楕円 493">
          <a:extLst>
            <a:ext uri="{FF2B5EF4-FFF2-40B4-BE49-F238E27FC236}">
              <a16:creationId xmlns:a16="http://schemas.microsoft.com/office/drawing/2014/main" id="{3EF07C93-1FBE-442E-887E-42D127744E48}"/>
            </a:ext>
          </a:extLst>
        </xdr:cNvPr>
        <xdr:cNvSpPr/>
      </xdr:nvSpPr>
      <xdr:spPr>
        <a:xfrm>
          <a:off x="203835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93980</xdr:rowOff>
    </xdr:from>
    <xdr:to>
      <xdr:col>111</xdr:col>
      <xdr:colOff>171450</xdr:colOff>
      <xdr:row>41</xdr:row>
      <xdr:rowOff>94615</xdr:rowOff>
    </xdr:to>
    <xdr:cxnSp macro="">
      <xdr:nvCxnSpPr>
        <xdr:cNvPr id="495" name="直線コネクタ 494">
          <a:extLst>
            <a:ext uri="{FF2B5EF4-FFF2-40B4-BE49-F238E27FC236}">
              <a16:creationId xmlns:a16="http://schemas.microsoft.com/office/drawing/2014/main" id="{F3F80BDD-0170-4B51-B600-37B31B9330AB}"/>
            </a:ext>
          </a:extLst>
        </xdr:cNvPr>
        <xdr:cNvCxnSpPr/>
      </xdr:nvCxnSpPr>
      <xdr:spPr>
        <a:xfrm>
          <a:off x="20434300" y="7123430"/>
          <a:ext cx="8826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42545</xdr:rowOff>
    </xdr:from>
    <xdr:to>
      <xdr:col>102</xdr:col>
      <xdr:colOff>165100</xdr:colOff>
      <xdr:row>41</xdr:row>
      <xdr:rowOff>144145</xdr:rowOff>
    </xdr:to>
    <xdr:sp macro="" textlink="">
      <xdr:nvSpPr>
        <xdr:cNvPr id="496" name="楕円 495">
          <a:extLst>
            <a:ext uri="{FF2B5EF4-FFF2-40B4-BE49-F238E27FC236}">
              <a16:creationId xmlns:a16="http://schemas.microsoft.com/office/drawing/2014/main" id="{B27760BA-6F34-40BF-B871-64B0424EF7F0}"/>
            </a:ext>
          </a:extLst>
        </xdr:cNvPr>
        <xdr:cNvSpPr/>
      </xdr:nvSpPr>
      <xdr:spPr>
        <a:xfrm>
          <a:off x="194945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93980</xdr:rowOff>
    </xdr:from>
    <xdr:to>
      <xdr:col>107</xdr:col>
      <xdr:colOff>50800</xdr:colOff>
      <xdr:row>41</xdr:row>
      <xdr:rowOff>93980</xdr:rowOff>
    </xdr:to>
    <xdr:cxnSp macro="">
      <xdr:nvCxnSpPr>
        <xdr:cNvPr id="497" name="直線コネクタ 496">
          <a:extLst>
            <a:ext uri="{FF2B5EF4-FFF2-40B4-BE49-F238E27FC236}">
              <a16:creationId xmlns:a16="http://schemas.microsoft.com/office/drawing/2014/main" id="{42FB9C46-C844-44BF-AF3E-BE1E78F2864F}"/>
            </a:ext>
          </a:extLst>
        </xdr:cNvPr>
        <xdr:cNvCxnSpPr/>
      </xdr:nvCxnSpPr>
      <xdr:spPr>
        <a:xfrm>
          <a:off x="19545300" y="71234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42545</xdr:rowOff>
    </xdr:from>
    <xdr:to>
      <xdr:col>98</xdr:col>
      <xdr:colOff>38100</xdr:colOff>
      <xdr:row>41</xdr:row>
      <xdr:rowOff>144145</xdr:rowOff>
    </xdr:to>
    <xdr:sp macro="" textlink="">
      <xdr:nvSpPr>
        <xdr:cNvPr id="498" name="楕円 497">
          <a:extLst>
            <a:ext uri="{FF2B5EF4-FFF2-40B4-BE49-F238E27FC236}">
              <a16:creationId xmlns:a16="http://schemas.microsoft.com/office/drawing/2014/main" id="{650F9A85-C0E5-4129-A95A-4E8560CCD985}"/>
            </a:ext>
          </a:extLst>
        </xdr:cNvPr>
        <xdr:cNvSpPr/>
      </xdr:nvSpPr>
      <xdr:spPr>
        <a:xfrm>
          <a:off x="186055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93980</xdr:rowOff>
    </xdr:from>
    <xdr:to>
      <xdr:col>102</xdr:col>
      <xdr:colOff>114300</xdr:colOff>
      <xdr:row>41</xdr:row>
      <xdr:rowOff>93980</xdr:rowOff>
    </xdr:to>
    <xdr:cxnSp macro="">
      <xdr:nvCxnSpPr>
        <xdr:cNvPr id="499" name="直線コネクタ 498">
          <a:extLst>
            <a:ext uri="{FF2B5EF4-FFF2-40B4-BE49-F238E27FC236}">
              <a16:creationId xmlns:a16="http://schemas.microsoft.com/office/drawing/2014/main" id="{EF2066E6-3B23-412F-93ED-A40E22E4B416}"/>
            </a:ext>
          </a:extLst>
        </xdr:cNvPr>
        <xdr:cNvCxnSpPr/>
      </xdr:nvCxnSpPr>
      <xdr:spPr>
        <a:xfrm>
          <a:off x="18649950" y="712343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37</xdr:row>
      <xdr:rowOff>151130</xdr:rowOff>
    </xdr:from>
    <xdr:ext cx="534670" cy="258445"/>
    <xdr:sp macro="" textlink="">
      <xdr:nvSpPr>
        <xdr:cNvPr id="500" name="n_1aveValue【一般廃棄物処理施設】&#10;一人当たり有形固定資産（償却資産）額">
          <a:extLst>
            <a:ext uri="{FF2B5EF4-FFF2-40B4-BE49-F238E27FC236}">
              <a16:creationId xmlns:a16="http://schemas.microsoft.com/office/drawing/2014/main" id="{D7B6219A-33C5-493D-AE8B-46699DE94C84}"/>
            </a:ext>
          </a:extLst>
        </xdr:cNvPr>
        <xdr:cNvSpPr txBox="1"/>
      </xdr:nvSpPr>
      <xdr:spPr>
        <a:xfrm>
          <a:off x="21043265" y="64947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37</xdr:row>
      <xdr:rowOff>158750</xdr:rowOff>
    </xdr:from>
    <xdr:ext cx="533400" cy="257175"/>
    <xdr:sp macro="" textlink="">
      <xdr:nvSpPr>
        <xdr:cNvPr id="501" name="n_2aveValue【一般廃棄物処理施設】&#10;一人当たり有形固定資産（償却資産）額">
          <a:extLst>
            <a:ext uri="{FF2B5EF4-FFF2-40B4-BE49-F238E27FC236}">
              <a16:creationId xmlns:a16="http://schemas.microsoft.com/office/drawing/2014/main" id="{0087CAD4-9F01-49C7-AB2A-9F2558BF4516}"/>
            </a:ext>
          </a:extLst>
        </xdr:cNvPr>
        <xdr:cNvSpPr txBox="1"/>
      </xdr:nvSpPr>
      <xdr:spPr>
        <a:xfrm>
          <a:off x="20166965" y="6502400"/>
          <a:ext cx="5334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3175</xdr:rowOff>
    </xdr:from>
    <xdr:ext cx="534670" cy="258445"/>
    <xdr:sp macro="" textlink="">
      <xdr:nvSpPr>
        <xdr:cNvPr id="502" name="n_3aveValue【一般廃棄物処理施設】&#10;一人当たり有形固定資産（償却資産）額">
          <a:extLst>
            <a:ext uri="{FF2B5EF4-FFF2-40B4-BE49-F238E27FC236}">
              <a16:creationId xmlns:a16="http://schemas.microsoft.com/office/drawing/2014/main" id="{42247CB9-2942-4E2B-96F4-11DBB3E68888}"/>
            </a:ext>
          </a:extLst>
        </xdr:cNvPr>
        <xdr:cNvSpPr txBox="1"/>
      </xdr:nvSpPr>
      <xdr:spPr>
        <a:xfrm>
          <a:off x="19277965" y="6518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37</xdr:row>
      <xdr:rowOff>113030</xdr:rowOff>
    </xdr:from>
    <xdr:ext cx="533400" cy="257810"/>
    <xdr:sp macro="" textlink="">
      <xdr:nvSpPr>
        <xdr:cNvPr id="503" name="n_4aveValue【一般廃棄物処理施設】&#10;一人当たり有形固定資産（償却資産）額">
          <a:extLst>
            <a:ext uri="{FF2B5EF4-FFF2-40B4-BE49-F238E27FC236}">
              <a16:creationId xmlns:a16="http://schemas.microsoft.com/office/drawing/2014/main" id="{E1DE8F56-6FD4-43B1-B788-28D173FD0CEA}"/>
            </a:ext>
          </a:extLst>
        </xdr:cNvPr>
        <xdr:cNvSpPr txBox="1"/>
      </xdr:nvSpPr>
      <xdr:spPr>
        <a:xfrm>
          <a:off x="18388965" y="64566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135890</xdr:rowOff>
    </xdr:from>
    <xdr:ext cx="469900" cy="257810"/>
    <xdr:sp macro="" textlink="">
      <xdr:nvSpPr>
        <xdr:cNvPr id="504" name="n_1mainValue【一般廃棄物処理施設】&#10;一人当たり有形固定資産（償却資産）額">
          <a:extLst>
            <a:ext uri="{FF2B5EF4-FFF2-40B4-BE49-F238E27FC236}">
              <a16:creationId xmlns:a16="http://schemas.microsoft.com/office/drawing/2014/main" id="{E5141912-D679-4026-A72B-9E2C4202BFBF}"/>
            </a:ext>
          </a:extLst>
        </xdr:cNvPr>
        <xdr:cNvSpPr txBox="1"/>
      </xdr:nvSpPr>
      <xdr:spPr>
        <a:xfrm>
          <a:off x="21075650" y="71653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135890</xdr:rowOff>
    </xdr:from>
    <xdr:ext cx="469900" cy="257810"/>
    <xdr:sp macro="" textlink="">
      <xdr:nvSpPr>
        <xdr:cNvPr id="505" name="n_2mainValue【一般廃棄物処理施設】&#10;一人当たり有形固定資産（償却資産）額">
          <a:extLst>
            <a:ext uri="{FF2B5EF4-FFF2-40B4-BE49-F238E27FC236}">
              <a16:creationId xmlns:a16="http://schemas.microsoft.com/office/drawing/2014/main" id="{C004815B-31A9-49DA-89EE-8E32D95DF7C7}"/>
            </a:ext>
          </a:extLst>
        </xdr:cNvPr>
        <xdr:cNvSpPr txBox="1"/>
      </xdr:nvSpPr>
      <xdr:spPr>
        <a:xfrm>
          <a:off x="20199350" y="71653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135255</xdr:rowOff>
    </xdr:from>
    <xdr:ext cx="469900" cy="258445"/>
    <xdr:sp macro="" textlink="">
      <xdr:nvSpPr>
        <xdr:cNvPr id="506" name="n_3mainValue【一般廃棄物処理施設】&#10;一人当たり有形固定資産（償却資産）額">
          <a:extLst>
            <a:ext uri="{FF2B5EF4-FFF2-40B4-BE49-F238E27FC236}">
              <a16:creationId xmlns:a16="http://schemas.microsoft.com/office/drawing/2014/main" id="{4566B7CF-2682-44B3-AFB7-DF14ACA1F133}"/>
            </a:ext>
          </a:extLst>
        </xdr:cNvPr>
        <xdr:cNvSpPr txBox="1"/>
      </xdr:nvSpPr>
      <xdr:spPr>
        <a:xfrm>
          <a:off x="19310350" y="71647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135255</xdr:rowOff>
    </xdr:from>
    <xdr:ext cx="469900" cy="258445"/>
    <xdr:sp macro="" textlink="">
      <xdr:nvSpPr>
        <xdr:cNvPr id="507" name="n_4mainValue【一般廃棄物処理施設】&#10;一人当たり有形固定資産（償却資産）額">
          <a:extLst>
            <a:ext uri="{FF2B5EF4-FFF2-40B4-BE49-F238E27FC236}">
              <a16:creationId xmlns:a16="http://schemas.microsoft.com/office/drawing/2014/main" id="{13F66C10-56B1-4671-8695-166BD05E924C}"/>
            </a:ext>
          </a:extLst>
        </xdr:cNvPr>
        <xdr:cNvSpPr txBox="1"/>
      </xdr:nvSpPr>
      <xdr:spPr>
        <a:xfrm>
          <a:off x="18421350" y="71647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113665</xdr:rowOff>
    </xdr:from>
    <xdr:to>
      <xdr:col>90</xdr:col>
      <xdr:colOff>25400</xdr:colOff>
      <xdr:row>50</xdr:row>
      <xdr:rowOff>62865</xdr:rowOff>
    </xdr:to>
    <xdr:sp macro="" textlink="">
      <xdr:nvSpPr>
        <xdr:cNvPr id="508" name="正方形/長方形 507">
          <a:extLst>
            <a:ext uri="{FF2B5EF4-FFF2-40B4-BE49-F238E27FC236}">
              <a16:creationId xmlns:a16="http://schemas.microsoft.com/office/drawing/2014/main" id="{8EE064BA-F794-458A-8824-75B9C9CB9C38}"/>
            </a:ext>
          </a:extLst>
        </xdr:cNvPr>
        <xdr:cNvSpPr/>
      </xdr:nvSpPr>
      <xdr:spPr>
        <a:xfrm>
          <a:off x="12446000" y="800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96585557-0447-4298-B0B0-A509B4531CB6}"/>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120015</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32AFBBD9-F943-463F-89E9-1555BA687064}"/>
            </a:ext>
          </a:extLst>
        </xdr:cNvPr>
        <xdr:cNvSpPr/>
      </xdr:nvSpPr>
      <xdr:spPr>
        <a:xfrm>
          <a:off x="12573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5A34A8E2-50A9-4092-AAA4-DB3D7E57EFFC}"/>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120015</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892EC7B3-3208-4677-8677-99ECF4BB06F6}"/>
            </a:ext>
          </a:extLst>
        </xdr:cNvPr>
        <xdr:cNvSpPr/>
      </xdr:nvSpPr>
      <xdr:spPr>
        <a:xfrm>
          <a:off x="13589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65415CD2-4A3D-4F39-B638-EC1931E11CF3}"/>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51</xdr:row>
      <xdr:rowOff>120015</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AFD4F421-B5C3-4B89-8D70-36877F1D89B1}"/>
            </a:ext>
          </a:extLst>
        </xdr:cNvPr>
        <xdr:cNvSpPr/>
      </xdr:nvSpPr>
      <xdr:spPr>
        <a:xfrm>
          <a:off x="14732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56515</xdr:rowOff>
    </xdr:from>
    <xdr:to>
      <xdr:col>90</xdr:col>
      <xdr:colOff>25400</xdr:colOff>
      <xdr:row>66</xdr:row>
      <xdr:rowOff>111760</xdr:rowOff>
    </xdr:to>
    <xdr:sp macro="" textlink="">
      <xdr:nvSpPr>
        <xdr:cNvPr id="515" name="正方形/長方形 514">
          <a:extLst>
            <a:ext uri="{FF2B5EF4-FFF2-40B4-BE49-F238E27FC236}">
              <a16:creationId xmlns:a16="http://schemas.microsoft.com/office/drawing/2014/main" id="{507B5CB6-574A-403E-8D0E-E09454FA33A7}"/>
            </a:ext>
          </a:extLst>
        </xdr:cNvPr>
        <xdr:cNvSpPr/>
      </xdr:nvSpPr>
      <xdr:spPr>
        <a:xfrm>
          <a:off x="12446000" y="9143365"/>
          <a:ext cx="4724400" cy="2284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113665</xdr:rowOff>
    </xdr:from>
    <xdr:to>
      <xdr:col>120</xdr:col>
      <xdr:colOff>152400</xdr:colOff>
      <xdr:row>50</xdr:row>
      <xdr:rowOff>62865</xdr:rowOff>
    </xdr:to>
    <xdr:sp macro="" textlink="">
      <xdr:nvSpPr>
        <xdr:cNvPr id="516" name="正方形/長方形 515">
          <a:extLst>
            <a:ext uri="{FF2B5EF4-FFF2-40B4-BE49-F238E27FC236}">
              <a16:creationId xmlns:a16="http://schemas.microsoft.com/office/drawing/2014/main" id="{D209FD49-5B62-4240-ADBD-F04F48A50BBF}"/>
            </a:ext>
          </a:extLst>
        </xdr:cNvPr>
        <xdr:cNvSpPr/>
      </xdr:nvSpPr>
      <xdr:spPr>
        <a:xfrm>
          <a:off x="18288000" y="8000365"/>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5CB77E41-9AF2-4E5C-BF29-E43F92C29808}"/>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120015</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DE19416D-D592-41D0-90D4-B5D6F5D38664}"/>
            </a:ext>
          </a:extLst>
        </xdr:cNvPr>
        <xdr:cNvSpPr/>
      </xdr:nvSpPr>
      <xdr:spPr>
        <a:xfrm>
          <a:off x="18415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BC5CDAC3-B3B1-442F-895C-4C00B8340DBE}"/>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120015</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4DAECD99-64BB-4CFD-AFCE-A561DC9992E6}"/>
            </a:ext>
          </a:extLst>
        </xdr:cNvPr>
        <xdr:cNvSpPr/>
      </xdr:nvSpPr>
      <xdr:spPr>
        <a:xfrm>
          <a:off x="19431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4BC32288-2A17-4634-BC44-A66021C54B44}"/>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51</xdr:row>
      <xdr:rowOff>120015</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900CDE95-F993-472C-BAA3-C7A8ADFA7162}"/>
            </a:ext>
          </a:extLst>
        </xdr:cNvPr>
        <xdr:cNvSpPr/>
      </xdr:nvSpPr>
      <xdr:spPr>
        <a:xfrm>
          <a:off x="20574000" y="88639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56515</xdr:rowOff>
    </xdr:from>
    <xdr:to>
      <xdr:col>120</xdr:col>
      <xdr:colOff>152400</xdr:colOff>
      <xdr:row>66</xdr:row>
      <xdr:rowOff>111760</xdr:rowOff>
    </xdr:to>
    <xdr:sp macro="" textlink="">
      <xdr:nvSpPr>
        <xdr:cNvPr id="523" name="正方形/長方形 522">
          <a:extLst>
            <a:ext uri="{FF2B5EF4-FFF2-40B4-BE49-F238E27FC236}">
              <a16:creationId xmlns:a16="http://schemas.microsoft.com/office/drawing/2014/main" id="{737CB6A9-F9C0-47BA-AE09-FECFDE7E9D58}"/>
            </a:ext>
          </a:extLst>
        </xdr:cNvPr>
        <xdr:cNvSpPr/>
      </xdr:nvSpPr>
      <xdr:spPr>
        <a:xfrm>
          <a:off x="18288000" y="9143365"/>
          <a:ext cx="4724400" cy="2284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524" name="正方形/長方形 523">
          <a:extLst>
            <a:ext uri="{FF2B5EF4-FFF2-40B4-BE49-F238E27FC236}">
              <a16:creationId xmlns:a16="http://schemas.microsoft.com/office/drawing/2014/main" id="{208A9BBA-D03D-4505-8B2E-FE70F9B3FFA6}"/>
            </a:ext>
          </a:extLst>
        </xdr:cNvPr>
        <xdr:cNvSpPr/>
      </xdr:nvSpPr>
      <xdr:spPr>
        <a:xfrm>
          <a:off x="12446000" y="11807825"/>
          <a:ext cx="4724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5" name="正方形/長方形 524">
          <a:extLst>
            <a:ext uri="{FF2B5EF4-FFF2-40B4-BE49-F238E27FC236}">
              <a16:creationId xmlns:a16="http://schemas.microsoft.com/office/drawing/2014/main" id="{F23A420A-95EE-4AD2-93A3-B391FF3EDEA0}"/>
            </a:ext>
          </a:extLst>
        </xdr:cNvPr>
        <xdr:cNvSpPr/>
      </xdr:nvSpPr>
      <xdr:spPr>
        <a:xfrm>
          <a:off x="12573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6" name="正方形/長方形 525">
          <a:extLst>
            <a:ext uri="{FF2B5EF4-FFF2-40B4-BE49-F238E27FC236}">
              <a16:creationId xmlns:a16="http://schemas.microsoft.com/office/drawing/2014/main" id="{B49F06CA-7B36-47CA-A05E-EB80FFA0CD00}"/>
            </a:ext>
          </a:extLst>
        </xdr:cNvPr>
        <xdr:cNvSpPr/>
      </xdr:nvSpPr>
      <xdr:spPr>
        <a:xfrm>
          <a:off x="12573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27" name="正方形/長方形 526">
          <a:extLst>
            <a:ext uri="{FF2B5EF4-FFF2-40B4-BE49-F238E27FC236}">
              <a16:creationId xmlns:a16="http://schemas.microsoft.com/office/drawing/2014/main" id="{4735DBBE-07C7-413C-ACFB-9DA581BD0ACF}"/>
            </a:ext>
          </a:extLst>
        </xdr:cNvPr>
        <xdr:cNvSpPr/>
      </xdr:nvSpPr>
      <xdr:spPr>
        <a:xfrm>
          <a:off x="13589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28" name="正方形/長方形 527">
          <a:extLst>
            <a:ext uri="{FF2B5EF4-FFF2-40B4-BE49-F238E27FC236}">
              <a16:creationId xmlns:a16="http://schemas.microsoft.com/office/drawing/2014/main" id="{06104368-C478-41C4-BAA4-4CE48F39B178}"/>
            </a:ext>
          </a:extLst>
        </xdr:cNvPr>
        <xdr:cNvSpPr/>
      </xdr:nvSpPr>
      <xdr:spPr>
        <a:xfrm>
          <a:off x="13589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29" name="正方形/長方形 528">
          <a:extLst>
            <a:ext uri="{FF2B5EF4-FFF2-40B4-BE49-F238E27FC236}">
              <a16:creationId xmlns:a16="http://schemas.microsoft.com/office/drawing/2014/main" id="{47035EB7-78BE-45AE-991A-5A9BA40F2982}"/>
            </a:ext>
          </a:extLst>
        </xdr:cNvPr>
        <xdr:cNvSpPr/>
      </xdr:nvSpPr>
      <xdr:spPr>
        <a:xfrm>
          <a:off x="14732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30" name="正方形/長方形 529">
          <a:extLst>
            <a:ext uri="{FF2B5EF4-FFF2-40B4-BE49-F238E27FC236}">
              <a16:creationId xmlns:a16="http://schemas.microsoft.com/office/drawing/2014/main" id="{A3D405F9-D714-4DDF-8786-23C4CA08ACFF}"/>
            </a:ext>
          </a:extLst>
        </xdr:cNvPr>
        <xdr:cNvSpPr/>
      </xdr:nvSpPr>
      <xdr:spPr>
        <a:xfrm>
          <a:off x="14732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31" name="正方形/長方形 530">
          <a:extLst>
            <a:ext uri="{FF2B5EF4-FFF2-40B4-BE49-F238E27FC236}">
              <a16:creationId xmlns:a16="http://schemas.microsoft.com/office/drawing/2014/main" id="{74EBE580-F45B-41E8-9A95-203EE3EC9A14}"/>
            </a:ext>
          </a:extLst>
        </xdr:cNvPr>
        <xdr:cNvSpPr/>
      </xdr:nvSpPr>
      <xdr:spPr>
        <a:xfrm>
          <a:off x="12446000" y="12952095"/>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532" name="テキスト ボックス 531">
          <a:extLst>
            <a:ext uri="{FF2B5EF4-FFF2-40B4-BE49-F238E27FC236}">
              <a16:creationId xmlns:a16="http://schemas.microsoft.com/office/drawing/2014/main" id="{7CAA91FA-1480-4CDC-9842-B6B48A2644DD}"/>
            </a:ext>
          </a:extLst>
        </xdr:cNvPr>
        <xdr:cNvSpPr txBox="1"/>
      </xdr:nvSpPr>
      <xdr:spPr>
        <a:xfrm>
          <a:off x="12407900" y="1276159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533" name="直線コネクタ 532">
          <a:extLst>
            <a:ext uri="{FF2B5EF4-FFF2-40B4-BE49-F238E27FC236}">
              <a16:creationId xmlns:a16="http://schemas.microsoft.com/office/drawing/2014/main" id="{29461505-DB31-4E24-A434-611559C2A8D9}"/>
            </a:ext>
          </a:extLst>
        </xdr:cNvPr>
        <xdr:cNvCxnSpPr/>
      </xdr:nvCxnSpPr>
      <xdr:spPr>
        <a:xfrm>
          <a:off x="12446000" y="15236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534" name="テキスト ボックス 533">
          <a:extLst>
            <a:ext uri="{FF2B5EF4-FFF2-40B4-BE49-F238E27FC236}">
              <a16:creationId xmlns:a16="http://schemas.microsoft.com/office/drawing/2014/main" id="{33500C73-7AF9-475C-8D4C-BA43265FE14E}"/>
            </a:ext>
          </a:extLst>
        </xdr:cNvPr>
        <xdr:cNvSpPr txBox="1"/>
      </xdr:nvSpPr>
      <xdr:spPr>
        <a:xfrm>
          <a:off x="11978640" y="1509776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535" name="直線コネクタ 534">
          <a:extLst>
            <a:ext uri="{FF2B5EF4-FFF2-40B4-BE49-F238E27FC236}">
              <a16:creationId xmlns:a16="http://schemas.microsoft.com/office/drawing/2014/main" id="{22CD9844-EF94-4290-88AE-0DC48BFAB490}"/>
            </a:ext>
          </a:extLst>
        </xdr:cNvPr>
        <xdr:cNvCxnSpPr/>
      </xdr:nvCxnSpPr>
      <xdr:spPr>
        <a:xfrm>
          <a:off x="12446000" y="1485646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090" cy="252095"/>
    <xdr:sp macro="" textlink="">
      <xdr:nvSpPr>
        <xdr:cNvPr id="536" name="テキスト ボックス 535">
          <a:extLst>
            <a:ext uri="{FF2B5EF4-FFF2-40B4-BE49-F238E27FC236}">
              <a16:creationId xmlns:a16="http://schemas.microsoft.com/office/drawing/2014/main" id="{AD2DB891-425D-4F4B-95C2-42130E3F356F}"/>
            </a:ext>
          </a:extLst>
        </xdr:cNvPr>
        <xdr:cNvSpPr txBox="1"/>
      </xdr:nvSpPr>
      <xdr:spPr>
        <a:xfrm>
          <a:off x="11978640" y="14713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537" name="直線コネクタ 536">
          <a:extLst>
            <a:ext uri="{FF2B5EF4-FFF2-40B4-BE49-F238E27FC236}">
              <a16:creationId xmlns:a16="http://schemas.microsoft.com/office/drawing/2014/main" id="{5B434942-D346-4299-BADC-5C26A55FD05A}"/>
            </a:ext>
          </a:extLst>
        </xdr:cNvPr>
        <xdr:cNvCxnSpPr/>
      </xdr:nvCxnSpPr>
      <xdr:spPr>
        <a:xfrm>
          <a:off x="12446000" y="14476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955" cy="252095"/>
    <xdr:sp macro="" textlink="">
      <xdr:nvSpPr>
        <xdr:cNvPr id="538" name="テキスト ボックス 537">
          <a:extLst>
            <a:ext uri="{FF2B5EF4-FFF2-40B4-BE49-F238E27FC236}">
              <a16:creationId xmlns:a16="http://schemas.microsoft.com/office/drawing/2014/main" id="{990B90A4-4904-46D1-ADBE-0328612DDA77}"/>
            </a:ext>
          </a:extLst>
        </xdr:cNvPr>
        <xdr:cNvSpPr txBox="1"/>
      </xdr:nvSpPr>
      <xdr:spPr>
        <a:xfrm>
          <a:off x="12042775" y="143338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539" name="直線コネクタ 538">
          <a:extLst>
            <a:ext uri="{FF2B5EF4-FFF2-40B4-BE49-F238E27FC236}">
              <a16:creationId xmlns:a16="http://schemas.microsoft.com/office/drawing/2014/main" id="{4EE8540F-1E2A-4EB1-9906-6DE8D0A7AD78}"/>
            </a:ext>
          </a:extLst>
        </xdr:cNvPr>
        <xdr:cNvCxnSpPr/>
      </xdr:nvCxnSpPr>
      <xdr:spPr>
        <a:xfrm>
          <a:off x="12446000" y="14096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955" cy="252095"/>
    <xdr:sp macro="" textlink="">
      <xdr:nvSpPr>
        <xdr:cNvPr id="540" name="テキスト ボックス 539">
          <a:extLst>
            <a:ext uri="{FF2B5EF4-FFF2-40B4-BE49-F238E27FC236}">
              <a16:creationId xmlns:a16="http://schemas.microsoft.com/office/drawing/2014/main" id="{F5A534A0-0BE1-41EE-BCB3-37E3BC00A338}"/>
            </a:ext>
          </a:extLst>
        </xdr:cNvPr>
        <xdr:cNvSpPr txBox="1"/>
      </xdr:nvSpPr>
      <xdr:spPr>
        <a:xfrm>
          <a:off x="12042775" y="13953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541" name="直線コネクタ 540">
          <a:extLst>
            <a:ext uri="{FF2B5EF4-FFF2-40B4-BE49-F238E27FC236}">
              <a16:creationId xmlns:a16="http://schemas.microsoft.com/office/drawing/2014/main" id="{EB1FDFBB-29E0-4282-8D02-F92E2BE8824A}"/>
            </a:ext>
          </a:extLst>
        </xdr:cNvPr>
        <xdr:cNvCxnSpPr/>
      </xdr:nvCxnSpPr>
      <xdr:spPr>
        <a:xfrm>
          <a:off x="12446000" y="1371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955" cy="252095"/>
    <xdr:sp macro="" textlink="">
      <xdr:nvSpPr>
        <xdr:cNvPr id="542" name="テキスト ボックス 541">
          <a:extLst>
            <a:ext uri="{FF2B5EF4-FFF2-40B4-BE49-F238E27FC236}">
              <a16:creationId xmlns:a16="http://schemas.microsoft.com/office/drawing/2014/main" id="{93274523-C7F4-4C11-9240-FB0CEB8BFF30}"/>
            </a:ext>
          </a:extLst>
        </xdr:cNvPr>
        <xdr:cNvSpPr txBox="1"/>
      </xdr:nvSpPr>
      <xdr:spPr>
        <a:xfrm>
          <a:off x="12042775" y="1357312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543" name="直線コネクタ 542">
          <a:extLst>
            <a:ext uri="{FF2B5EF4-FFF2-40B4-BE49-F238E27FC236}">
              <a16:creationId xmlns:a16="http://schemas.microsoft.com/office/drawing/2014/main" id="{42F04A08-4C4E-46FF-ABCB-786D8E043BDE}"/>
            </a:ext>
          </a:extLst>
        </xdr:cNvPr>
        <xdr:cNvCxnSpPr/>
      </xdr:nvCxnSpPr>
      <xdr:spPr>
        <a:xfrm>
          <a:off x="12446000" y="13331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955" cy="252095"/>
    <xdr:sp macro="" textlink="">
      <xdr:nvSpPr>
        <xdr:cNvPr id="544" name="テキスト ボックス 543">
          <a:extLst>
            <a:ext uri="{FF2B5EF4-FFF2-40B4-BE49-F238E27FC236}">
              <a16:creationId xmlns:a16="http://schemas.microsoft.com/office/drawing/2014/main" id="{BB729ECA-3281-4915-8E7C-946FE3C4586A}"/>
            </a:ext>
          </a:extLst>
        </xdr:cNvPr>
        <xdr:cNvSpPr txBox="1"/>
      </xdr:nvSpPr>
      <xdr:spPr>
        <a:xfrm>
          <a:off x="12042775" y="1318958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545" name="直線コネクタ 544">
          <a:extLst>
            <a:ext uri="{FF2B5EF4-FFF2-40B4-BE49-F238E27FC236}">
              <a16:creationId xmlns:a16="http://schemas.microsoft.com/office/drawing/2014/main" id="{3D772972-CDE3-4CF9-8E5D-D435E521D07C}"/>
            </a:ext>
          </a:extLst>
        </xdr:cNvPr>
        <xdr:cNvCxnSpPr/>
      </xdr:nvCxnSpPr>
      <xdr:spPr>
        <a:xfrm>
          <a:off x="12446000" y="12952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095"/>
    <xdr:sp macro="" textlink="">
      <xdr:nvSpPr>
        <xdr:cNvPr id="546" name="テキスト ボックス 545">
          <a:extLst>
            <a:ext uri="{FF2B5EF4-FFF2-40B4-BE49-F238E27FC236}">
              <a16:creationId xmlns:a16="http://schemas.microsoft.com/office/drawing/2014/main" id="{AEDCD7FE-3CE4-4F33-B3F3-2988C95DF336}"/>
            </a:ext>
          </a:extLst>
        </xdr:cNvPr>
        <xdr:cNvSpPr txBox="1"/>
      </xdr:nvSpPr>
      <xdr:spPr>
        <a:xfrm>
          <a:off x="12106910" y="1280922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547" name="【消防施設】&#10;有形固定資産減価償却率グラフ枠">
          <a:extLst>
            <a:ext uri="{FF2B5EF4-FFF2-40B4-BE49-F238E27FC236}">
              <a16:creationId xmlns:a16="http://schemas.microsoft.com/office/drawing/2014/main" id="{6C435BD0-CC38-4EF0-9B8C-9767E81E2A39}"/>
            </a:ext>
          </a:extLst>
        </xdr:cNvPr>
        <xdr:cNvSpPr/>
      </xdr:nvSpPr>
      <xdr:spPr>
        <a:xfrm>
          <a:off x="12446000" y="12952095"/>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46990</xdr:rowOff>
    </xdr:from>
    <xdr:to>
      <xdr:col>85</xdr:col>
      <xdr:colOff>126365</xdr:colOff>
      <xdr:row>86</xdr:row>
      <xdr:rowOff>67310</xdr:rowOff>
    </xdr:to>
    <xdr:cxnSp macro="">
      <xdr:nvCxnSpPr>
        <xdr:cNvPr id="548" name="直線コネクタ 547">
          <a:extLst>
            <a:ext uri="{FF2B5EF4-FFF2-40B4-BE49-F238E27FC236}">
              <a16:creationId xmlns:a16="http://schemas.microsoft.com/office/drawing/2014/main" id="{97917240-46FB-4781-A2B4-AF9A59D070E2}"/>
            </a:ext>
          </a:extLst>
        </xdr:cNvPr>
        <xdr:cNvCxnSpPr/>
      </xdr:nvCxnSpPr>
      <xdr:spPr>
        <a:xfrm flipV="1">
          <a:off x="16318865" y="13248640"/>
          <a:ext cx="0" cy="1563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71120</xdr:rowOff>
    </xdr:from>
    <xdr:ext cx="403860" cy="252095"/>
    <xdr:sp macro="" textlink="">
      <xdr:nvSpPr>
        <xdr:cNvPr id="549" name="【消防施設】&#10;有形固定資産減価償却率最小値テキスト">
          <a:extLst>
            <a:ext uri="{FF2B5EF4-FFF2-40B4-BE49-F238E27FC236}">
              <a16:creationId xmlns:a16="http://schemas.microsoft.com/office/drawing/2014/main" id="{646F2E16-7986-4B60-821D-4910E874461B}"/>
            </a:ext>
          </a:extLst>
        </xdr:cNvPr>
        <xdr:cNvSpPr txBox="1"/>
      </xdr:nvSpPr>
      <xdr:spPr>
        <a:xfrm>
          <a:off x="16357600" y="148158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67310</xdr:rowOff>
    </xdr:from>
    <xdr:to>
      <xdr:col>86</xdr:col>
      <xdr:colOff>25400</xdr:colOff>
      <xdr:row>86</xdr:row>
      <xdr:rowOff>67310</xdr:rowOff>
    </xdr:to>
    <xdr:cxnSp macro="">
      <xdr:nvCxnSpPr>
        <xdr:cNvPr id="550" name="直線コネクタ 549">
          <a:extLst>
            <a:ext uri="{FF2B5EF4-FFF2-40B4-BE49-F238E27FC236}">
              <a16:creationId xmlns:a16="http://schemas.microsoft.com/office/drawing/2014/main" id="{E547B156-B92E-4CDC-9477-79E1124320BA}"/>
            </a:ext>
          </a:extLst>
        </xdr:cNvPr>
        <xdr:cNvCxnSpPr/>
      </xdr:nvCxnSpPr>
      <xdr:spPr>
        <a:xfrm>
          <a:off x="16230600" y="14812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162560</xdr:rowOff>
    </xdr:from>
    <xdr:ext cx="403860" cy="252095"/>
    <xdr:sp macro="" textlink="">
      <xdr:nvSpPr>
        <xdr:cNvPr id="551" name="【消防施設】&#10;有形固定資産減価償却率最大値テキスト">
          <a:extLst>
            <a:ext uri="{FF2B5EF4-FFF2-40B4-BE49-F238E27FC236}">
              <a16:creationId xmlns:a16="http://schemas.microsoft.com/office/drawing/2014/main" id="{ADBF9834-5D40-4E72-A954-D3C5D57B48C5}"/>
            </a:ext>
          </a:extLst>
        </xdr:cNvPr>
        <xdr:cNvSpPr txBox="1"/>
      </xdr:nvSpPr>
      <xdr:spPr>
        <a:xfrm>
          <a:off x="16357600" y="130213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46990</xdr:rowOff>
    </xdr:from>
    <xdr:to>
      <xdr:col>86</xdr:col>
      <xdr:colOff>25400</xdr:colOff>
      <xdr:row>77</xdr:row>
      <xdr:rowOff>46990</xdr:rowOff>
    </xdr:to>
    <xdr:cxnSp macro="">
      <xdr:nvCxnSpPr>
        <xdr:cNvPr id="552" name="直線コネクタ 551">
          <a:extLst>
            <a:ext uri="{FF2B5EF4-FFF2-40B4-BE49-F238E27FC236}">
              <a16:creationId xmlns:a16="http://schemas.microsoft.com/office/drawing/2014/main" id="{4E9AE800-2365-40FB-99E2-2908436E597A}"/>
            </a:ext>
          </a:extLst>
        </xdr:cNvPr>
        <xdr:cNvCxnSpPr/>
      </xdr:nvCxnSpPr>
      <xdr:spPr>
        <a:xfrm>
          <a:off x="16230600" y="13248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104775</xdr:rowOff>
    </xdr:from>
    <xdr:ext cx="403860" cy="252095"/>
    <xdr:sp macro="" textlink="">
      <xdr:nvSpPr>
        <xdr:cNvPr id="553" name="【消防施設】&#10;有形固定資産減価償却率平均値テキスト">
          <a:extLst>
            <a:ext uri="{FF2B5EF4-FFF2-40B4-BE49-F238E27FC236}">
              <a16:creationId xmlns:a16="http://schemas.microsoft.com/office/drawing/2014/main" id="{39A18FC7-061E-4F8C-9502-16A629015B88}"/>
            </a:ext>
          </a:extLst>
        </xdr:cNvPr>
        <xdr:cNvSpPr txBox="1"/>
      </xdr:nvSpPr>
      <xdr:spPr>
        <a:xfrm>
          <a:off x="16357600" y="1416367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125730</xdr:rowOff>
    </xdr:from>
    <xdr:to>
      <xdr:col>85</xdr:col>
      <xdr:colOff>171450</xdr:colOff>
      <xdr:row>83</xdr:row>
      <xdr:rowOff>57150</xdr:rowOff>
    </xdr:to>
    <xdr:sp macro="" textlink="">
      <xdr:nvSpPr>
        <xdr:cNvPr id="554" name="フローチャート: 判断 553">
          <a:extLst>
            <a:ext uri="{FF2B5EF4-FFF2-40B4-BE49-F238E27FC236}">
              <a16:creationId xmlns:a16="http://schemas.microsoft.com/office/drawing/2014/main" id="{3CC36A01-EF4B-4887-BC51-09BD1C2EEEA7}"/>
            </a:ext>
          </a:extLst>
        </xdr:cNvPr>
        <xdr:cNvSpPr/>
      </xdr:nvSpPr>
      <xdr:spPr>
        <a:xfrm>
          <a:off x="16268700" y="14184630"/>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106680</xdr:rowOff>
    </xdr:from>
    <xdr:to>
      <xdr:col>81</xdr:col>
      <xdr:colOff>101600</xdr:colOff>
      <xdr:row>83</xdr:row>
      <xdr:rowOff>38735</xdr:rowOff>
    </xdr:to>
    <xdr:sp macro="" textlink="">
      <xdr:nvSpPr>
        <xdr:cNvPr id="555" name="フローチャート: 判断 554">
          <a:extLst>
            <a:ext uri="{FF2B5EF4-FFF2-40B4-BE49-F238E27FC236}">
              <a16:creationId xmlns:a16="http://schemas.microsoft.com/office/drawing/2014/main" id="{0A089026-19A3-4C76-BB75-7152C4C99D45}"/>
            </a:ext>
          </a:extLst>
        </xdr:cNvPr>
        <xdr:cNvSpPr/>
      </xdr:nvSpPr>
      <xdr:spPr>
        <a:xfrm>
          <a:off x="15430500" y="141655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92075</xdr:rowOff>
    </xdr:from>
    <xdr:to>
      <xdr:col>76</xdr:col>
      <xdr:colOff>165100</xdr:colOff>
      <xdr:row>83</xdr:row>
      <xdr:rowOff>23495</xdr:rowOff>
    </xdr:to>
    <xdr:sp macro="" textlink="">
      <xdr:nvSpPr>
        <xdr:cNvPr id="556" name="フローチャート: 判断 555">
          <a:extLst>
            <a:ext uri="{FF2B5EF4-FFF2-40B4-BE49-F238E27FC236}">
              <a16:creationId xmlns:a16="http://schemas.microsoft.com/office/drawing/2014/main" id="{9D2C89BB-9962-42DB-9D8E-D10F16666896}"/>
            </a:ext>
          </a:extLst>
        </xdr:cNvPr>
        <xdr:cNvSpPr/>
      </xdr:nvSpPr>
      <xdr:spPr>
        <a:xfrm>
          <a:off x="14541500" y="1415097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73025</xdr:rowOff>
    </xdr:from>
    <xdr:to>
      <xdr:col>72</xdr:col>
      <xdr:colOff>38100</xdr:colOff>
      <xdr:row>83</xdr:row>
      <xdr:rowOff>5080</xdr:rowOff>
    </xdr:to>
    <xdr:sp macro="" textlink="">
      <xdr:nvSpPr>
        <xdr:cNvPr id="557" name="フローチャート: 判断 556">
          <a:extLst>
            <a:ext uri="{FF2B5EF4-FFF2-40B4-BE49-F238E27FC236}">
              <a16:creationId xmlns:a16="http://schemas.microsoft.com/office/drawing/2014/main" id="{D2BFB82F-F814-45C0-A6CB-5C1E48B74AAE}"/>
            </a:ext>
          </a:extLst>
        </xdr:cNvPr>
        <xdr:cNvSpPr/>
      </xdr:nvSpPr>
      <xdr:spPr>
        <a:xfrm>
          <a:off x="13652500" y="141319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127635</xdr:rowOff>
    </xdr:from>
    <xdr:to>
      <xdr:col>67</xdr:col>
      <xdr:colOff>101600</xdr:colOff>
      <xdr:row>82</xdr:row>
      <xdr:rowOff>59055</xdr:rowOff>
    </xdr:to>
    <xdr:sp macro="" textlink="">
      <xdr:nvSpPr>
        <xdr:cNvPr id="558" name="フローチャート: 判断 557">
          <a:extLst>
            <a:ext uri="{FF2B5EF4-FFF2-40B4-BE49-F238E27FC236}">
              <a16:creationId xmlns:a16="http://schemas.microsoft.com/office/drawing/2014/main" id="{20D54FEC-9A72-497B-973B-A7DDEB79B38D}"/>
            </a:ext>
          </a:extLst>
        </xdr:cNvPr>
        <xdr:cNvSpPr/>
      </xdr:nvSpPr>
      <xdr:spPr>
        <a:xfrm>
          <a:off x="12763500" y="140150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559" name="テキスト ボックス 558">
          <a:extLst>
            <a:ext uri="{FF2B5EF4-FFF2-40B4-BE49-F238E27FC236}">
              <a16:creationId xmlns:a16="http://schemas.microsoft.com/office/drawing/2014/main" id="{976600E4-6D6C-4267-9A2D-8D5BBE24C67E}"/>
            </a:ext>
          </a:extLst>
        </xdr:cNvPr>
        <xdr:cNvSpPr txBox="1"/>
      </xdr:nvSpPr>
      <xdr:spPr>
        <a:xfrm>
          <a:off x="161290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560" name="テキスト ボックス 559">
          <a:extLst>
            <a:ext uri="{FF2B5EF4-FFF2-40B4-BE49-F238E27FC236}">
              <a16:creationId xmlns:a16="http://schemas.microsoft.com/office/drawing/2014/main" id="{1C5C72B2-3F80-4547-B953-7E8F9E4812A9}"/>
            </a:ext>
          </a:extLst>
        </xdr:cNvPr>
        <xdr:cNvSpPr txBox="1"/>
      </xdr:nvSpPr>
      <xdr:spPr>
        <a:xfrm>
          <a:off x="15290800" y="152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561" name="テキスト ボックス 560">
          <a:extLst>
            <a:ext uri="{FF2B5EF4-FFF2-40B4-BE49-F238E27FC236}">
              <a16:creationId xmlns:a16="http://schemas.microsoft.com/office/drawing/2014/main" id="{AF0316E3-3142-48C8-AFEC-9C6EB270B101}"/>
            </a:ext>
          </a:extLst>
        </xdr:cNvPr>
        <xdr:cNvSpPr txBox="1"/>
      </xdr:nvSpPr>
      <xdr:spPr>
        <a:xfrm>
          <a:off x="144018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562" name="テキスト ボックス 561">
          <a:extLst>
            <a:ext uri="{FF2B5EF4-FFF2-40B4-BE49-F238E27FC236}">
              <a16:creationId xmlns:a16="http://schemas.microsoft.com/office/drawing/2014/main" id="{652E26AA-0A59-49FD-AAC3-2BF8D3A1A333}"/>
            </a:ext>
          </a:extLst>
        </xdr:cNvPr>
        <xdr:cNvSpPr txBox="1"/>
      </xdr:nvSpPr>
      <xdr:spPr>
        <a:xfrm>
          <a:off x="13506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563" name="テキスト ボックス 562">
          <a:extLst>
            <a:ext uri="{FF2B5EF4-FFF2-40B4-BE49-F238E27FC236}">
              <a16:creationId xmlns:a16="http://schemas.microsoft.com/office/drawing/2014/main" id="{3A535108-0A0F-4EA0-B60C-E55FB5AC9DCD}"/>
            </a:ext>
          </a:extLst>
        </xdr:cNvPr>
        <xdr:cNvSpPr txBox="1"/>
      </xdr:nvSpPr>
      <xdr:spPr>
        <a:xfrm>
          <a:off x="12623800" y="152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17145</xdr:rowOff>
    </xdr:from>
    <xdr:to>
      <xdr:col>85</xdr:col>
      <xdr:colOff>171450</xdr:colOff>
      <xdr:row>78</xdr:row>
      <xdr:rowOff>116840</xdr:rowOff>
    </xdr:to>
    <xdr:sp macro="" textlink="">
      <xdr:nvSpPr>
        <xdr:cNvPr id="564" name="楕円 563">
          <a:extLst>
            <a:ext uri="{FF2B5EF4-FFF2-40B4-BE49-F238E27FC236}">
              <a16:creationId xmlns:a16="http://schemas.microsoft.com/office/drawing/2014/main" id="{7401AC12-5CB6-4FD6-8940-4E08913224DC}"/>
            </a:ext>
          </a:extLst>
        </xdr:cNvPr>
        <xdr:cNvSpPr/>
      </xdr:nvSpPr>
      <xdr:spPr>
        <a:xfrm>
          <a:off x="16268700" y="1339024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39370</xdr:rowOff>
    </xdr:from>
    <xdr:ext cx="403860" cy="253365"/>
    <xdr:sp macro="" textlink="">
      <xdr:nvSpPr>
        <xdr:cNvPr id="565" name="【消防施設】&#10;有形固定資産減価償却率該当値テキスト">
          <a:extLst>
            <a:ext uri="{FF2B5EF4-FFF2-40B4-BE49-F238E27FC236}">
              <a16:creationId xmlns:a16="http://schemas.microsoft.com/office/drawing/2014/main" id="{0D5F29FB-318C-4203-8F2E-70FB955A0351}"/>
            </a:ext>
          </a:extLst>
        </xdr:cNvPr>
        <xdr:cNvSpPr txBox="1"/>
      </xdr:nvSpPr>
      <xdr:spPr>
        <a:xfrm>
          <a:off x="16357600" y="132410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134620</xdr:rowOff>
    </xdr:from>
    <xdr:to>
      <xdr:col>81</xdr:col>
      <xdr:colOff>101600</xdr:colOff>
      <xdr:row>78</xdr:row>
      <xdr:rowOff>66675</xdr:rowOff>
    </xdr:to>
    <xdr:sp macro="" textlink="">
      <xdr:nvSpPr>
        <xdr:cNvPr id="566" name="楕円 565">
          <a:extLst>
            <a:ext uri="{FF2B5EF4-FFF2-40B4-BE49-F238E27FC236}">
              <a16:creationId xmlns:a16="http://schemas.microsoft.com/office/drawing/2014/main" id="{3E53EE6C-3396-4DD3-B622-2DDE59B69239}"/>
            </a:ext>
          </a:extLst>
        </xdr:cNvPr>
        <xdr:cNvSpPr/>
      </xdr:nvSpPr>
      <xdr:spPr>
        <a:xfrm>
          <a:off x="15430500" y="1333627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17145</xdr:rowOff>
    </xdr:from>
    <xdr:to>
      <xdr:col>85</xdr:col>
      <xdr:colOff>127000</xdr:colOff>
      <xdr:row>78</xdr:row>
      <xdr:rowOff>67310</xdr:rowOff>
    </xdr:to>
    <xdr:cxnSp macro="">
      <xdr:nvCxnSpPr>
        <xdr:cNvPr id="567" name="直線コネクタ 566">
          <a:extLst>
            <a:ext uri="{FF2B5EF4-FFF2-40B4-BE49-F238E27FC236}">
              <a16:creationId xmlns:a16="http://schemas.microsoft.com/office/drawing/2014/main" id="{963712F7-CBE3-4895-AA30-5C99544E442D}"/>
            </a:ext>
          </a:extLst>
        </xdr:cNvPr>
        <xdr:cNvCxnSpPr/>
      </xdr:nvCxnSpPr>
      <xdr:spPr>
        <a:xfrm>
          <a:off x="15481300" y="1339024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76835</xdr:rowOff>
    </xdr:from>
    <xdr:to>
      <xdr:col>76</xdr:col>
      <xdr:colOff>165100</xdr:colOff>
      <xdr:row>78</xdr:row>
      <xdr:rowOff>8255</xdr:rowOff>
    </xdr:to>
    <xdr:sp macro="" textlink="">
      <xdr:nvSpPr>
        <xdr:cNvPr id="568" name="楕円 567">
          <a:extLst>
            <a:ext uri="{FF2B5EF4-FFF2-40B4-BE49-F238E27FC236}">
              <a16:creationId xmlns:a16="http://schemas.microsoft.com/office/drawing/2014/main" id="{C901B686-DEDD-45BB-A6C9-D93F7748F1FF}"/>
            </a:ext>
          </a:extLst>
        </xdr:cNvPr>
        <xdr:cNvSpPr/>
      </xdr:nvSpPr>
      <xdr:spPr>
        <a:xfrm>
          <a:off x="14541500" y="1327848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127000</xdr:rowOff>
    </xdr:from>
    <xdr:to>
      <xdr:col>81</xdr:col>
      <xdr:colOff>50800</xdr:colOff>
      <xdr:row>78</xdr:row>
      <xdr:rowOff>17145</xdr:rowOff>
    </xdr:to>
    <xdr:cxnSp macro="">
      <xdr:nvCxnSpPr>
        <xdr:cNvPr id="569" name="直線コネクタ 568">
          <a:extLst>
            <a:ext uri="{FF2B5EF4-FFF2-40B4-BE49-F238E27FC236}">
              <a16:creationId xmlns:a16="http://schemas.microsoft.com/office/drawing/2014/main" id="{E294E359-935F-4A57-93CB-C56249485E4B}"/>
            </a:ext>
          </a:extLst>
        </xdr:cNvPr>
        <xdr:cNvCxnSpPr/>
      </xdr:nvCxnSpPr>
      <xdr:spPr>
        <a:xfrm>
          <a:off x="14592300" y="1332865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19050</xdr:rowOff>
    </xdr:from>
    <xdr:to>
      <xdr:col>72</xdr:col>
      <xdr:colOff>38100</xdr:colOff>
      <xdr:row>77</xdr:row>
      <xdr:rowOff>118110</xdr:rowOff>
    </xdr:to>
    <xdr:sp macro="" textlink="">
      <xdr:nvSpPr>
        <xdr:cNvPr id="570" name="楕円 569">
          <a:extLst>
            <a:ext uri="{FF2B5EF4-FFF2-40B4-BE49-F238E27FC236}">
              <a16:creationId xmlns:a16="http://schemas.microsoft.com/office/drawing/2014/main" id="{89E5EB4F-C1E3-4FD1-9AE6-D7E5F342A53E}"/>
            </a:ext>
          </a:extLst>
        </xdr:cNvPr>
        <xdr:cNvSpPr/>
      </xdr:nvSpPr>
      <xdr:spPr>
        <a:xfrm>
          <a:off x="13652500" y="13220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77</xdr:row>
      <xdr:rowOff>69215</xdr:rowOff>
    </xdr:from>
    <xdr:to>
      <xdr:col>76</xdr:col>
      <xdr:colOff>114300</xdr:colOff>
      <xdr:row>77</xdr:row>
      <xdr:rowOff>127000</xdr:rowOff>
    </xdr:to>
    <xdr:cxnSp macro="">
      <xdr:nvCxnSpPr>
        <xdr:cNvPr id="571" name="直線コネクタ 570">
          <a:extLst>
            <a:ext uri="{FF2B5EF4-FFF2-40B4-BE49-F238E27FC236}">
              <a16:creationId xmlns:a16="http://schemas.microsoft.com/office/drawing/2014/main" id="{5618308C-A158-4C7B-95DA-8A9D334D8387}"/>
            </a:ext>
          </a:extLst>
        </xdr:cNvPr>
        <xdr:cNvCxnSpPr/>
      </xdr:nvCxnSpPr>
      <xdr:spPr>
        <a:xfrm>
          <a:off x="13696950" y="13270865"/>
          <a:ext cx="8953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76</xdr:row>
      <xdr:rowOff>142240</xdr:rowOff>
    </xdr:from>
    <xdr:to>
      <xdr:col>67</xdr:col>
      <xdr:colOff>101600</xdr:colOff>
      <xdr:row>77</xdr:row>
      <xdr:rowOff>73660</xdr:rowOff>
    </xdr:to>
    <xdr:sp macro="" textlink="">
      <xdr:nvSpPr>
        <xdr:cNvPr id="572" name="楕円 571">
          <a:extLst>
            <a:ext uri="{FF2B5EF4-FFF2-40B4-BE49-F238E27FC236}">
              <a16:creationId xmlns:a16="http://schemas.microsoft.com/office/drawing/2014/main" id="{28AFB950-4BD2-4B82-99E1-07C1695B0862}"/>
            </a:ext>
          </a:extLst>
        </xdr:cNvPr>
        <xdr:cNvSpPr/>
      </xdr:nvSpPr>
      <xdr:spPr>
        <a:xfrm>
          <a:off x="12763500" y="1317244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24130</xdr:rowOff>
    </xdr:from>
    <xdr:to>
      <xdr:col>71</xdr:col>
      <xdr:colOff>171450</xdr:colOff>
      <xdr:row>77</xdr:row>
      <xdr:rowOff>69215</xdr:rowOff>
    </xdr:to>
    <xdr:cxnSp macro="">
      <xdr:nvCxnSpPr>
        <xdr:cNvPr id="573" name="直線コネクタ 572">
          <a:extLst>
            <a:ext uri="{FF2B5EF4-FFF2-40B4-BE49-F238E27FC236}">
              <a16:creationId xmlns:a16="http://schemas.microsoft.com/office/drawing/2014/main" id="{DD97BF8E-66E4-40F1-A10A-D729E7851942}"/>
            </a:ext>
          </a:extLst>
        </xdr:cNvPr>
        <xdr:cNvCxnSpPr/>
      </xdr:nvCxnSpPr>
      <xdr:spPr>
        <a:xfrm>
          <a:off x="12814300" y="13225780"/>
          <a:ext cx="8826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29845</xdr:rowOff>
    </xdr:from>
    <xdr:ext cx="403860" cy="252095"/>
    <xdr:sp macro="" textlink="">
      <xdr:nvSpPr>
        <xdr:cNvPr id="574" name="n_1aveValue【消防施設】&#10;有形固定資産減価償却率">
          <a:extLst>
            <a:ext uri="{FF2B5EF4-FFF2-40B4-BE49-F238E27FC236}">
              <a16:creationId xmlns:a16="http://schemas.microsoft.com/office/drawing/2014/main" id="{94FB8A08-C1AB-4549-AAB9-34736CFC7316}"/>
            </a:ext>
          </a:extLst>
        </xdr:cNvPr>
        <xdr:cNvSpPr txBox="1"/>
      </xdr:nvSpPr>
      <xdr:spPr>
        <a:xfrm>
          <a:off x="15266035" y="142601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15240</xdr:rowOff>
    </xdr:from>
    <xdr:ext cx="403860" cy="252095"/>
    <xdr:sp macro="" textlink="">
      <xdr:nvSpPr>
        <xdr:cNvPr id="575" name="n_2aveValue【消防施設】&#10;有形固定資産減価償却率">
          <a:extLst>
            <a:ext uri="{FF2B5EF4-FFF2-40B4-BE49-F238E27FC236}">
              <a16:creationId xmlns:a16="http://schemas.microsoft.com/office/drawing/2014/main" id="{4A504D68-B224-4A6D-A4BB-64BB50531531}"/>
            </a:ext>
          </a:extLst>
        </xdr:cNvPr>
        <xdr:cNvSpPr txBox="1"/>
      </xdr:nvSpPr>
      <xdr:spPr>
        <a:xfrm>
          <a:off x="14389735" y="142455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163830</xdr:rowOff>
    </xdr:from>
    <xdr:ext cx="405130" cy="252095"/>
    <xdr:sp macro="" textlink="">
      <xdr:nvSpPr>
        <xdr:cNvPr id="576" name="n_3aveValue【消防施設】&#10;有形固定資産減価償却率">
          <a:extLst>
            <a:ext uri="{FF2B5EF4-FFF2-40B4-BE49-F238E27FC236}">
              <a16:creationId xmlns:a16="http://schemas.microsoft.com/office/drawing/2014/main" id="{3D6D2583-7912-48A1-8292-D100611FC55C}"/>
            </a:ext>
          </a:extLst>
        </xdr:cNvPr>
        <xdr:cNvSpPr txBox="1"/>
      </xdr:nvSpPr>
      <xdr:spPr>
        <a:xfrm>
          <a:off x="13500735" y="1422273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50800</xdr:rowOff>
    </xdr:from>
    <xdr:ext cx="403860" cy="252095"/>
    <xdr:sp macro="" textlink="">
      <xdr:nvSpPr>
        <xdr:cNvPr id="577" name="n_4aveValue【消防施設】&#10;有形固定資産減価償却率">
          <a:extLst>
            <a:ext uri="{FF2B5EF4-FFF2-40B4-BE49-F238E27FC236}">
              <a16:creationId xmlns:a16="http://schemas.microsoft.com/office/drawing/2014/main" id="{DEA30E28-CD28-4464-8383-4A83336B7A87}"/>
            </a:ext>
          </a:extLst>
        </xdr:cNvPr>
        <xdr:cNvSpPr txBox="1"/>
      </xdr:nvSpPr>
      <xdr:spPr>
        <a:xfrm>
          <a:off x="12611735" y="141097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76</xdr:row>
      <xdr:rowOff>82550</xdr:rowOff>
    </xdr:from>
    <xdr:ext cx="403860" cy="253365"/>
    <xdr:sp macro="" textlink="">
      <xdr:nvSpPr>
        <xdr:cNvPr id="578" name="n_1mainValue【消防施設】&#10;有形固定資産減価償却率">
          <a:extLst>
            <a:ext uri="{FF2B5EF4-FFF2-40B4-BE49-F238E27FC236}">
              <a16:creationId xmlns:a16="http://schemas.microsoft.com/office/drawing/2014/main" id="{5510AA71-845B-45C0-B31E-BD28897E2AA2}"/>
            </a:ext>
          </a:extLst>
        </xdr:cNvPr>
        <xdr:cNvSpPr txBox="1"/>
      </xdr:nvSpPr>
      <xdr:spPr>
        <a:xfrm>
          <a:off x="15266035" y="131127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76</xdr:row>
      <xdr:rowOff>24765</xdr:rowOff>
    </xdr:from>
    <xdr:ext cx="403860" cy="253365"/>
    <xdr:sp macro="" textlink="">
      <xdr:nvSpPr>
        <xdr:cNvPr id="579" name="n_2mainValue【消防施設】&#10;有形固定資産減価償却率">
          <a:extLst>
            <a:ext uri="{FF2B5EF4-FFF2-40B4-BE49-F238E27FC236}">
              <a16:creationId xmlns:a16="http://schemas.microsoft.com/office/drawing/2014/main" id="{EE9AB7D4-D78D-4895-8AFD-7A795B671700}"/>
            </a:ext>
          </a:extLst>
        </xdr:cNvPr>
        <xdr:cNvSpPr txBox="1"/>
      </xdr:nvSpPr>
      <xdr:spPr>
        <a:xfrm>
          <a:off x="14389735" y="130549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75</xdr:row>
      <xdr:rowOff>134620</xdr:rowOff>
    </xdr:from>
    <xdr:ext cx="405130" cy="253365"/>
    <xdr:sp macro="" textlink="">
      <xdr:nvSpPr>
        <xdr:cNvPr id="580" name="n_3mainValue【消防施設】&#10;有形固定資産減価償却率">
          <a:extLst>
            <a:ext uri="{FF2B5EF4-FFF2-40B4-BE49-F238E27FC236}">
              <a16:creationId xmlns:a16="http://schemas.microsoft.com/office/drawing/2014/main" id="{9163149B-C815-439A-855B-8A9084C2A5ED}"/>
            </a:ext>
          </a:extLst>
        </xdr:cNvPr>
        <xdr:cNvSpPr txBox="1"/>
      </xdr:nvSpPr>
      <xdr:spPr>
        <a:xfrm>
          <a:off x="13500735" y="129933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75</xdr:row>
      <xdr:rowOff>90170</xdr:rowOff>
    </xdr:from>
    <xdr:ext cx="403860" cy="252095"/>
    <xdr:sp macro="" textlink="">
      <xdr:nvSpPr>
        <xdr:cNvPr id="581" name="n_4mainValue【消防施設】&#10;有形固定資産減価償却率">
          <a:extLst>
            <a:ext uri="{FF2B5EF4-FFF2-40B4-BE49-F238E27FC236}">
              <a16:creationId xmlns:a16="http://schemas.microsoft.com/office/drawing/2014/main" id="{1B06FD91-540C-41D5-9D6D-C256DE944939}"/>
            </a:ext>
          </a:extLst>
        </xdr:cNvPr>
        <xdr:cNvSpPr txBox="1"/>
      </xdr:nvSpPr>
      <xdr:spPr>
        <a:xfrm>
          <a:off x="12611735" y="129489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582" name="正方形/長方形 581">
          <a:extLst>
            <a:ext uri="{FF2B5EF4-FFF2-40B4-BE49-F238E27FC236}">
              <a16:creationId xmlns:a16="http://schemas.microsoft.com/office/drawing/2014/main" id="{FE00D90C-5835-455D-BDBE-4291A59AC858}"/>
            </a:ext>
          </a:extLst>
        </xdr:cNvPr>
        <xdr:cNvSpPr/>
      </xdr:nvSpPr>
      <xdr:spPr>
        <a:xfrm>
          <a:off x="18288000" y="11807825"/>
          <a:ext cx="4724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83" name="正方形/長方形 582">
          <a:extLst>
            <a:ext uri="{FF2B5EF4-FFF2-40B4-BE49-F238E27FC236}">
              <a16:creationId xmlns:a16="http://schemas.microsoft.com/office/drawing/2014/main" id="{6BCBAEA5-7DBA-42F9-83B6-D1510C5F987F}"/>
            </a:ext>
          </a:extLst>
        </xdr:cNvPr>
        <xdr:cNvSpPr/>
      </xdr:nvSpPr>
      <xdr:spPr>
        <a:xfrm>
          <a:off x="18415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84" name="正方形/長方形 583">
          <a:extLst>
            <a:ext uri="{FF2B5EF4-FFF2-40B4-BE49-F238E27FC236}">
              <a16:creationId xmlns:a16="http://schemas.microsoft.com/office/drawing/2014/main" id="{202FF2F8-0174-45A1-8D17-782E3C4F30F8}"/>
            </a:ext>
          </a:extLst>
        </xdr:cNvPr>
        <xdr:cNvSpPr/>
      </xdr:nvSpPr>
      <xdr:spPr>
        <a:xfrm>
          <a:off x="18415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85" name="正方形/長方形 584">
          <a:extLst>
            <a:ext uri="{FF2B5EF4-FFF2-40B4-BE49-F238E27FC236}">
              <a16:creationId xmlns:a16="http://schemas.microsoft.com/office/drawing/2014/main" id="{7FE12431-1067-4A0D-871F-EE8D89F918DE}"/>
            </a:ext>
          </a:extLst>
        </xdr:cNvPr>
        <xdr:cNvSpPr/>
      </xdr:nvSpPr>
      <xdr:spPr>
        <a:xfrm>
          <a:off x="19431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86" name="正方形/長方形 585">
          <a:extLst>
            <a:ext uri="{FF2B5EF4-FFF2-40B4-BE49-F238E27FC236}">
              <a16:creationId xmlns:a16="http://schemas.microsoft.com/office/drawing/2014/main" id="{2BE47EE7-9874-423F-AECA-10F1F4286302}"/>
            </a:ext>
          </a:extLst>
        </xdr:cNvPr>
        <xdr:cNvSpPr/>
      </xdr:nvSpPr>
      <xdr:spPr>
        <a:xfrm>
          <a:off x="19431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87" name="正方形/長方形 586">
          <a:extLst>
            <a:ext uri="{FF2B5EF4-FFF2-40B4-BE49-F238E27FC236}">
              <a16:creationId xmlns:a16="http://schemas.microsoft.com/office/drawing/2014/main" id="{49B25100-E565-4ACF-A11E-A1CFBBB039DD}"/>
            </a:ext>
          </a:extLst>
        </xdr:cNvPr>
        <xdr:cNvSpPr/>
      </xdr:nvSpPr>
      <xdr:spPr>
        <a:xfrm>
          <a:off x="20574000" y="124688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88" name="正方形/長方形 587">
          <a:extLst>
            <a:ext uri="{FF2B5EF4-FFF2-40B4-BE49-F238E27FC236}">
              <a16:creationId xmlns:a16="http://schemas.microsoft.com/office/drawing/2014/main" id="{6788BCCC-6208-4852-B013-78E945C8AAB8}"/>
            </a:ext>
          </a:extLst>
        </xdr:cNvPr>
        <xdr:cNvSpPr/>
      </xdr:nvSpPr>
      <xdr:spPr>
        <a:xfrm>
          <a:off x="20574000" y="126707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89" name="正方形/長方形 588">
          <a:extLst>
            <a:ext uri="{FF2B5EF4-FFF2-40B4-BE49-F238E27FC236}">
              <a16:creationId xmlns:a16="http://schemas.microsoft.com/office/drawing/2014/main" id="{526A787B-6894-4B65-A9F0-6AC1A9E5A3E5}"/>
            </a:ext>
          </a:extLst>
        </xdr:cNvPr>
        <xdr:cNvSpPr/>
      </xdr:nvSpPr>
      <xdr:spPr>
        <a:xfrm>
          <a:off x="18288000" y="12952095"/>
          <a:ext cx="47244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590" name="テキスト ボックス 589">
          <a:extLst>
            <a:ext uri="{FF2B5EF4-FFF2-40B4-BE49-F238E27FC236}">
              <a16:creationId xmlns:a16="http://schemas.microsoft.com/office/drawing/2014/main" id="{5FF6AFC3-5EF9-457D-90EB-6C84792474AB}"/>
            </a:ext>
          </a:extLst>
        </xdr:cNvPr>
        <xdr:cNvSpPr txBox="1"/>
      </xdr:nvSpPr>
      <xdr:spPr>
        <a:xfrm>
          <a:off x="18249900" y="1276159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591" name="直線コネクタ 590">
          <a:extLst>
            <a:ext uri="{FF2B5EF4-FFF2-40B4-BE49-F238E27FC236}">
              <a16:creationId xmlns:a16="http://schemas.microsoft.com/office/drawing/2014/main" id="{28697DB9-E766-453A-96F1-C5102F405428}"/>
            </a:ext>
          </a:extLst>
        </xdr:cNvPr>
        <xdr:cNvCxnSpPr/>
      </xdr:nvCxnSpPr>
      <xdr:spPr>
        <a:xfrm>
          <a:off x="18288000" y="1523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592" name="直線コネクタ 591">
          <a:extLst>
            <a:ext uri="{FF2B5EF4-FFF2-40B4-BE49-F238E27FC236}">
              <a16:creationId xmlns:a16="http://schemas.microsoft.com/office/drawing/2014/main" id="{6D5CEACC-F9F0-4447-8E7E-C688848BED64}"/>
            </a:ext>
          </a:extLst>
        </xdr:cNvPr>
        <xdr:cNvCxnSpPr/>
      </xdr:nvCxnSpPr>
      <xdr:spPr>
        <a:xfrm>
          <a:off x="18288000" y="147821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6090" cy="252095"/>
    <xdr:sp macro="" textlink="">
      <xdr:nvSpPr>
        <xdr:cNvPr id="593" name="テキスト ボックス 592">
          <a:extLst>
            <a:ext uri="{FF2B5EF4-FFF2-40B4-BE49-F238E27FC236}">
              <a16:creationId xmlns:a16="http://schemas.microsoft.com/office/drawing/2014/main" id="{CDE8B219-E701-4156-8B83-70324B0F4942}"/>
            </a:ext>
          </a:extLst>
        </xdr:cNvPr>
        <xdr:cNvSpPr txBox="1"/>
      </xdr:nvSpPr>
      <xdr:spPr>
        <a:xfrm>
          <a:off x="17820640" y="14639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594" name="直線コネクタ 593">
          <a:extLst>
            <a:ext uri="{FF2B5EF4-FFF2-40B4-BE49-F238E27FC236}">
              <a16:creationId xmlns:a16="http://schemas.microsoft.com/office/drawing/2014/main" id="{6263B540-B0F2-428E-9F98-6ADC9E6DB833}"/>
            </a:ext>
          </a:extLst>
        </xdr:cNvPr>
        <xdr:cNvCxnSpPr/>
      </xdr:nvCxnSpPr>
      <xdr:spPr>
        <a:xfrm>
          <a:off x="18288000" y="14323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6090" cy="252095"/>
    <xdr:sp macro="" textlink="">
      <xdr:nvSpPr>
        <xdr:cNvPr id="595" name="テキスト ボックス 594">
          <a:extLst>
            <a:ext uri="{FF2B5EF4-FFF2-40B4-BE49-F238E27FC236}">
              <a16:creationId xmlns:a16="http://schemas.microsoft.com/office/drawing/2014/main" id="{755A757A-2830-4B96-A4D2-FF3369EDC94B}"/>
            </a:ext>
          </a:extLst>
        </xdr:cNvPr>
        <xdr:cNvSpPr txBox="1"/>
      </xdr:nvSpPr>
      <xdr:spPr>
        <a:xfrm>
          <a:off x="17820640" y="1418082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596" name="直線コネクタ 595">
          <a:extLst>
            <a:ext uri="{FF2B5EF4-FFF2-40B4-BE49-F238E27FC236}">
              <a16:creationId xmlns:a16="http://schemas.microsoft.com/office/drawing/2014/main" id="{02DE4498-9F0F-4F48-9B12-4B2B11052BC2}"/>
            </a:ext>
          </a:extLst>
        </xdr:cNvPr>
        <xdr:cNvCxnSpPr/>
      </xdr:nvCxnSpPr>
      <xdr:spPr>
        <a:xfrm>
          <a:off x="18288000" y="138652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2095"/>
    <xdr:sp macro="" textlink="">
      <xdr:nvSpPr>
        <xdr:cNvPr id="597" name="テキスト ボックス 596">
          <a:extLst>
            <a:ext uri="{FF2B5EF4-FFF2-40B4-BE49-F238E27FC236}">
              <a16:creationId xmlns:a16="http://schemas.microsoft.com/office/drawing/2014/main" id="{2DFF9D0F-C86C-4A19-B928-4915C04BB5F9}"/>
            </a:ext>
          </a:extLst>
        </xdr:cNvPr>
        <xdr:cNvSpPr txBox="1"/>
      </xdr:nvSpPr>
      <xdr:spPr>
        <a:xfrm>
          <a:off x="17820640" y="1372616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598" name="直線コネクタ 597">
          <a:extLst>
            <a:ext uri="{FF2B5EF4-FFF2-40B4-BE49-F238E27FC236}">
              <a16:creationId xmlns:a16="http://schemas.microsoft.com/office/drawing/2014/main" id="{D075C545-ED55-4ADD-ABFC-D0EA00384802}"/>
            </a:ext>
          </a:extLst>
        </xdr:cNvPr>
        <xdr:cNvCxnSpPr/>
      </xdr:nvCxnSpPr>
      <xdr:spPr>
        <a:xfrm>
          <a:off x="18288000" y="134105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6090" cy="252095"/>
    <xdr:sp macro="" textlink="">
      <xdr:nvSpPr>
        <xdr:cNvPr id="599" name="テキスト ボックス 598">
          <a:extLst>
            <a:ext uri="{FF2B5EF4-FFF2-40B4-BE49-F238E27FC236}">
              <a16:creationId xmlns:a16="http://schemas.microsoft.com/office/drawing/2014/main" id="{F3D123AB-50F8-4CF3-AA12-354A5E589EB4}"/>
            </a:ext>
          </a:extLst>
        </xdr:cNvPr>
        <xdr:cNvSpPr txBox="1"/>
      </xdr:nvSpPr>
      <xdr:spPr>
        <a:xfrm>
          <a:off x="17820640" y="13267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00" name="直線コネクタ 599">
          <a:extLst>
            <a:ext uri="{FF2B5EF4-FFF2-40B4-BE49-F238E27FC236}">
              <a16:creationId xmlns:a16="http://schemas.microsoft.com/office/drawing/2014/main" id="{9F850FE1-0DC9-4DD9-AECE-05291624D269}"/>
            </a:ext>
          </a:extLst>
        </xdr:cNvPr>
        <xdr:cNvCxnSpPr/>
      </xdr:nvCxnSpPr>
      <xdr:spPr>
        <a:xfrm>
          <a:off x="18288000" y="12952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601" name="テキスト ボックス 600">
          <a:extLst>
            <a:ext uri="{FF2B5EF4-FFF2-40B4-BE49-F238E27FC236}">
              <a16:creationId xmlns:a16="http://schemas.microsoft.com/office/drawing/2014/main" id="{58DDE7EA-9101-44B1-A7E7-1FF00477BD6E}"/>
            </a:ext>
          </a:extLst>
        </xdr:cNvPr>
        <xdr:cNvSpPr txBox="1"/>
      </xdr:nvSpPr>
      <xdr:spPr>
        <a:xfrm>
          <a:off x="17820640" y="1280922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02" name="【消防施設】&#10;一人当たり面積グラフ枠">
          <a:extLst>
            <a:ext uri="{FF2B5EF4-FFF2-40B4-BE49-F238E27FC236}">
              <a16:creationId xmlns:a16="http://schemas.microsoft.com/office/drawing/2014/main" id="{04B0BFD6-B95B-4B37-8A50-3354B8F0E325}"/>
            </a:ext>
          </a:extLst>
        </xdr:cNvPr>
        <xdr:cNvSpPr/>
      </xdr:nvSpPr>
      <xdr:spPr>
        <a:xfrm>
          <a:off x="18288000" y="12952095"/>
          <a:ext cx="47244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63500</xdr:rowOff>
    </xdr:from>
    <xdr:to>
      <xdr:col>116</xdr:col>
      <xdr:colOff>62865</xdr:colOff>
      <xdr:row>86</xdr:row>
      <xdr:rowOff>23495</xdr:rowOff>
    </xdr:to>
    <xdr:cxnSp macro="">
      <xdr:nvCxnSpPr>
        <xdr:cNvPr id="603" name="直線コネクタ 602">
          <a:extLst>
            <a:ext uri="{FF2B5EF4-FFF2-40B4-BE49-F238E27FC236}">
              <a16:creationId xmlns:a16="http://schemas.microsoft.com/office/drawing/2014/main" id="{705C4BBF-B6E2-44EE-AE81-B715A946F45D}"/>
            </a:ext>
          </a:extLst>
        </xdr:cNvPr>
        <xdr:cNvCxnSpPr/>
      </xdr:nvCxnSpPr>
      <xdr:spPr>
        <a:xfrm flipV="1">
          <a:off x="22160865" y="1343660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27305</xdr:rowOff>
    </xdr:from>
    <xdr:ext cx="468630" cy="253365"/>
    <xdr:sp macro="" textlink="">
      <xdr:nvSpPr>
        <xdr:cNvPr id="604" name="【消防施設】&#10;一人当たり面積最小値テキスト">
          <a:extLst>
            <a:ext uri="{FF2B5EF4-FFF2-40B4-BE49-F238E27FC236}">
              <a16:creationId xmlns:a16="http://schemas.microsoft.com/office/drawing/2014/main" id="{DB6B466E-E08E-4970-B9B3-417B929390AC}"/>
            </a:ext>
          </a:extLst>
        </xdr:cNvPr>
        <xdr:cNvSpPr txBox="1"/>
      </xdr:nvSpPr>
      <xdr:spPr>
        <a:xfrm>
          <a:off x="22199600" y="147720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23495</xdr:rowOff>
    </xdr:from>
    <xdr:to>
      <xdr:col>116</xdr:col>
      <xdr:colOff>152400</xdr:colOff>
      <xdr:row>86</xdr:row>
      <xdr:rowOff>23495</xdr:rowOff>
    </xdr:to>
    <xdr:cxnSp macro="">
      <xdr:nvCxnSpPr>
        <xdr:cNvPr id="605" name="直線コネクタ 604">
          <a:extLst>
            <a:ext uri="{FF2B5EF4-FFF2-40B4-BE49-F238E27FC236}">
              <a16:creationId xmlns:a16="http://schemas.microsoft.com/office/drawing/2014/main" id="{35CF4013-F701-4560-8047-347F8CB8AFC8}"/>
            </a:ext>
          </a:extLst>
        </xdr:cNvPr>
        <xdr:cNvCxnSpPr/>
      </xdr:nvCxnSpPr>
      <xdr:spPr>
        <a:xfrm>
          <a:off x="22072600" y="1476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12065</xdr:rowOff>
    </xdr:from>
    <xdr:ext cx="468630" cy="252095"/>
    <xdr:sp macro="" textlink="">
      <xdr:nvSpPr>
        <xdr:cNvPr id="606" name="【消防施設】&#10;一人当たり面積最大値テキスト">
          <a:extLst>
            <a:ext uri="{FF2B5EF4-FFF2-40B4-BE49-F238E27FC236}">
              <a16:creationId xmlns:a16="http://schemas.microsoft.com/office/drawing/2014/main" id="{DC425587-59A8-4EDD-8405-343580CA85F7}"/>
            </a:ext>
          </a:extLst>
        </xdr:cNvPr>
        <xdr:cNvSpPr txBox="1"/>
      </xdr:nvSpPr>
      <xdr:spPr>
        <a:xfrm>
          <a:off x="22199600" y="1321371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63500</xdr:rowOff>
    </xdr:from>
    <xdr:to>
      <xdr:col>116</xdr:col>
      <xdr:colOff>152400</xdr:colOff>
      <xdr:row>78</xdr:row>
      <xdr:rowOff>63500</xdr:rowOff>
    </xdr:to>
    <xdr:cxnSp macro="">
      <xdr:nvCxnSpPr>
        <xdr:cNvPr id="607" name="直線コネクタ 606">
          <a:extLst>
            <a:ext uri="{FF2B5EF4-FFF2-40B4-BE49-F238E27FC236}">
              <a16:creationId xmlns:a16="http://schemas.microsoft.com/office/drawing/2014/main" id="{DCB7B5C9-4312-4F4A-A882-5D50FF755C20}"/>
            </a:ext>
          </a:extLst>
        </xdr:cNvPr>
        <xdr:cNvCxnSpPr/>
      </xdr:nvCxnSpPr>
      <xdr:spPr>
        <a:xfrm>
          <a:off x="22072600" y="13436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6350</xdr:rowOff>
    </xdr:from>
    <xdr:ext cx="468630" cy="253365"/>
    <xdr:sp macro="" textlink="">
      <xdr:nvSpPr>
        <xdr:cNvPr id="608" name="【消防施設】&#10;一人当たり面積平均値テキスト">
          <a:extLst>
            <a:ext uri="{FF2B5EF4-FFF2-40B4-BE49-F238E27FC236}">
              <a16:creationId xmlns:a16="http://schemas.microsoft.com/office/drawing/2014/main" id="{4C37B04D-A03A-4AC0-BBDA-8CC02956F3C4}"/>
            </a:ext>
          </a:extLst>
        </xdr:cNvPr>
        <xdr:cNvSpPr txBox="1"/>
      </xdr:nvSpPr>
      <xdr:spPr>
        <a:xfrm>
          <a:off x="22199600" y="1440815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28575</xdr:rowOff>
    </xdr:from>
    <xdr:to>
      <xdr:col>116</xdr:col>
      <xdr:colOff>114300</xdr:colOff>
      <xdr:row>84</xdr:row>
      <xdr:rowOff>127635</xdr:rowOff>
    </xdr:to>
    <xdr:sp macro="" textlink="">
      <xdr:nvSpPr>
        <xdr:cNvPr id="609" name="フローチャート: 判断 608">
          <a:extLst>
            <a:ext uri="{FF2B5EF4-FFF2-40B4-BE49-F238E27FC236}">
              <a16:creationId xmlns:a16="http://schemas.microsoft.com/office/drawing/2014/main" id="{F68713BA-C8D4-4FFC-84C5-5353DF6B2C21}"/>
            </a:ext>
          </a:extLst>
        </xdr:cNvPr>
        <xdr:cNvSpPr/>
      </xdr:nvSpPr>
      <xdr:spPr>
        <a:xfrm>
          <a:off x="22110700" y="1443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32385</xdr:rowOff>
    </xdr:from>
    <xdr:to>
      <xdr:col>112</xdr:col>
      <xdr:colOff>38100</xdr:colOff>
      <xdr:row>84</xdr:row>
      <xdr:rowOff>131445</xdr:rowOff>
    </xdr:to>
    <xdr:sp macro="" textlink="">
      <xdr:nvSpPr>
        <xdr:cNvPr id="610" name="フローチャート: 判断 609">
          <a:extLst>
            <a:ext uri="{FF2B5EF4-FFF2-40B4-BE49-F238E27FC236}">
              <a16:creationId xmlns:a16="http://schemas.microsoft.com/office/drawing/2014/main" id="{BFD10DC3-AD0C-4E83-B58A-8CC206BAC8B4}"/>
            </a:ext>
          </a:extLst>
        </xdr:cNvPr>
        <xdr:cNvSpPr/>
      </xdr:nvSpPr>
      <xdr:spPr>
        <a:xfrm>
          <a:off x="21272500" y="14434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40640</xdr:rowOff>
    </xdr:from>
    <xdr:to>
      <xdr:col>107</xdr:col>
      <xdr:colOff>101600</xdr:colOff>
      <xdr:row>84</xdr:row>
      <xdr:rowOff>140335</xdr:rowOff>
    </xdr:to>
    <xdr:sp macro="" textlink="">
      <xdr:nvSpPr>
        <xdr:cNvPr id="611" name="フローチャート: 判断 610">
          <a:extLst>
            <a:ext uri="{FF2B5EF4-FFF2-40B4-BE49-F238E27FC236}">
              <a16:creationId xmlns:a16="http://schemas.microsoft.com/office/drawing/2014/main" id="{B8DAAA4E-67F0-430A-9D9F-2918C97872AD}"/>
            </a:ext>
          </a:extLst>
        </xdr:cNvPr>
        <xdr:cNvSpPr/>
      </xdr:nvSpPr>
      <xdr:spPr>
        <a:xfrm>
          <a:off x="20383500" y="144424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36830</xdr:rowOff>
    </xdr:from>
    <xdr:to>
      <xdr:col>102</xdr:col>
      <xdr:colOff>165100</xdr:colOff>
      <xdr:row>84</xdr:row>
      <xdr:rowOff>135890</xdr:rowOff>
    </xdr:to>
    <xdr:sp macro="" textlink="">
      <xdr:nvSpPr>
        <xdr:cNvPr id="612" name="フローチャート: 判断 611">
          <a:extLst>
            <a:ext uri="{FF2B5EF4-FFF2-40B4-BE49-F238E27FC236}">
              <a16:creationId xmlns:a16="http://schemas.microsoft.com/office/drawing/2014/main" id="{92219142-07CD-41B8-89D2-E6BA2E725E7D}"/>
            </a:ext>
          </a:extLst>
        </xdr:cNvPr>
        <xdr:cNvSpPr/>
      </xdr:nvSpPr>
      <xdr:spPr>
        <a:xfrm>
          <a:off x="19494500" y="14438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20955</xdr:rowOff>
    </xdr:from>
    <xdr:to>
      <xdr:col>98</xdr:col>
      <xdr:colOff>38100</xdr:colOff>
      <xdr:row>83</xdr:row>
      <xdr:rowOff>120015</xdr:rowOff>
    </xdr:to>
    <xdr:sp macro="" textlink="">
      <xdr:nvSpPr>
        <xdr:cNvPr id="613" name="フローチャート: 判断 612">
          <a:extLst>
            <a:ext uri="{FF2B5EF4-FFF2-40B4-BE49-F238E27FC236}">
              <a16:creationId xmlns:a16="http://schemas.microsoft.com/office/drawing/2014/main" id="{789B5D32-01C2-403F-AFA4-BC92BB0F395E}"/>
            </a:ext>
          </a:extLst>
        </xdr:cNvPr>
        <xdr:cNvSpPr/>
      </xdr:nvSpPr>
      <xdr:spPr>
        <a:xfrm>
          <a:off x="18605500" y="14251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614" name="テキスト ボックス 613">
          <a:extLst>
            <a:ext uri="{FF2B5EF4-FFF2-40B4-BE49-F238E27FC236}">
              <a16:creationId xmlns:a16="http://schemas.microsoft.com/office/drawing/2014/main" id="{4D09C847-15ED-4E23-BAA7-68BA1F13FADC}"/>
            </a:ext>
          </a:extLst>
        </xdr:cNvPr>
        <xdr:cNvSpPr txBox="1"/>
      </xdr:nvSpPr>
      <xdr:spPr>
        <a:xfrm>
          <a:off x="219710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615" name="テキスト ボックス 614">
          <a:extLst>
            <a:ext uri="{FF2B5EF4-FFF2-40B4-BE49-F238E27FC236}">
              <a16:creationId xmlns:a16="http://schemas.microsoft.com/office/drawing/2014/main" id="{11A2FD1F-6DE0-4FF5-8127-E4ABA5D2511F}"/>
            </a:ext>
          </a:extLst>
        </xdr:cNvPr>
        <xdr:cNvSpPr txBox="1"/>
      </xdr:nvSpPr>
      <xdr:spPr>
        <a:xfrm>
          <a:off x="21126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616" name="テキスト ボックス 615">
          <a:extLst>
            <a:ext uri="{FF2B5EF4-FFF2-40B4-BE49-F238E27FC236}">
              <a16:creationId xmlns:a16="http://schemas.microsoft.com/office/drawing/2014/main" id="{8AECDF80-5995-4AE7-903A-BB711F3EB1E1}"/>
            </a:ext>
          </a:extLst>
        </xdr:cNvPr>
        <xdr:cNvSpPr txBox="1"/>
      </xdr:nvSpPr>
      <xdr:spPr>
        <a:xfrm>
          <a:off x="20243800" y="152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617" name="テキスト ボックス 616">
          <a:extLst>
            <a:ext uri="{FF2B5EF4-FFF2-40B4-BE49-F238E27FC236}">
              <a16:creationId xmlns:a16="http://schemas.microsoft.com/office/drawing/2014/main" id="{82977515-A11C-4374-9FEE-07C008F4028C}"/>
            </a:ext>
          </a:extLst>
        </xdr:cNvPr>
        <xdr:cNvSpPr txBox="1"/>
      </xdr:nvSpPr>
      <xdr:spPr>
        <a:xfrm>
          <a:off x="1935480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618" name="テキスト ボックス 617">
          <a:extLst>
            <a:ext uri="{FF2B5EF4-FFF2-40B4-BE49-F238E27FC236}">
              <a16:creationId xmlns:a16="http://schemas.microsoft.com/office/drawing/2014/main" id="{0063FAAD-AC2E-4BDA-BD59-FD3CB2AF06E1}"/>
            </a:ext>
          </a:extLst>
        </xdr:cNvPr>
        <xdr:cNvSpPr txBox="1"/>
      </xdr:nvSpPr>
      <xdr:spPr>
        <a:xfrm>
          <a:off x="18459450" y="15234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96520</xdr:rowOff>
    </xdr:from>
    <xdr:to>
      <xdr:col>116</xdr:col>
      <xdr:colOff>114300</xdr:colOff>
      <xdr:row>84</xdr:row>
      <xdr:rowOff>28575</xdr:rowOff>
    </xdr:to>
    <xdr:sp macro="" textlink="">
      <xdr:nvSpPr>
        <xdr:cNvPr id="619" name="楕円 618">
          <a:extLst>
            <a:ext uri="{FF2B5EF4-FFF2-40B4-BE49-F238E27FC236}">
              <a16:creationId xmlns:a16="http://schemas.microsoft.com/office/drawing/2014/main" id="{1EA65EF8-F39F-4414-A16C-E8C6CCE31CB2}"/>
            </a:ext>
          </a:extLst>
        </xdr:cNvPr>
        <xdr:cNvSpPr/>
      </xdr:nvSpPr>
      <xdr:spPr>
        <a:xfrm>
          <a:off x="22110700" y="1432687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118745</xdr:rowOff>
    </xdr:from>
    <xdr:ext cx="468630" cy="253365"/>
    <xdr:sp macro="" textlink="">
      <xdr:nvSpPr>
        <xdr:cNvPr id="620" name="【消防施設】&#10;一人当たり面積該当値テキスト">
          <a:extLst>
            <a:ext uri="{FF2B5EF4-FFF2-40B4-BE49-F238E27FC236}">
              <a16:creationId xmlns:a16="http://schemas.microsoft.com/office/drawing/2014/main" id="{38298617-78FB-444C-A052-DFAE218AC57F}"/>
            </a:ext>
          </a:extLst>
        </xdr:cNvPr>
        <xdr:cNvSpPr txBox="1"/>
      </xdr:nvSpPr>
      <xdr:spPr>
        <a:xfrm>
          <a:off x="22199600" y="1417764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114935</xdr:rowOff>
    </xdr:from>
    <xdr:to>
      <xdr:col>112</xdr:col>
      <xdr:colOff>38100</xdr:colOff>
      <xdr:row>84</xdr:row>
      <xdr:rowOff>46990</xdr:rowOff>
    </xdr:to>
    <xdr:sp macro="" textlink="">
      <xdr:nvSpPr>
        <xdr:cNvPr id="621" name="楕円 620">
          <a:extLst>
            <a:ext uri="{FF2B5EF4-FFF2-40B4-BE49-F238E27FC236}">
              <a16:creationId xmlns:a16="http://schemas.microsoft.com/office/drawing/2014/main" id="{B46092A0-41CB-4838-B1B1-5EF639628C72}"/>
            </a:ext>
          </a:extLst>
        </xdr:cNvPr>
        <xdr:cNvSpPr/>
      </xdr:nvSpPr>
      <xdr:spPr>
        <a:xfrm>
          <a:off x="21272500" y="143452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83</xdr:row>
      <xdr:rowOff>146685</xdr:rowOff>
    </xdr:from>
    <xdr:to>
      <xdr:col>116</xdr:col>
      <xdr:colOff>63500</xdr:colOff>
      <xdr:row>83</xdr:row>
      <xdr:rowOff>164465</xdr:rowOff>
    </xdr:to>
    <xdr:cxnSp macro="">
      <xdr:nvCxnSpPr>
        <xdr:cNvPr id="622" name="直線コネクタ 621">
          <a:extLst>
            <a:ext uri="{FF2B5EF4-FFF2-40B4-BE49-F238E27FC236}">
              <a16:creationId xmlns:a16="http://schemas.microsoft.com/office/drawing/2014/main" id="{1B1A5EC9-2C88-4219-9443-555434534991}"/>
            </a:ext>
          </a:extLst>
        </xdr:cNvPr>
        <xdr:cNvCxnSpPr/>
      </xdr:nvCxnSpPr>
      <xdr:spPr>
        <a:xfrm flipV="1">
          <a:off x="21316950" y="14377035"/>
          <a:ext cx="8445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114935</xdr:rowOff>
    </xdr:from>
    <xdr:to>
      <xdr:col>107</xdr:col>
      <xdr:colOff>101600</xdr:colOff>
      <xdr:row>84</xdr:row>
      <xdr:rowOff>46990</xdr:rowOff>
    </xdr:to>
    <xdr:sp macro="" textlink="">
      <xdr:nvSpPr>
        <xdr:cNvPr id="623" name="楕円 622">
          <a:extLst>
            <a:ext uri="{FF2B5EF4-FFF2-40B4-BE49-F238E27FC236}">
              <a16:creationId xmlns:a16="http://schemas.microsoft.com/office/drawing/2014/main" id="{B893C0F5-5360-4E65-A5CD-12F1FE25603B}"/>
            </a:ext>
          </a:extLst>
        </xdr:cNvPr>
        <xdr:cNvSpPr/>
      </xdr:nvSpPr>
      <xdr:spPr>
        <a:xfrm>
          <a:off x="20383500" y="143452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164465</xdr:rowOff>
    </xdr:from>
    <xdr:to>
      <xdr:col>111</xdr:col>
      <xdr:colOff>171450</xdr:colOff>
      <xdr:row>83</xdr:row>
      <xdr:rowOff>164465</xdr:rowOff>
    </xdr:to>
    <xdr:cxnSp macro="">
      <xdr:nvCxnSpPr>
        <xdr:cNvPr id="624" name="直線コネクタ 623">
          <a:extLst>
            <a:ext uri="{FF2B5EF4-FFF2-40B4-BE49-F238E27FC236}">
              <a16:creationId xmlns:a16="http://schemas.microsoft.com/office/drawing/2014/main" id="{9150B0E8-3E37-4482-AC8D-5C5BA7DF01FE}"/>
            </a:ext>
          </a:extLst>
        </xdr:cNvPr>
        <xdr:cNvCxnSpPr/>
      </xdr:nvCxnSpPr>
      <xdr:spPr>
        <a:xfrm>
          <a:off x="20434300" y="1439481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118745</xdr:rowOff>
    </xdr:from>
    <xdr:to>
      <xdr:col>102</xdr:col>
      <xdr:colOff>165100</xdr:colOff>
      <xdr:row>84</xdr:row>
      <xdr:rowOff>50800</xdr:rowOff>
    </xdr:to>
    <xdr:sp macro="" textlink="">
      <xdr:nvSpPr>
        <xdr:cNvPr id="625" name="楕円 624">
          <a:extLst>
            <a:ext uri="{FF2B5EF4-FFF2-40B4-BE49-F238E27FC236}">
              <a16:creationId xmlns:a16="http://schemas.microsoft.com/office/drawing/2014/main" id="{3A480302-4C24-4647-AC09-BC7E3A647A85}"/>
            </a:ext>
          </a:extLst>
        </xdr:cNvPr>
        <xdr:cNvSpPr/>
      </xdr:nvSpPr>
      <xdr:spPr>
        <a:xfrm>
          <a:off x="19494500" y="143490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164465</xdr:rowOff>
    </xdr:from>
    <xdr:to>
      <xdr:col>107</xdr:col>
      <xdr:colOff>50800</xdr:colOff>
      <xdr:row>84</xdr:row>
      <xdr:rowOff>1270</xdr:rowOff>
    </xdr:to>
    <xdr:cxnSp macro="">
      <xdr:nvCxnSpPr>
        <xdr:cNvPr id="626" name="直線コネクタ 625">
          <a:extLst>
            <a:ext uri="{FF2B5EF4-FFF2-40B4-BE49-F238E27FC236}">
              <a16:creationId xmlns:a16="http://schemas.microsoft.com/office/drawing/2014/main" id="{F030DFDE-88B8-464A-A6D6-9E0A4D79AB3E}"/>
            </a:ext>
          </a:extLst>
        </xdr:cNvPr>
        <xdr:cNvCxnSpPr/>
      </xdr:nvCxnSpPr>
      <xdr:spPr>
        <a:xfrm flipV="1">
          <a:off x="19545300" y="1439481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118745</xdr:rowOff>
    </xdr:from>
    <xdr:to>
      <xdr:col>98</xdr:col>
      <xdr:colOff>38100</xdr:colOff>
      <xdr:row>84</xdr:row>
      <xdr:rowOff>50800</xdr:rowOff>
    </xdr:to>
    <xdr:sp macro="" textlink="">
      <xdr:nvSpPr>
        <xdr:cNvPr id="627" name="楕円 626">
          <a:extLst>
            <a:ext uri="{FF2B5EF4-FFF2-40B4-BE49-F238E27FC236}">
              <a16:creationId xmlns:a16="http://schemas.microsoft.com/office/drawing/2014/main" id="{7E80DA95-8987-49AE-9B58-E83C6C7F071A}"/>
            </a:ext>
          </a:extLst>
        </xdr:cNvPr>
        <xdr:cNvSpPr/>
      </xdr:nvSpPr>
      <xdr:spPr>
        <a:xfrm>
          <a:off x="18605500" y="143490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84</xdr:row>
      <xdr:rowOff>1270</xdr:rowOff>
    </xdr:from>
    <xdr:to>
      <xdr:col>102</xdr:col>
      <xdr:colOff>114300</xdr:colOff>
      <xdr:row>84</xdr:row>
      <xdr:rowOff>1270</xdr:rowOff>
    </xdr:to>
    <xdr:cxnSp macro="">
      <xdr:nvCxnSpPr>
        <xdr:cNvPr id="628" name="直線コネクタ 627">
          <a:extLst>
            <a:ext uri="{FF2B5EF4-FFF2-40B4-BE49-F238E27FC236}">
              <a16:creationId xmlns:a16="http://schemas.microsoft.com/office/drawing/2014/main" id="{66388CE9-407B-447A-95FD-5A645C839F6D}"/>
            </a:ext>
          </a:extLst>
        </xdr:cNvPr>
        <xdr:cNvCxnSpPr/>
      </xdr:nvCxnSpPr>
      <xdr:spPr>
        <a:xfrm>
          <a:off x="18649950" y="1440307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123190</xdr:rowOff>
    </xdr:from>
    <xdr:ext cx="469900" cy="252095"/>
    <xdr:sp macro="" textlink="">
      <xdr:nvSpPr>
        <xdr:cNvPr id="629" name="n_1aveValue【消防施設】&#10;一人当たり面積">
          <a:extLst>
            <a:ext uri="{FF2B5EF4-FFF2-40B4-BE49-F238E27FC236}">
              <a16:creationId xmlns:a16="http://schemas.microsoft.com/office/drawing/2014/main" id="{F4F67EFB-13A1-478B-A8B8-E3EB5D485BA4}"/>
            </a:ext>
          </a:extLst>
        </xdr:cNvPr>
        <xdr:cNvSpPr txBox="1"/>
      </xdr:nvSpPr>
      <xdr:spPr>
        <a:xfrm>
          <a:off x="21075650" y="145249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131445</xdr:rowOff>
    </xdr:from>
    <xdr:ext cx="469900" cy="253365"/>
    <xdr:sp macro="" textlink="">
      <xdr:nvSpPr>
        <xdr:cNvPr id="630" name="n_2aveValue【消防施設】&#10;一人当たり面積">
          <a:extLst>
            <a:ext uri="{FF2B5EF4-FFF2-40B4-BE49-F238E27FC236}">
              <a16:creationId xmlns:a16="http://schemas.microsoft.com/office/drawing/2014/main" id="{0DDEC0DF-0008-4352-8AE5-FBBD3F5D6487}"/>
            </a:ext>
          </a:extLst>
        </xdr:cNvPr>
        <xdr:cNvSpPr txBox="1"/>
      </xdr:nvSpPr>
      <xdr:spPr>
        <a:xfrm>
          <a:off x="20199350" y="14533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127635</xdr:rowOff>
    </xdr:from>
    <xdr:ext cx="469900" cy="252095"/>
    <xdr:sp macro="" textlink="">
      <xdr:nvSpPr>
        <xdr:cNvPr id="631" name="n_3aveValue【消防施設】&#10;一人当たり面積">
          <a:extLst>
            <a:ext uri="{FF2B5EF4-FFF2-40B4-BE49-F238E27FC236}">
              <a16:creationId xmlns:a16="http://schemas.microsoft.com/office/drawing/2014/main" id="{0EF50128-2BB1-499C-B1F1-28F800E9855E}"/>
            </a:ext>
          </a:extLst>
        </xdr:cNvPr>
        <xdr:cNvSpPr txBox="1"/>
      </xdr:nvSpPr>
      <xdr:spPr>
        <a:xfrm>
          <a:off x="19310350" y="145294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136525</xdr:rowOff>
    </xdr:from>
    <xdr:ext cx="469900" cy="253365"/>
    <xdr:sp macro="" textlink="">
      <xdr:nvSpPr>
        <xdr:cNvPr id="632" name="n_4aveValue【消防施設】&#10;一人当たり面積">
          <a:extLst>
            <a:ext uri="{FF2B5EF4-FFF2-40B4-BE49-F238E27FC236}">
              <a16:creationId xmlns:a16="http://schemas.microsoft.com/office/drawing/2014/main" id="{8161C1C6-16C0-42EA-9ACC-6FA9C300CABF}"/>
            </a:ext>
          </a:extLst>
        </xdr:cNvPr>
        <xdr:cNvSpPr txBox="1"/>
      </xdr:nvSpPr>
      <xdr:spPr>
        <a:xfrm>
          <a:off x="18421350" y="140239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62230</xdr:rowOff>
    </xdr:from>
    <xdr:ext cx="469900" cy="253365"/>
    <xdr:sp macro="" textlink="">
      <xdr:nvSpPr>
        <xdr:cNvPr id="633" name="n_1mainValue【消防施設】&#10;一人当たり面積">
          <a:extLst>
            <a:ext uri="{FF2B5EF4-FFF2-40B4-BE49-F238E27FC236}">
              <a16:creationId xmlns:a16="http://schemas.microsoft.com/office/drawing/2014/main" id="{9BD5563E-D258-445B-8C54-F010371E8D63}"/>
            </a:ext>
          </a:extLst>
        </xdr:cNvPr>
        <xdr:cNvSpPr txBox="1"/>
      </xdr:nvSpPr>
      <xdr:spPr>
        <a:xfrm>
          <a:off x="21075650" y="141211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62230</xdr:rowOff>
    </xdr:from>
    <xdr:ext cx="469900" cy="253365"/>
    <xdr:sp macro="" textlink="">
      <xdr:nvSpPr>
        <xdr:cNvPr id="634" name="n_2mainValue【消防施設】&#10;一人当たり面積">
          <a:extLst>
            <a:ext uri="{FF2B5EF4-FFF2-40B4-BE49-F238E27FC236}">
              <a16:creationId xmlns:a16="http://schemas.microsoft.com/office/drawing/2014/main" id="{008B15E5-29D9-4C42-B173-6CA2958414DB}"/>
            </a:ext>
          </a:extLst>
        </xdr:cNvPr>
        <xdr:cNvSpPr txBox="1"/>
      </xdr:nvSpPr>
      <xdr:spPr>
        <a:xfrm>
          <a:off x="20199350" y="141211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67310</xdr:rowOff>
    </xdr:from>
    <xdr:ext cx="469900" cy="252095"/>
    <xdr:sp macro="" textlink="">
      <xdr:nvSpPr>
        <xdr:cNvPr id="635" name="n_3mainValue【消防施設】&#10;一人当たり面積">
          <a:extLst>
            <a:ext uri="{FF2B5EF4-FFF2-40B4-BE49-F238E27FC236}">
              <a16:creationId xmlns:a16="http://schemas.microsoft.com/office/drawing/2014/main" id="{FA403ED5-5F45-4BD7-A6DC-85ECB329ACAC}"/>
            </a:ext>
          </a:extLst>
        </xdr:cNvPr>
        <xdr:cNvSpPr txBox="1"/>
      </xdr:nvSpPr>
      <xdr:spPr>
        <a:xfrm>
          <a:off x="19310350" y="141262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84</xdr:row>
      <xdr:rowOff>41910</xdr:rowOff>
    </xdr:from>
    <xdr:ext cx="469900" cy="253365"/>
    <xdr:sp macro="" textlink="">
      <xdr:nvSpPr>
        <xdr:cNvPr id="636" name="n_4mainValue【消防施設】&#10;一人当たり面積">
          <a:extLst>
            <a:ext uri="{FF2B5EF4-FFF2-40B4-BE49-F238E27FC236}">
              <a16:creationId xmlns:a16="http://schemas.microsoft.com/office/drawing/2014/main" id="{831B44D8-6979-4D76-949C-3216500C13F1}"/>
            </a:ext>
          </a:extLst>
        </xdr:cNvPr>
        <xdr:cNvSpPr txBox="1"/>
      </xdr:nvSpPr>
      <xdr:spPr>
        <a:xfrm>
          <a:off x="18421350" y="144437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8B20167C-96ED-40CB-8242-FAFF61902F8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AC9FD971-B219-41E1-8A2F-C7EB6448A2EC}"/>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3C690B8C-1A35-4C5B-90C2-BBE2081F8602}"/>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194F7EE8-B538-48D0-A5C5-AA728D5EEAE7}"/>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1F724B86-6DED-4D05-BEDC-3F2B0EDB6588}"/>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74ABDD8B-E816-4D0C-8B96-3DDA7817A643}"/>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956F423A-E764-4027-B163-278561D1E6C8}"/>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F31AECBB-32B6-4354-90C0-287328896039}"/>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5" name="テキスト ボックス 644">
          <a:extLst>
            <a:ext uri="{FF2B5EF4-FFF2-40B4-BE49-F238E27FC236}">
              <a16:creationId xmlns:a16="http://schemas.microsoft.com/office/drawing/2014/main" id="{8C6BE773-3D78-44FC-96DC-B71CE50B999E}"/>
            </a:ext>
          </a:extLst>
        </xdr:cNvPr>
        <xdr:cNvSpPr txBox="1"/>
      </xdr:nvSpPr>
      <xdr:spPr>
        <a:xfrm>
          <a:off x="1240790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6" name="直線コネクタ 645">
          <a:extLst>
            <a:ext uri="{FF2B5EF4-FFF2-40B4-BE49-F238E27FC236}">
              <a16:creationId xmlns:a16="http://schemas.microsoft.com/office/drawing/2014/main" id="{79C5C851-A8C4-4A54-9AE4-60C57013BC34}"/>
            </a:ext>
          </a:extLst>
        </xdr:cNvPr>
        <xdr:cNvCxnSpPr/>
      </xdr:nvCxnSpPr>
      <xdr:spPr>
        <a:xfrm>
          <a:off x="12446000" y="1905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647" name="テキスト ボックス 646">
          <a:extLst>
            <a:ext uri="{FF2B5EF4-FFF2-40B4-BE49-F238E27FC236}">
              <a16:creationId xmlns:a16="http://schemas.microsoft.com/office/drawing/2014/main" id="{7DFBAEBA-2D93-43C5-9970-A531F81032EC}"/>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648" name="直線コネクタ 647">
          <a:extLst>
            <a:ext uri="{FF2B5EF4-FFF2-40B4-BE49-F238E27FC236}">
              <a16:creationId xmlns:a16="http://schemas.microsoft.com/office/drawing/2014/main" id="{7FD45F7E-2723-43D7-9980-50C8AB591DBC}"/>
            </a:ext>
          </a:extLst>
        </xdr:cNvPr>
        <xdr:cNvCxnSpPr/>
      </xdr:nvCxnSpPr>
      <xdr:spPr>
        <a:xfrm>
          <a:off x="12446000" y="1872361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649" name="テキスト ボックス 648">
          <a:extLst>
            <a:ext uri="{FF2B5EF4-FFF2-40B4-BE49-F238E27FC236}">
              <a16:creationId xmlns:a16="http://schemas.microsoft.com/office/drawing/2014/main" id="{206A77CE-A486-42EA-9B71-E25E66750ABE}"/>
            </a:ext>
          </a:extLst>
        </xdr:cNvPr>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650" name="直線コネクタ 649">
          <a:extLst>
            <a:ext uri="{FF2B5EF4-FFF2-40B4-BE49-F238E27FC236}">
              <a16:creationId xmlns:a16="http://schemas.microsoft.com/office/drawing/2014/main" id="{A73DEACC-18A7-4953-AED6-CD53375DEE4F}"/>
            </a:ext>
          </a:extLst>
        </xdr:cNvPr>
        <xdr:cNvCxnSpPr/>
      </xdr:nvCxnSpPr>
      <xdr:spPr>
        <a:xfrm>
          <a:off x="12446000" y="1839722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651" name="テキスト ボックス 650">
          <a:extLst>
            <a:ext uri="{FF2B5EF4-FFF2-40B4-BE49-F238E27FC236}">
              <a16:creationId xmlns:a16="http://schemas.microsoft.com/office/drawing/2014/main" id="{AA40A834-676D-4135-9C8C-9C84D5DB1558}"/>
            </a:ext>
          </a:extLst>
        </xdr:cNvPr>
        <xdr:cNvSpPr txBox="1"/>
      </xdr:nvSpPr>
      <xdr:spPr>
        <a:xfrm>
          <a:off x="12042775" y="18254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652" name="直線コネクタ 651">
          <a:extLst>
            <a:ext uri="{FF2B5EF4-FFF2-40B4-BE49-F238E27FC236}">
              <a16:creationId xmlns:a16="http://schemas.microsoft.com/office/drawing/2014/main" id="{5474DD55-F05B-4ACC-96A5-26670F52F481}"/>
            </a:ext>
          </a:extLst>
        </xdr:cNvPr>
        <xdr:cNvCxnSpPr/>
      </xdr:nvCxnSpPr>
      <xdr:spPr>
        <a:xfrm>
          <a:off x="12446000" y="180701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810"/>
    <xdr:sp macro="" textlink="">
      <xdr:nvSpPr>
        <xdr:cNvPr id="653" name="テキスト ボックス 652">
          <a:extLst>
            <a:ext uri="{FF2B5EF4-FFF2-40B4-BE49-F238E27FC236}">
              <a16:creationId xmlns:a16="http://schemas.microsoft.com/office/drawing/2014/main" id="{00F7B5DB-CE50-484D-9890-14C04E4551E0}"/>
            </a:ext>
          </a:extLst>
        </xdr:cNvPr>
        <xdr:cNvSpPr txBox="1"/>
      </xdr:nvSpPr>
      <xdr:spPr>
        <a:xfrm>
          <a:off x="12042775" y="179285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654" name="直線コネクタ 653">
          <a:extLst>
            <a:ext uri="{FF2B5EF4-FFF2-40B4-BE49-F238E27FC236}">
              <a16:creationId xmlns:a16="http://schemas.microsoft.com/office/drawing/2014/main" id="{7246C041-D7F5-4D4D-831A-30FE963219DE}"/>
            </a:ext>
          </a:extLst>
        </xdr:cNvPr>
        <xdr:cNvCxnSpPr/>
      </xdr:nvCxnSpPr>
      <xdr:spPr>
        <a:xfrm>
          <a:off x="12446000" y="177438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655" name="テキスト ボックス 654">
          <a:extLst>
            <a:ext uri="{FF2B5EF4-FFF2-40B4-BE49-F238E27FC236}">
              <a16:creationId xmlns:a16="http://schemas.microsoft.com/office/drawing/2014/main" id="{C1FDC805-E95E-44FB-A920-219F2987457F}"/>
            </a:ext>
          </a:extLst>
        </xdr:cNvPr>
        <xdr:cNvSpPr txBox="1"/>
      </xdr:nvSpPr>
      <xdr:spPr>
        <a:xfrm>
          <a:off x="12042775" y="176015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656" name="直線コネクタ 655">
          <a:extLst>
            <a:ext uri="{FF2B5EF4-FFF2-40B4-BE49-F238E27FC236}">
              <a16:creationId xmlns:a16="http://schemas.microsoft.com/office/drawing/2014/main" id="{B730E4A2-F9DC-4DE4-B5C9-41C03357E2F5}"/>
            </a:ext>
          </a:extLst>
        </xdr:cNvPr>
        <xdr:cNvCxnSpPr/>
      </xdr:nvCxnSpPr>
      <xdr:spPr>
        <a:xfrm>
          <a:off x="12446000" y="1741741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657" name="テキスト ボックス 656">
          <a:extLst>
            <a:ext uri="{FF2B5EF4-FFF2-40B4-BE49-F238E27FC236}">
              <a16:creationId xmlns:a16="http://schemas.microsoft.com/office/drawing/2014/main" id="{8F4E19F8-BCB0-4856-811F-5063C4742248}"/>
            </a:ext>
          </a:extLst>
        </xdr:cNvPr>
        <xdr:cNvSpPr txBox="1"/>
      </xdr:nvSpPr>
      <xdr:spPr>
        <a:xfrm>
          <a:off x="12042775" y="17275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658" name="直線コネクタ 657">
          <a:extLst>
            <a:ext uri="{FF2B5EF4-FFF2-40B4-BE49-F238E27FC236}">
              <a16:creationId xmlns:a16="http://schemas.microsoft.com/office/drawing/2014/main" id="{022E4E63-D30B-4F56-97D4-CDC35E9A0CDF}"/>
            </a:ext>
          </a:extLst>
        </xdr:cNvPr>
        <xdr:cNvCxnSpPr/>
      </xdr:nvCxnSpPr>
      <xdr:spPr>
        <a:xfrm>
          <a:off x="12446000" y="1709039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659" name="テキスト ボックス 658">
          <a:extLst>
            <a:ext uri="{FF2B5EF4-FFF2-40B4-BE49-F238E27FC236}">
              <a16:creationId xmlns:a16="http://schemas.microsoft.com/office/drawing/2014/main" id="{235F0FD3-0FA9-46AB-9D6F-CB212C5A413A}"/>
            </a:ext>
          </a:extLst>
        </xdr:cNvPr>
        <xdr:cNvSpPr txBox="1"/>
      </xdr:nvSpPr>
      <xdr:spPr>
        <a:xfrm>
          <a:off x="12106910" y="169481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0" name="直線コネクタ 659">
          <a:extLst>
            <a:ext uri="{FF2B5EF4-FFF2-40B4-BE49-F238E27FC236}">
              <a16:creationId xmlns:a16="http://schemas.microsoft.com/office/drawing/2014/main" id="{4B991FCF-86F8-4880-98F8-F5383B63CEA8}"/>
            </a:ext>
          </a:extLst>
        </xdr:cNvPr>
        <xdr:cNvCxnSpPr/>
      </xdr:nvCxnSpPr>
      <xdr:spPr>
        <a:xfrm>
          <a:off x="12446000" y="16764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5568BAA2-81C4-450A-8EDC-00A69F134BC3}"/>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15875</xdr:rowOff>
    </xdr:from>
    <xdr:to>
      <xdr:col>85</xdr:col>
      <xdr:colOff>126365</xdr:colOff>
      <xdr:row>108</xdr:row>
      <xdr:rowOff>102235</xdr:rowOff>
    </xdr:to>
    <xdr:cxnSp macro="">
      <xdr:nvCxnSpPr>
        <xdr:cNvPr id="662" name="直線コネクタ 661">
          <a:extLst>
            <a:ext uri="{FF2B5EF4-FFF2-40B4-BE49-F238E27FC236}">
              <a16:creationId xmlns:a16="http://schemas.microsoft.com/office/drawing/2014/main" id="{CF022FFF-77C3-40AD-AA35-14131AF124EE}"/>
            </a:ext>
          </a:extLst>
        </xdr:cNvPr>
        <xdr:cNvCxnSpPr/>
      </xdr:nvCxnSpPr>
      <xdr:spPr>
        <a:xfrm flipV="1">
          <a:off x="16318865" y="171608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106045</xdr:rowOff>
    </xdr:from>
    <xdr:ext cx="403860" cy="259080"/>
    <xdr:sp macro="" textlink="">
      <xdr:nvSpPr>
        <xdr:cNvPr id="663" name="【庁舎】&#10;有形固定資産減価償却率最小値テキスト">
          <a:extLst>
            <a:ext uri="{FF2B5EF4-FFF2-40B4-BE49-F238E27FC236}">
              <a16:creationId xmlns:a16="http://schemas.microsoft.com/office/drawing/2014/main" id="{B7F98BB0-E035-411E-A226-7FA07D70E9C8}"/>
            </a:ext>
          </a:extLst>
        </xdr:cNvPr>
        <xdr:cNvSpPr txBox="1"/>
      </xdr:nvSpPr>
      <xdr:spPr>
        <a:xfrm>
          <a:off x="16357600" y="186226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102235</xdr:rowOff>
    </xdr:from>
    <xdr:to>
      <xdr:col>86</xdr:col>
      <xdr:colOff>25400</xdr:colOff>
      <xdr:row>108</xdr:row>
      <xdr:rowOff>102235</xdr:rowOff>
    </xdr:to>
    <xdr:cxnSp macro="">
      <xdr:nvCxnSpPr>
        <xdr:cNvPr id="664" name="直線コネクタ 663">
          <a:extLst>
            <a:ext uri="{FF2B5EF4-FFF2-40B4-BE49-F238E27FC236}">
              <a16:creationId xmlns:a16="http://schemas.microsoft.com/office/drawing/2014/main" id="{3A548423-F60C-41B7-93EE-CA53425F22C3}"/>
            </a:ext>
          </a:extLst>
        </xdr:cNvPr>
        <xdr:cNvCxnSpPr/>
      </xdr:nvCxnSpPr>
      <xdr:spPr>
        <a:xfrm>
          <a:off x="16230600" y="18618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133985</xdr:rowOff>
    </xdr:from>
    <xdr:ext cx="339090" cy="257810"/>
    <xdr:sp macro="" textlink="">
      <xdr:nvSpPr>
        <xdr:cNvPr id="665" name="【庁舎】&#10;有形固定資産減価償却率最大値テキスト">
          <a:extLst>
            <a:ext uri="{FF2B5EF4-FFF2-40B4-BE49-F238E27FC236}">
              <a16:creationId xmlns:a16="http://schemas.microsoft.com/office/drawing/2014/main" id="{AD4AD603-A14B-46F4-AF87-9C17B2E69C23}"/>
            </a:ext>
          </a:extLst>
        </xdr:cNvPr>
        <xdr:cNvSpPr txBox="1"/>
      </xdr:nvSpPr>
      <xdr:spPr>
        <a:xfrm>
          <a:off x="16357600" y="1693608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15875</xdr:rowOff>
    </xdr:from>
    <xdr:to>
      <xdr:col>86</xdr:col>
      <xdr:colOff>25400</xdr:colOff>
      <xdr:row>100</xdr:row>
      <xdr:rowOff>15875</xdr:rowOff>
    </xdr:to>
    <xdr:cxnSp macro="">
      <xdr:nvCxnSpPr>
        <xdr:cNvPr id="666" name="直線コネクタ 665">
          <a:extLst>
            <a:ext uri="{FF2B5EF4-FFF2-40B4-BE49-F238E27FC236}">
              <a16:creationId xmlns:a16="http://schemas.microsoft.com/office/drawing/2014/main" id="{FD659F40-2AC0-4076-8CE0-46F93E9AB09C}"/>
            </a:ext>
          </a:extLst>
        </xdr:cNvPr>
        <xdr:cNvCxnSpPr/>
      </xdr:nvCxnSpPr>
      <xdr:spPr>
        <a:xfrm>
          <a:off x="16230600" y="1716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31750</xdr:rowOff>
    </xdr:from>
    <xdr:ext cx="403860" cy="257810"/>
    <xdr:sp macro="" textlink="">
      <xdr:nvSpPr>
        <xdr:cNvPr id="667" name="【庁舎】&#10;有形固定資産減価償却率平均値テキスト">
          <a:extLst>
            <a:ext uri="{FF2B5EF4-FFF2-40B4-BE49-F238E27FC236}">
              <a16:creationId xmlns:a16="http://schemas.microsoft.com/office/drawing/2014/main" id="{682C099E-7071-4752-A514-67F6EEC7D1B1}"/>
            </a:ext>
          </a:extLst>
        </xdr:cNvPr>
        <xdr:cNvSpPr txBox="1"/>
      </xdr:nvSpPr>
      <xdr:spPr>
        <a:xfrm>
          <a:off x="16357600" y="1769110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8890</xdr:rowOff>
    </xdr:from>
    <xdr:to>
      <xdr:col>85</xdr:col>
      <xdr:colOff>171450</xdr:colOff>
      <xdr:row>104</xdr:row>
      <xdr:rowOff>110490</xdr:rowOff>
    </xdr:to>
    <xdr:sp macro="" textlink="">
      <xdr:nvSpPr>
        <xdr:cNvPr id="668" name="フローチャート: 判断 667">
          <a:extLst>
            <a:ext uri="{FF2B5EF4-FFF2-40B4-BE49-F238E27FC236}">
              <a16:creationId xmlns:a16="http://schemas.microsoft.com/office/drawing/2014/main" id="{8CA09CBA-F456-48A0-8245-9BC7423EC5EE}"/>
            </a:ext>
          </a:extLst>
        </xdr:cNvPr>
        <xdr:cNvSpPr/>
      </xdr:nvSpPr>
      <xdr:spPr>
        <a:xfrm>
          <a:off x="16268700" y="178396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166370</xdr:rowOff>
    </xdr:from>
    <xdr:to>
      <xdr:col>81</xdr:col>
      <xdr:colOff>101600</xdr:colOff>
      <xdr:row>104</xdr:row>
      <xdr:rowOff>95885</xdr:rowOff>
    </xdr:to>
    <xdr:sp macro="" textlink="">
      <xdr:nvSpPr>
        <xdr:cNvPr id="669" name="フローチャート: 判断 668">
          <a:extLst>
            <a:ext uri="{FF2B5EF4-FFF2-40B4-BE49-F238E27FC236}">
              <a16:creationId xmlns:a16="http://schemas.microsoft.com/office/drawing/2014/main" id="{CAAB667D-7EC7-4F47-AE89-6284565CBBA5}"/>
            </a:ext>
          </a:extLst>
        </xdr:cNvPr>
        <xdr:cNvSpPr/>
      </xdr:nvSpPr>
      <xdr:spPr>
        <a:xfrm>
          <a:off x="15430500" y="17825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xdr:rowOff>
    </xdr:from>
    <xdr:to>
      <xdr:col>76</xdr:col>
      <xdr:colOff>165100</xdr:colOff>
      <xdr:row>104</xdr:row>
      <xdr:rowOff>113665</xdr:rowOff>
    </xdr:to>
    <xdr:sp macro="" textlink="">
      <xdr:nvSpPr>
        <xdr:cNvPr id="670" name="フローチャート: 判断 669">
          <a:extLst>
            <a:ext uri="{FF2B5EF4-FFF2-40B4-BE49-F238E27FC236}">
              <a16:creationId xmlns:a16="http://schemas.microsoft.com/office/drawing/2014/main" id="{2EE6441C-22F9-47AF-9EF8-EDD7A436B1ED}"/>
            </a:ext>
          </a:extLst>
        </xdr:cNvPr>
        <xdr:cNvSpPr/>
      </xdr:nvSpPr>
      <xdr:spPr>
        <a:xfrm>
          <a:off x="14541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41910</xdr:rowOff>
    </xdr:from>
    <xdr:to>
      <xdr:col>72</xdr:col>
      <xdr:colOff>38100</xdr:colOff>
      <xdr:row>104</xdr:row>
      <xdr:rowOff>143510</xdr:rowOff>
    </xdr:to>
    <xdr:sp macro="" textlink="">
      <xdr:nvSpPr>
        <xdr:cNvPr id="671" name="フローチャート: 判断 670">
          <a:extLst>
            <a:ext uri="{FF2B5EF4-FFF2-40B4-BE49-F238E27FC236}">
              <a16:creationId xmlns:a16="http://schemas.microsoft.com/office/drawing/2014/main" id="{FF65C0CB-1469-47F0-A701-64DE833ECF79}"/>
            </a:ext>
          </a:extLst>
        </xdr:cNvPr>
        <xdr:cNvSpPr/>
      </xdr:nvSpPr>
      <xdr:spPr>
        <a:xfrm>
          <a:off x="13652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143510</xdr:rowOff>
    </xdr:from>
    <xdr:to>
      <xdr:col>67</xdr:col>
      <xdr:colOff>101600</xdr:colOff>
      <xdr:row>104</xdr:row>
      <xdr:rowOff>73025</xdr:rowOff>
    </xdr:to>
    <xdr:sp macro="" textlink="">
      <xdr:nvSpPr>
        <xdr:cNvPr id="672" name="フローチャート: 判断 671">
          <a:extLst>
            <a:ext uri="{FF2B5EF4-FFF2-40B4-BE49-F238E27FC236}">
              <a16:creationId xmlns:a16="http://schemas.microsoft.com/office/drawing/2014/main" id="{88784872-5A80-4019-8420-6E0F7A72AB6B}"/>
            </a:ext>
          </a:extLst>
        </xdr:cNvPr>
        <xdr:cNvSpPr/>
      </xdr:nvSpPr>
      <xdr:spPr>
        <a:xfrm>
          <a:off x="12763500" y="1780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3" name="テキスト ボックス 672">
          <a:extLst>
            <a:ext uri="{FF2B5EF4-FFF2-40B4-BE49-F238E27FC236}">
              <a16:creationId xmlns:a16="http://schemas.microsoft.com/office/drawing/2014/main" id="{91F9AEE1-ABB9-47A2-85FE-ED5F674A901B}"/>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674" name="テキスト ボックス 673">
          <a:extLst>
            <a:ext uri="{FF2B5EF4-FFF2-40B4-BE49-F238E27FC236}">
              <a16:creationId xmlns:a16="http://schemas.microsoft.com/office/drawing/2014/main" id="{59F8AE18-C7A3-4E6B-8C00-8FF3C92F9828}"/>
            </a:ext>
          </a:extLst>
        </xdr:cNvPr>
        <xdr:cNvSpPr txBox="1"/>
      </xdr:nvSpPr>
      <xdr:spPr>
        <a:xfrm>
          <a:off x="15290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EC04B025-22D2-4CD4-BDDF-1B10EEE25748}"/>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10F1AB57-06D3-47FE-8D7E-A0D42D67CA16}"/>
            </a:ext>
          </a:extLst>
        </xdr:cNvPr>
        <xdr:cNvSpPr txBox="1"/>
      </xdr:nvSpPr>
      <xdr:spPr>
        <a:xfrm>
          <a:off x="13506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677" name="テキスト ボックス 676">
          <a:extLst>
            <a:ext uri="{FF2B5EF4-FFF2-40B4-BE49-F238E27FC236}">
              <a16:creationId xmlns:a16="http://schemas.microsoft.com/office/drawing/2014/main" id="{EB87D9EC-D295-47AB-B637-6E4A801D4D8B}"/>
            </a:ext>
          </a:extLst>
        </xdr:cNvPr>
        <xdr:cNvSpPr txBox="1"/>
      </xdr:nvSpPr>
      <xdr:spPr>
        <a:xfrm>
          <a:off x="12623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64770</xdr:rowOff>
    </xdr:from>
    <xdr:to>
      <xdr:col>85</xdr:col>
      <xdr:colOff>171450</xdr:colOff>
      <xdr:row>104</xdr:row>
      <xdr:rowOff>166370</xdr:rowOff>
    </xdr:to>
    <xdr:sp macro="" textlink="">
      <xdr:nvSpPr>
        <xdr:cNvPr id="678" name="楕円 677">
          <a:extLst>
            <a:ext uri="{FF2B5EF4-FFF2-40B4-BE49-F238E27FC236}">
              <a16:creationId xmlns:a16="http://schemas.microsoft.com/office/drawing/2014/main" id="{BCD2A337-C94F-4962-9B97-5CA354D4ED84}"/>
            </a:ext>
          </a:extLst>
        </xdr:cNvPr>
        <xdr:cNvSpPr/>
      </xdr:nvSpPr>
      <xdr:spPr>
        <a:xfrm>
          <a:off x="16268700" y="178955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43180</xdr:rowOff>
    </xdr:from>
    <xdr:ext cx="403860" cy="257810"/>
    <xdr:sp macro="" textlink="">
      <xdr:nvSpPr>
        <xdr:cNvPr id="679" name="【庁舎】&#10;有形固定資産減価償却率該当値テキスト">
          <a:extLst>
            <a:ext uri="{FF2B5EF4-FFF2-40B4-BE49-F238E27FC236}">
              <a16:creationId xmlns:a16="http://schemas.microsoft.com/office/drawing/2014/main" id="{184C92B1-32D0-4B86-8376-DC4FF1837A25}"/>
            </a:ext>
          </a:extLst>
        </xdr:cNvPr>
        <xdr:cNvSpPr txBox="1"/>
      </xdr:nvSpPr>
      <xdr:spPr>
        <a:xfrm>
          <a:off x="16357600" y="17873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19050</xdr:rowOff>
    </xdr:from>
    <xdr:to>
      <xdr:col>81</xdr:col>
      <xdr:colOff>101600</xdr:colOff>
      <xdr:row>104</xdr:row>
      <xdr:rowOff>120650</xdr:rowOff>
    </xdr:to>
    <xdr:sp macro="" textlink="">
      <xdr:nvSpPr>
        <xdr:cNvPr id="680" name="楕円 679">
          <a:extLst>
            <a:ext uri="{FF2B5EF4-FFF2-40B4-BE49-F238E27FC236}">
              <a16:creationId xmlns:a16="http://schemas.microsoft.com/office/drawing/2014/main" id="{10B4D0B4-0159-4118-BB15-2D3F74BC5199}"/>
            </a:ext>
          </a:extLst>
        </xdr:cNvPr>
        <xdr:cNvSpPr/>
      </xdr:nvSpPr>
      <xdr:spPr>
        <a:xfrm>
          <a:off x="15430500" y="178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69850</xdr:rowOff>
    </xdr:from>
    <xdr:to>
      <xdr:col>85</xdr:col>
      <xdr:colOff>127000</xdr:colOff>
      <xdr:row>104</xdr:row>
      <xdr:rowOff>115570</xdr:rowOff>
    </xdr:to>
    <xdr:cxnSp macro="">
      <xdr:nvCxnSpPr>
        <xdr:cNvPr id="681" name="直線コネクタ 680">
          <a:extLst>
            <a:ext uri="{FF2B5EF4-FFF2-40B4-BE49-F238E27FC236}">
              <a16:creationId xmlns:a16="http://schemas.microsoft.com/office/drawing/2014/main" id="{98CEE781-A9C4-49B7-959A-70E54F79F3AA}"/>
            </a:ext>
          </a:extLst>
        </xdr:cNvPr>
        <xdr:cNvCxnSpPr/>
      </xdr:nvCxnSpPr>
      <xdr:spPr>
        <a:xfrm>
          <a:off x="15481300" y="179006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164465</xdr:rowOff>
    </xdr:from>
    <xdr:to>
      <xdr:col>76</xdr:col>
      <xdr:colOff>165100</xdr:colOff>
      <xdr:row>104</xdr:row>
      <xdr:rowOff>94615</xdr:rowOff>
    </xdr:to>
    <xdr:sp macro="" textlink="">
      <xdr:nvSpPr>
        <xdr:cNvPr id="682" name="楕円 681">
          <a:extLst>
            <a:ext uri="{FF2B5EF4-FFF2-40B4-BE49-F238E27FC236}">
              <a16:creationId xmlns:a16="http://schemas.microsoft.com/office/drawing/2014/main" id="{50D8BCA3-C576-433C-8391-342F29593D35}"/>
            </a:ext>
          </a:extLst>
        </xdr:cNvPr>
        <xdr:cNvSpPr/>
      </xdr:nvSpPr>
      <xdr:spPr>
        <a:xfrm>
          <a:off x="1454150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43815</xdr:rowOff>
    </xdr:from>
    <xdr:to>
      <xdr:col>81</xdr:col>
      <xdr:colOff>50800</xdr:colOff>
      <xdr:row>104</xdr:row>
      <xdr:rowOff>69850</xdr:rowOff>
    </xdr:to>
    <xdr:cxnSp macro="">
      <xdr:nvCxnSpPr>
        <xdr:cNvPr id="683" name="直線コネクタ 682">
          <a:extLst>
            <a:ext uri="{FF2B5EF4-FFF2-40B4-BE49-F238E27FC236}">
              <a16:creationId xmlns:a16="http://schemas.microsoft.com/office/drawing/2014/main" id="{B5DC5E2A-2B11-42C3-979C-EEC21C6F3865}"/>
            </a:ext>
          </a:extLst>
        </xdr:cNvPr>
        <xdr:cNvCxnSpPr/>
      </xdr:nvCxnSpPr>
      <xdr:spPr>
        <a:xfrm>
          <a:off x="14592300" y="1787461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46355</xdr:rowOff>
    </xdr:from>
    <xdr:to>
      <xdr:col>72</xdr:col>
      <xdr:colOff>38100</xdr:colOff>
      <xdr:row>105</xdr:row>
      <xdr:rowOff>147955</xdr:rowOff>
    </xdr:to>
    <xdr:sp macro="" textlink="">
      <xdr:nvSpPr>
        <xdr:cNvPr id="684" name="楕円 683">
          <a:extLst>
            <a:ext uri="{FF2B5EF4-FFF2-40B4-BE49-F238E27FC236}">
              <a16:creationId xmlns:a16="http://schemas.microsoft.com/office/drawing/2014/main" id="{4C3318F2-92EE-4C6B-B41E-5F1CAFE2F6DD}"/>
            </a:ext>
          </a:extLst>
        </xdr:cNvPr>
        <xdr:cNvSpPr/>
      </xdr:nvSpPr>
      <xdr:spPr>
        <a:xfrm>
          <a:off x="13652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104</xdr:row>
      <xdr:rowOff>43815</xdr:rowOff>
    </xdr:from>
    <xdr:to>
      <xdr:col>76</xdr:col>
      <xdr:colOff>114300</xdr:colOff>
      <xdr:row>105</xdr:row>
      <xdr:rowOff>97790</xdr:rowOff>
    </xdr:to>
    <xdr:cxnSp macro="">
      <xdr:nvCxnSpPr>
        <xdr:cNvPr id="685" name="直線コネクタ 684">
          <a:extLst>
            <a:ext uri="{FF2B5EF4-FFF2-40B4-BE49-F238E27FC236}">
              <a16:creationId xmlns:a16="http://schemas.microsoft.com/office/drawing/2014/main" id="{8A00A111-7CC6-4FA1-AA98-A5BAAC63BC6A}"/>
            </a:ext>
          </a:extLst>
        </xdr:cNvPr>
        <xdr:cNvCxnSpPr/>
      </xdr:nvCxnSpPr>
      <xdr:spPr>
        <a:xfrm flipV="1">
          <a:off x="13696950" y="17874615"/>
          <a:ext cx="895350"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xdr:rowOff>
    </xdr:from>
    <xdr:to>
      <xdr:col>67</xdr:col>
      <xdr:colOff>101600</xdr:colOff>
      <xdr:row>105</xdr:row>
      <xdr:rowOff>104140</xdr:rowOff>
    </xdr:to>
    <xdr:sp macro="" textlink="">
      <xdr:nvSpPr>
        <xdr:cNvPr id="686" name="楕円 685">
          <a:extLst>
            <a:ext uri="{FF2B5EF4-FFF2-40B4-BE49-F238E27FC236}">
              <a16:creationId xmlns:a16="http://schemas.microsoft.com/office/drawing/2014/main" id="{E240C944-B83A-4E39-8164-2407591C9335}"/>
            </a:ext>
          </a:extLst>
        </xdr:cNvPr>
        <xdr:cNvSpPr/>
      </xdr:nvSpPr>
      <xdr:spPr>
        <a:xfrm>
          <a:off x="12763500" y="1800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53340</xdr:rowOff>
    </xdr:from>
    <xdr:to>
      <xdr:col>71</xdr:col>
      <xdr:colOff>171450</xdr:colOff>
      <xdr:row>105</xdr:row>
      <xdr:rowOff>97790</xdr:rowOff>
    </xdr:to>
    <xdr:cxnSp macro="">
      <xdr:nvCxnSpPr>
        <xdr:cNvPr id="687" name="直線コネクタ 686">
          <a:extLst>
            <a:ext uri="{FF2B5EF4-FFF2-40B4-BE49-F238E27FC236}">
              <a16:creationId xmlns:a16="http://schemas.microsoft.com/office/drawing/2014/main" id="{37714FB5-A5EF-4688-A084-5C168DE9F8BE}"/>
            </a:ext>
          </a:extLst>
        </xdr:cNvPr>
        <xdr:cNvCxnSpPr/>
      </xdr:nvCxnSpPr>
      <xdr:spPr>
        <a:xfrm>
          <a:off x="12814300" y="18055590"/>
          <a:ext cx="8826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112395</xdr:rowOff>
    </xdr:from>
    <xdr:ext cx="403860" cy="257810"/>
    <xdr:sp macro="" textlink="">
      <xdr:nvSpPr>
        <xdr:cNvPr id="688" name="n_1aveValue【庁舎】&#10;有形固定資産減価償却率">
          <a:extLst>
            <a:ext uri="{FF2B5EF4-FFF2-40B4-BE49-F238E27FC236}">
              <a16:creationId xmlns:a16="http://schemas.microsoft.com/office/drawing/2014/main" id="{37C54EA2-FDB5-433E-92DB-AD709935FB98}"/>
            </a:ext>
          </a:extLst>
        </xdr:cNvPr>
        <xdr:cNvSpPr txBox="1"/>
      </xdr:nvSpPr>
      <xdr:spPr>
        <a:xfrm>
          <a:off x="15266035" y="176002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104775</xdr:rowOff>
    </xdr:from>
    <xdr:ext cx="403860" cy="259080"/>
    <xdr:sp macro="" textlink="">
      <xdr:nvSpPr>
        <xdr:cNvPr id="689" name="n_2aveValue【庁舎】&#10;有形固定資産減価償却率">
          <a:extLst>
            <a:ext uri="{FF2B5EF4-FFF2-40B4-BE49-F238E27FC236}">
              <a16:creationId xmlns:a16="http://schemas.microsoft.com/office/drawing/2014/main" id="{74F6270C-99F6-483B-9C18-6C39C9AC73D0}"/>
            </a:ext>
          </a:extLst>
        </xdr:cNvPr>
        <xdr:cNvSpPr txBox="1"/>
      </xdr:nvSpPr>
      <xdr:spPr>
        <a:xfrm>
          <a:off x="14389735" y="179355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160020</xdr:rowOff>
    </xdr:from>
    <xdr:ext cx="405130" cy="259080"/>
    <xdr:sp macro="" textlink="">
      <xdr:nvSpPr>
        <xdr:cNvPr id="690" name="n_3aveValue【庁舎】&#10;有形固定資産減価償却率">
          <a:extLst>
            <a:ext uri="{FF2B5EF4-FFF2-40B4-BE49-F238E27FC236}">
              <a16:creationId xmlns:a16="http://schemas.microsoft.com/office/drawing/2014/main" id="{99EB3A62-65E6-46BF-91AC-C7C7AD114F92}"/>
            </a:ext>
          </a:extLst>
        </xdr:cNvPr>
        <xdr:cNvSpPr txBox="1"/>
      </xdr:nvSpPr>
      <xdr:spPr>
        <a:xfrm>
          <a:off x="13500735" y="17647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89535</xdr:rowOff>
    </xdr:from>
    <xdr:ext cx="403860" cy="257810"/>
    <xdr:sp macro="" textlink="">
      <xdr:nvSpPr>
        <xdr:cNvPr id="691" name="n_4aveValue【庁舎】&#10;有形固定資産減価償却率">
          <a:extLst>
            <a:ext uri="{FF2B5EF4-FFF2-40B4-BE49-F238E27FC236}">
              <a16:creationId xmlns:a16="http://schemas.microsoft.com/office/drawing/2014/main" id="{21F85AF4-D8B2-4D24-9233-0FD6CB7EE9DE}"/>
            </a:ext>
          </a:extLst>
        </xdr:cNvPr>
        <xdr:cNvSpPr txBox="1"/>
      </xdr:nvSpPr>
      <xdr:spPr>
        <a:xfrm>
          <a:off x="12611735" y="175774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111760</xdr:rowOff>
    </xdr:from>
    <xdr:ext cx="403860" cy="257810"/>
    <xdr:sp macro="" textlink="">
      <xdr:nvSpPr>
        <xdr:cNvPr id="692" name="n_1mainValue【庁舎】&#10;有形固定資産減価償却率">
          <a:extLst>
            <a:ext uri="{FF2B5EF4-FFF2-40B4-BE49-F238E27FC236}">
              <a16:creationId xmlns:a16="http://schemas.microsoft.com/office/drawing/2014/main" id="{4D6FDA83-2CA0-433F-9C47-9CF25E6DE8BA}"/>
            </a:ext>
          </a:extLst>
        </xdr:cNvPr>
        <xdr:cNvSpPr txBox="1"/>
      </xdr:nvSpPr>
      <xdr:spPr>
        <a:xfrm>
          <a:off x="15266035" y="179425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111125</xdr:rowOff>
    </xdr:from>
    <xdr:ext cx="403860" cy="257810"/>
    <xdr:sp macro="" textlink="">
      <xdr:nvSpPr>
        <xdr:cNvPr id="693" name="n_2mainValue【庁舎】&#10;有形固定資産減価償却率">
          <a:extLst>
            <a:ext uri="{FF2B5EF4-FFF2-40B4-BE49-F238E27FC236}">
              <a16:creationId xmlns:a16="http://schemas.microsoft.com/office/drawing/2014/main" id="{ACAA94B2-ED8C-407B-8333-498C1C94BF81}"/>
            </a:ext>
          </a:extLst>
        </xdr:cNvPr>
        <xdr:cNvSpPr txBox="1"/>
      </xdr:nvSpPr>
      <xdr:spPr>
        <a:xfrm>
          <a:off x="14389735" y="175990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139065</xdr:rowOff>
    </xdr:from>
    <xdr:ext cx="405130" cy="259080"/>
    <xdr:sp macro="" textlink="">
      <xdr:nvSpPr>
        <xdr:cNvPr id="694" name="n_3mainValue【庁舎】&#10;有形固定資産減価償却率">
          <a:extLst>
            <a:ext uri="{FF2B5EF4-FFF2-40B4-BE49-F238E27FC236}">
              <a16:creationId xmlns:a16="http://schemas.microsoft.com/office/drawing/2014/main" id="{35F8B3D0-6E54-4E40-9853-763F4361854F}"/>
            </a:ext>
          </a:extLst>
        </xdr:cNvPr>
        <xdr:cNvSpPr txBox="1"/>
      </xdr:nvSpPr>
      <xdr:spPr>
        <a:xfrm>
          <a:off x="13500735" y="18141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95250</xdr:rowOff>
    </xdr:from>
    <xdr:ext cx="403860" cy="259080"/>
    <xdr:sp macro="" textlink="">
      <xdr:nvSpPr>
        <xdr:cNvPr id="695" name="n_4mainValue【庁舎】&#10;有形固定資産減価償却率">
          <a:extLst>
            <a:ext uri="{FF2B5EF4-FFF2-40B4-BE49-F238E27FC236}">
              <a16:creationId xmlns:a16="http://schemas.microsoft.com/office/drawing/2014/main" id="{44578F75-C851-4169-9E1B-208F192D9D12}"/>
            </a:ext>
          </a:extLst>
        </xdr:cNvPr>
        <xdr:cNvSpPr txBox="1"/>
      </xdr:nvSpPr>
      <xdr:spPr>
        <a:xfrm>
          <a:off x="12611735" y="180975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B273C853-186F-4A8C-8DBF-794032F7160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F0796E77-BE73-4363-9F60-43E37CD66F12}"/>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31CD166E-260A-4DFD-9F95-87537E82E714}"/>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9B129159-47C4-4042-B8F9-C3446BBC22A7}"/>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8710218B-ED0A-4912-B6F3-570746B4FB8A}"/>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9CC86C3-BFC8-4429-9B8F-7AC6E6CBBEFD}"/>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F4B3B409-6F63-412D-83A4-79BF4AD52148}"/>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57946D3C-6DD3-4F96-B171-147255A450CF}"/>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704" name="テキスト ボックス 703">
          <a:extLst>
            <a:ext uri="{FF2B5EF4-FFF2-40B4-BE49-F238E27FC236}">
              <a16:creationId xmlns:a16="http://schemas.microsoft.com/office/drawing/2014/main" id="{51F173D4-90FE-4397-BCCB-399C46BACC31}"/>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84833C3C-5A77-47F8-A606-7CC89E303ED2}"/>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06" name="直線コネクタ 705">
          <a:extLst>
            <a:ext uri="{FF2B5EF4-FFF2-40B4-BE49-F238E27FC236}">
              <a16:creationId xmlns:a16="http://schemas.microsoft.com/office/drawing/2014/main" id="{153886CB-D7CD-44CE-ADB6-16E2D9E11CFD}"/>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707" name="テキスト ボックス 706">
          <a:extLst>
            <a:ext uri="{FF2B5EF4-FFF2-40B4-BE49-F238E27FC236}">
              <a16:creationId xmlns:a16="http://schemas.microsoft.com/office/drawing/2014/main" id="{C8B41724-A41C-4CFC-AC61-A3C6F985E67C}"/>
            </a:ext>
          </a:extLst>
        </xdr:cNvPr>
        <xdr:cNvSpPr txBox="1"/>
      </xdr:nvSpPr>
      <xdr:spPr>
        <a:xfrm>
          <a:off x="17820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08" name="直線コネクタ 707">
          <a:extLst>
            <a:ext uri="{FF2B5EF4-FFF2-40B4-BE49-F238E27FC236}">
              <a16:creationId xmlns:a16="http://schemas.microsoft.com/office/drawing/2014/main" id="{118147EF-A9F8-42AC-B74B-878E6139AAF7}"/>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709" name="テキスト ボックス 708">
          <a:extLst>
            <a:ext uri="{FF2B5EF4-FFF2-40B4-BE49-F238E27FC236}">
              <a16:creationId xmlns:a16="http://schemas.microsoft.com/office/drawing/2014/main" id="{CB573E0F-C6D9-45D4-8088-17CC78AD506F}"/>
            </a:ext>
          </a:extLst>
        </xdr:cNvPr>
        <xdr:cNvSpPr txBox="1"/>
      </xdr:nvSpPr>
      <xdr:spPr>
        <a:xfrm>
          <a:off x="17820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0" name="直線コネクタ 709">
          <a:extLst>
            <a:ext uri="{FF2B5EF4-FFF2-40B4-BE49-F238E27FC236}">
              <a16:creationId xmlns:a16="http://schemas.microsoft.com/office/drawing/2014/main" id="{EBD15ABE-90CE-448E-866C-E140847806AB}"/>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711" name="テキスト ボックス 710">
          <a:extLst>
            <a:ext uri="{FF2B5EF4-FFF2-40B4-BE49-F238E27FC236}">
              <a16:creationId xmlns:a16="http://schemas.microsoft.com/office/drawing/2014/main" id="{65908ABB-40A6-46F8-BA08-6274088693D9}"/>
            </a:ext>
          </a:extLst>
        </xdr:cNvPr>
        <xdr:cNvSpPr txBox="1"/>
      </xdr:nvSpPr>
      <xdr:spPr>
        <a:xfrm>
          <a:off x="17820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2" name="直線コネクタ 711">
          <a:extLst>
            <a:ext uri="{FF2B5EF4-FFF2-40B4-BE49-F238E27FC236}">
              <a16:creationId xmlns:a16="http://schemas.microsoft.com/office/drawing/2014/main" id="{69BCFB76-2A69-4A6E-8688-4078A0FA11ED}"/>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713" name="テキスト ボックス 712">
          <a:extLst>
            <a:ext uri="{FF2B5EF4-FFF2-40B4-BE49-F238E27FC236}">
              <a16:creationId xmlns:a16="http://schemas.microsoft.com/office/drawing/2014/main" id="{6FE91F37-0177-475B-B495-FD9A2506F641}"/>
            </a:ext>
          </a:extLst>
        </xdr:cNvPr>
        <xdr:cNvSpPr txBox="1"/>
      </xdr:nvSpPr>
      <xdr:spPr>
        <a:xfrm>
          <a:off x="17820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14" name="直線コネクタ 713">
          <a:extLst>
            <a:ext uri="{FF2B5EF4-FFF2-40B4-BE49-F238E27FC236}">
              <a16:creationId xmlns:a16="http://schemas.microsoft.com/office/drawing/2014/main" id="{AA5BDB1B-6089-4FA9-9CB2-4E46C3075227}"/>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715" name="テキスト ボックス 714">
          <a:extLst>
            <a:ext uri="{FF2B5EF4-FFF2-40B4-BE49-F238E27FC236}">
              <a16:creationId xmlns:a16="http://schemas.microsoft.com/office/drawing/2014/main" id="{08A34065-571A-4335-B88D-FCC3D605AE15}"/>
            </a:ext>
          </a:extLst>
        </xdr:cNvPr>
        <xdr:cNvSpPr txBox="1"/>
      </xdr:nvSpPr>
      <xdr:spPr>
        <a:xfrm>
          <a:off x="17820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16" name="直線コネクタ 715">
          <a:extLst>
            <a:ext uri="{FF2B5EF4-FFF2-40B4-BE49-F238E27FC236}">
              <a16:creationId xmlns:a16="http://schemas.microsoft.com/office/drawing/2014/main" id="{B0E6267A-FCCF-41EE-942A-4EE5CA4AA25F}"/>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717" name="テキスト ボックス 716">
          <a:extLst>
            <a:ext uri="{FF2B5EF4-FFF2-40B4-BE49-F238E27FC236}">
              <a16:creationId xmlns:a16="http://schemas.microsoft.com/office/drawing/2014/main" id="{A5C0E49A-3F62-45B0-B007-72DC98F398F8}"/>
            </a:ext>
          </a:extLst>
        </xdr:cNvPr>
        <xdr:cNvSpPr txBox="1"/>
      </xdr:nvSpPr>
      <xdr:spPr>
        <a:xfrm>
          <a:off x="17820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C485CFB7-1A5C-40FB-82FE-93874B318AB9}"/>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719" name="テキスト ボックス 718">
          <a:extLst>
            <a:ext uri="{FF2B5EF4-FFF2-40B4-BE49-F238E27FC236}">
              <a16:creationId xmlns:a16="http://schemas.microsoft.com/office/drawing/2014/main" id="{71684300-FBB7-4D2F-98B6-41B0596B0DF4}"/>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232EA763-8BCF-4749-A3B4-B18B63127A5D}"/>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87630</xdr:rowOff>
    </xdr:from>
    <xdr:to>
      <xdr:col>116</xdr:col>
      <xdr:colOff>62865</xdr:colOff>
      <xdr:row>107</xdr:row>
      <xdr:rowOff>169545</xdr:rowOff>
    </xdr:to>
    <xdr:cxnSp macro="">
      <xdr:nvCxnSpPr>
        <xdr:cNvPr id="721" name="直線コネクタ 720">
          <a:extLst>
            <a:ext uri="{FF2B5EF4-FFF2-40B4-BE49-F238E27FC236}">
              <a16:creationId xmlns:a16="http://schemas.microsoft.com/office/drawing/2014/main" id="{3F4F4D51-5F8F-49ED-AC37-50757045AED5}"/>
            </a:ext>
          </a:extLst>
        </xdr:cNvPr>
        <xdr:cNvCxnSpPr/>
      </xdr:nvCxnSpPr>
      <xdr:spPr>
        <a:xfrm flipV="1">
          <a:off x="22160865" y="170611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1905</xdr:rowOff>
    </xdr:from>
    <xdr:ext cx="468630" cy="259080"/>
    <xdr:sp macro="" textlink="">
      <xdr:nvSpPr>
        <xdr:cNvPr id="722" name="【庁舎】&#10;一人当たり面積最小値テキスト">
          <a:extLst>
            <a:ext uri="{FF2B5EF4-FFF2-40B4-BE49-F238E27FC236}">
              <a16:creationId xmlns:a16="http://schemas.microsoft.com/office/drawing/2014/main" id="{22C4FA6F-1EB7-45A4-8BD1-790ED63A4C82}"/>
            </a:ext>
          </a:extLst>
        </xdr:cNvPr>
        <xdr:cNvSpPr txBox="1"/>
      </xdr:nvSpPr>
      <xdr:spPr>
        <a:xfrm>
          <a:off x="22199600" y="185185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169545</xdr:rowOff>
    </xdr:from>
    <xdr:to>
      <xdr:col>116</xdr:col>
      <xdr:colOff>152400</xdr:colOff>
      <xdr:row>107</xdr:row>
      <xdr:rowOff>169545</xdr:rowOff>
    </xdr:to>
    <xdr:cxnSp macro="">
      <xdr:nvCxnSpPr>
        <xdr:cNvPr id="723" name="直線コネクタ 722">
          <a:extLst>
            <a:ext uri="{FF2B5EF4-FFF2-40B4-BE49-F238E27FC236}">
              <a16:creationId xmlns:a16="http://schemas.microsoft.com/office/drawing/2014/main" id="{13119B5F-8E08-4FF6-9F6A-FB3C12DD8B9E}"/>
            </a:ext>
          </a:extLst>
        </xdr:cNvPr>
        <xdr:cNvCxnSpPr/>
      </xdr:nvCxnSpPr>
      <xdr:spPr>
        <a:xfrm>
          <a:off x="22072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34290</xdr:rowOff>
    </xdr:from>
    <xdr:ext cx="468630" cy="259080"/>
    <xdr:sp macro="" textlink="">
      <xdr:nvSpPr>
        <xdr:cNvPr id="724" name="【庁舎】&#10;一人当たり面積最大値テキスト">
          <a:extLst>
            <a:ext uri="{FF2B5EF4-FFF2-40B4-BE49-F238E27FC236}">
              <a16:creationId xmlns:a16="http://schemas.microsoft.com/office/drawing/2014/main" id="{FB57FC71-9FDA-46E5-B633-0D9093AD3264}"/>
            </a:ext>
          </a:extLst>
        </xdr:cNvPr>
        <xdr:cNvSpPr txBox="1"/>
      </xdr:nvSpPr>
      <xdr:spPr>
        <a:xfrm>
          <a:off x="22199600" y="16836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5" name="直線コネクタ 724">
          <a:extLst>
            <a:ext uri="{FF2B5EF4-FFF2-40B4-BE49-F238E27FC236}">
              <a16:creationId xmlns:a16="http://schemas.microsoft.com/office/drawing/2014/main" id="{6041CCD5-B9A3-4FD4-9112-0AFAB6B4B320}"/>
            </a:ext>
          </a:extLst>
        </xdr:cNvPr>
        <xdr:cNvCxnSpPr/>
      </xdr:nvCxnSpPr>
      <xdr:spPr>
        <a:xfrm>
          <a:off x="22072600" y="17061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59690</xdr:rowOff>
    </xdr:from>
    <xdr:ext cx="468630" cy="259080"/>
    <xdr:sp macro="" textlink="">
      <xdr:nvSpPr>
        <xdr:cNvPr id="726" name="【庁舎】&#10;一人当たり面積平均値テキスト">
          <a:extLst>
            <a:ext uri="{FF2B5EF4-FFF2-40B4-BE49-F238E27FC236}">
              <a16:creationId xmlns:a16="http://schemas.microsoft.com/office/drawing/2014/main" id="{25A152BF-F4BC-47FF-B7F9-3A3A43FBD79D}"/>
            </a:ext>
          </a:extLst>
        </xdr:cNvPr>
        <xdr:cNvSpPr txBox="1"/>
      </xdr:nvSpPr>
      <xdr:spPr>
        <a:xfrm>
          <a:off x="22199600" y="178904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27" name="フローチャート: 判断 726">
          <a:extLst>
            <a:ext uri="{FF2B5EF4-FFF2-40B4-BE49-F238E27FC236}">
              <a16:creationId xmlns:a16="http://schemas.microsoft.com/office/drawing/2014/main" id="{221740E9-82DD-4921-8FE9-07AE7207ABF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40640</xdr:rowOff>
    </xdr:from>
    <xdr:to>
      <xdr:col>112</xdr:col>
      <xdr:colOff>38100</xdr:colOff>
      <xdr:row>105</xdr:row>
      <xdr:rowOff>141605</xdr:rowOff>
    </xdr:to>
    <xdr:sp macro="" textlink="">
      <xdr:nvSpPr>
        <xdr:cNvPr id="728" name="フローチャート: 判断 727">
          <a:extLst>
            <a:ext uri="{FF2B5EF4-FFF2-40B4-BE49-F238E27FC236}">
              <a16:creationId xmlns:a16="http://schemas.microsoft.com/office/drawing/2014/main" id="{6D8F3EEF-32A8-4DA4-B087-835FCD3D988B}"/>
            </a:ext>
          </a:extLst>
        </xdr:cNvPr>
        <xdr:cNvSpPr/>
      </xdr:nvSpPr>
      <xdr:spPr>
        <a:xfrm>
          <a:off x="21272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66040</xdr:rowOff>
    </xdr:from>
    <xdr:to>
      <xdr:col>107</xdr:col>
      <xdr:colOff>101600</xdr:colOff>
      <xdr:row>105</xdr:row>
      <xdr:rowOff>167640</xdr:rowOff>
    </xdr:to>
    <xdr:sp macro="" textlink="">
      <xdr:nvSpPr>
        <xdr:cNvPr id="729" name="フローチャート: 判断 728">
          <a:extLst>
            <a:ext uri="{FF2B5EF4-FFF2-40B4-BE49-F238E27FC236}">
              <a16:creationId xmlns:a16="http://schemas.microsoft.com/office/drawing/2014/main" id="{F618F780-3868-4FC0-BBF2-5F29373968B1}"/>
            </a:ext>
          </a:extLst>
        </xdr:cNvPr>
        <xdr:cNvSpPr/>
      </xdr:nvSpPr>
      <xdr:spPr>
        <a:xfrm>
          <a:off x="20383500" y="1806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76200</xdr:rowOff>
    </xdr:from>
    <xdr:to>
      <xdr:col>102</xdr:col>
      <xdr:colOff>165100</xdr:colOff>
      <xdr:row>106</xdr:row>
      <xdr:rowOff>6350</xdr:rowOff>
    </xdr:to>
    <xdr:sp macro="" textlink="">
      <xdr:nvSpPr>
        <xdr:cNvPr id="730" name="フローチャート: 判断 729">
          <a:extLst>
            <a:ext uri="{FF2B5EF4-FFF2-40B4-BE49-F238E27FC236}">
              <a16:creationId xmlns:a16="http://schemas.microsoft.com/office/drawing/2014/main" id="{2A66F3B7-A539-4C56-9001-91E64719D753}"/>
            </a:ext>
          </a:extLst>
        </xdr:cNvPr>
        <xdr:cNvSpPr/>
      </xdr:nvSpPr>
      <xdr:spPr>
        <a:xfrm>
          <a:off x="194945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114935</xdr:rowOff>
    </xdr:from>
    <xdr:to>
      <xdr:col>98</xdr:col>
      <xdr:colOff>38100</xdr:colOff>
      <xdr:row>104</xdr:row>
      <xdr:rowOff>45085</xdr:rowOff>
    </xdr:to>
    <xdr:sp macro="" textlink="">
      <xdr:nvSpPr>
        <xdr:cNvPr id="731" name="フローチャート: 判断 730">
          <a:extLst>
            <a:ext uri="{FF2B5EF4-FFF2-40B4-BE49-F238E27FC236}">
              <a16:creationId xmlns:a16="http://schemas.microsoft.com/office/drawing/2014/main" id="{6E5E4422-D84F-4458-AB8C-478C9F6DDAC6}"/>
            </a:ext>
          </a:extLst>
        </xdr:cNvPr>
        <xdr:cNvSpPr/>
      </xdr:nvSpPr>
      <xdr:spPr>
        <a:xfrm>
          <a:off x="18605500" y="1777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CE32A3B9-9D5A-4CB5-AD08-74BC3AFFF521}"/>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D4856A91-D61A-4578-9C9D-5A84888A6BEE}"/>
            </a:ext>
          </a:extLst>
        </xdr:cNvPr>
        <xdr:cNvSpPr txBox="1"/>
      </xdr:nvSpPr>
      <xdr:spPr>
        <a:xfrm>
          <a:off x="21126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734" name="テキスト ボックス 733">
          <a:extLst>
            <a:ext uri="{FF2B5EF4-FFF2-40B4-BE49-F238E27FC236}">
              <a16:creationId xmlns:a16="http://schemas.microsoft.com/office/drawing/2014/main" id="{C316B163-6007-40CB-9990-6B23F1360970}"/>
            </a:ext>
          </a:extLst>
        </xdr:cNvPr>
        <xdr:cNvSpPr txBox="1"/>
      </xdr:nvSpPr>
      <xdr:spPr>
        <a:xfrm>
          <a:off x="20243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CF299FF3-9442-4AED-9DCA-73D1FB9C63AD}"/>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A1D1915E-7CE3-478E-B2C5-AC63ED47F829}"/>
            </a:ext>
          </a:extLst>
        </xdr:cNvPr>
        <xdr:cNvSpPr txBox="1"/>
      </xdr:nvSpPr>
      <xdr:spPr>
        <a:xfrm>
          <a:off x="184594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102235</xdr:rowOff>
    </xdr:from>
    <xdr:to>
      <xdr:col>116</xdr:col>
      <xdr:colOff>114300</xdr:colOff>
      <xdr:row>106</xdr:row>
      <xdr:rowOff>32385</xdr:rowOff>
    </xdr:to>
    <xdr:sp macro="" textlink="">
      <xdr:nvSpPr>
        <xdr:cNvPr id="737" name="楕円 736">
          <a:extLst>
            <a:ext uri="{FF2B5EF4-FFF2-40B4-BE49-F238E27FC236}">
              <a16:creationId xmlns:a16="http://schemas.microsoft.com/office/drawing/2014/main" id="{3F292348-80E6-4865-8239-85F4804E040F}"/>
            </a:ext>
          </a:extLst>
        </xdr:cNvPr>
        <xdr:cNvSpPr/>
      </xdr:nvSpPr>
      <xdr:spPr>
        <a:xfrm>
          <a:off x="22110700" y="1810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80645</xdr:rowOff>
    </xdr:from>
    <xdr:ext cx="468630" cy="259080"/>
    <xdr:sp macro="" textlink="">
      <xdr:nvSpPr>
        <xdr:cNvPr id="738" name="【庁舎】&#10;一人当たり面積該当値テキスト">
          <a:extLst>
            <a:ext uri="{FF2B5EF4-FFF2-40B4-BE49-F238E27FC236}">
              <a16:creationId xmlns:a16="http://schemas.microsoft.com/office/drawing/2014/main" id="{7AE23DDC-8C86-455F-AC73-08C3E898E41A}"/>
            </a:ext>
          </a:extLst>
        </xdr:cNvPr>
        <xdr:cNvSpPr txBox="1"/>
      </xdr:nvSpPr>
      <xdr:spPr>
        <a:xfrm>
          <a:off x="22199600" y="180828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82550</xdr:rowOff>
    </xdr:from>
    <xdr:to>
      <xdr:col>112</xdr:col>
      <xdr:colOff>38100</xdr:colOff>
      <xdr:row>106</xdr:row>
      <xdr:rowOff>12700</xdr:rowOff>
    </xdr:to>
    <xdr:sp macro="" textlink="">
      <xdr:nvSpPr>
        <xdr:cNvPr id="739" name="楕円 738">
          <a:extLst>
            <a:ext uri="{FF2B5EF4-FFF2-40B4-BE49-F238E27FC236}">
              <a16:creationId xmlns:a16="http://schemas.microsoft.com/office/drawing/2014/main" id="{35BE468E-EEFF-4898-AE11-B266BC3CAC9C}"/>
            </a:ext>
          </a:extLst>
        </xdr:cNvPr>
        <xdr:cNvSpPr/>
      </xdr:nvSpPr>
      <xdr:spPr>
        <a:xfrm>
          <a:off x="2127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105</xdr:row>
      <xdr:rowOff>133350</xdr:rowOff>
    </xdr:from>
    <xdr:to>
      <xdr:col>116</xdr:col>
      <xdr:colOff>63500</xdr:colOff>
      <xdr:row>105</xdr:row>
      <xdr:rowOff>153035</xdr:rowOff>
    </xdr:to>
    <xdr:cxnSp macro="">
      <xdr:nvCxnSpPr>
        <xdr:cNvPr id="740" name="直線コネクタ 739">
          <a:extLst>
            <a:ext uri="{FF2B5EF4-FFF2-40B4-BE49-F238E27FC236}">
              <a16:creationId xmlns:a16="http://schemas.microsoft.com/office/drawing/2014/main" id="{A7D9CC24-8FAC-4865-9656-81423EC62C73}"/>
            </a:ext>
          </a:extLst>
        </xdr:cNvPr>
        <xdr:cNvCxnSpPr/>
      </xdr:nvCxnSpPr>
      <xdr:spPr>
        <a:xfrm>
          <a:off x="21316950" y="18135600"/>
          <a:ext cx="8445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88900</xdr:rowOff>
    </xdr:from>
    <xdr:to>
      <xdr:col>107</xdr:col>
      <xdr:colOff>101600</xdr:colOff>
      <xdr:row>106</xdr:row>
      <xdr:rowOff>19050</xdr:rowOff>
    </xdr:to>
    <xdr:sp macro="" textlink="">
      <xdr:nvSpPr>
        <xdr:cNvPr id="741" name="楕円 740">
          <a:extLst>
            <a:ext uri="{FF2B5EF4-FFF2-40B4-BE49-F238E27FC236}">
              <a16:creationId xmlns:a16="http://schemas.microsoft.com/office/drawing/2014/main" id="{28010616-C61D-40B8-A4B7-2156D311F767}"/>
            </a:ext>
          </a:extLst>
        </xdr:cNvPr>
        <xdr:cNvSpPr/>
      </xdr:nvSpPr>
      <xdr:spPr>
        <a:xfrm>
          <a:off x="20383500" y="1809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133350</xdr:rowOff>
    </xdr:from>
    <xdr:to>
      <xdr:col>111</xdr:col>
      <xdr:colOff>171450</xdr:colOff>
      <xdr:row>105</xdr:row>
      <xdr:rowOff>139700</xdr:rowOff>
    </xdr:to>
    <xdr:cxnSp macro="">
      <xdr:nvCxnSpPr>
        <xdr:cNvPr id="742" name="直線コネクタ 741">
          <a:extLst>
            <a:ext uri="{FF2B5EF4-FFF2-40B4-BE49-F238E27FC236}">
              <a16:creationId xmlns:a16="http://schemas.microsoft.com/office/drawing/2014/main" id="{022B3DD5-380E-4741-9870-9D8BEA931C84}"/>
            </a:ext>
          </a:extLst>
        </xdr:cNvPr>
        <xdr:cNvCxnSpPr/>
      </xdr:nvCxnSpPr>
      <xdr:spPr>
        <a:xfrm flipV="1">
          <a:off x="20434300" y="18135600"/>
          <a:ext cx="8826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43180</xdr:rowOff>
    </xdr:from>
    <xdr:to>
      <xdr:col>102</xdr:col>
      <xdr:colOff>165100</xdr:colOff>
      <xdr:row>105</xdr:row>
      <xdr:rowOff>144780</xdr:rowOff>
    </xdr:to>
    <xdr:sp macro="" textlink="">
      <xdr:nvSpPr>
        <xdr:cNvPr id="743" name="楕円 742">
          <a:extLst>
            <a:ext uri="{FF2B5EF4-FFF2-40B4-BE49-F238E27FC236}">
              <a16:creationId xmlns:a16="http://schemas.microsoft.com/office/drawing/2014/main" id="{7B360D96-BD1F-4EE0-A505-16D3BCE5A28E}"/>
            </a:ext>
          </a:extLst>
        </xdr:cNvPr>
        <xdr:cNvSpPr/>
      </xdr:nvSpPr>
      <xdr:spPr>
        <a:xfrm>
          <a:off x="19494500" y="180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93980</xdr:rowOff>
    </xdr:from>
    <xdr:to>
      <xdr:col>107</xdr:col>
      <xdr:colOff>50800</xdr:colOff>
      <xdr:row>105</xdr:row>
      <xdr:rowOff>139700</xdr:rowOff>
    </xdr:to>
    <xdr:cxnSp macro="">
      <xdr:nvCxnSpPr>
        <xdr:cNvPr id="744" name="直線コネクタ 743">
          <a:extLst>
            <a:ext uri="{FF2B5EF4-FFF2-40B4-BE49-F238E27FC236}">
              <a16:creationId xmlns:a16="http://schemas.microsoft.com/office/drawing/2014/main" id="{794CF4EA-5504-41E5-97F3-5DE3FD587678}"/>
            </a:ext>
          </a:extLst>
        </xdr:cNvPr>
        <xdr:cNvCxnSpPr/>
      </xdr:nvCxnSpPr>
      <xdr:spPr>
        <a:xfrm>
          <a:off x="19545300" y="180962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40640</xdr:rowOff>
    </xdr:from>
    <xdr:to>
      <xdr:col>98</xdr:col>
      <xdr:colOff>38100</xdr:colOff>
      <xdr:row>105</xdr:row>
      <xdr:rowOff>141605</xdr:rowOff>
    </xdr:to>
    <xdr:sp macro="" textlink="">
      <xdr:nvSpPr>
        <xdr:cNvPr id="745" name="楕円 744">
          <a:extLst>
            <a:ext uri="{FF2B5EF4-FFF2-40B4-BE49-F238E27FC236}">
              <a16:creationId xmlns:a16="http://schemas.microsoft.com/office/drawing/2014/main" id="{EFEC68BD-2BB3-4475-B024-F13A0D384AAA}"/>
            </a:ext>
          </a:extLst>
        </xdr:cNvPr>
        <xdr:cNvSpPr/>
      </xdr:nvSpPr>
      <xdr:spPr>
        <a:xfrm>
          <a:off x="18605500" y="1804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105</xdr:row>
      <xdr:rowOff>90805</xdr:rowOff>
    </xdr:from>
    <xdr:to>
      <xdr:col>102</xdr:col>
      <xdr:colOff>114300</xdr:colOff>
      <xdr:row>105</xdr:row>
      <xdr:rowOff>93980</xdr:rowOff>
    </xdr:to>
    <xdr:cxnSp macro="">
      <xdr:nvCxnSpPr>
        <xdr:cNvPr id="746" name="直線コネクタ 745">
          <a:extLst>
            <a:ext uri="{FF2B5EF4-FFF2-40B4-BE49-F238E27FC236}">
              <a16:creationId xmlns:a16="http://schemas.microsoft.com/office/drawing/2014/main" id="{5CCC7825-C7E0-4276-BB73-33F8D1F9D34D}"/>
            </a:ext>
          </a:extLst>
        </xdr:cNvPr>
        <xdr:cNvCxnSpPr/>
      </xdr:nvCxnSpPr>
      <xdr:spPr>
        <a:xfrm>
          <a:off x="18649950" y="18093055"/>
          <a:ext cx="8953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158115</xdr:rowOff>
    </xdr:from>
    <xdr:ext cx="469900" cy="257810"/>
    <xdr:sp macro="" textlink="">
      <xdr:nvSpPr>
        <xdr:cNvPr id="747" name="n_1aveValue【庁舎】&#10;一人当たり面積">
          <a:extLst>
            <a:ext uri="{FF2B5EF4-FFF2-40B4-BE49-F238E27FC236}">
              <a16:creationId xmlns:a16="http://schemas.microsoft.com/office/drawing/2014/main" id="{8F36629F-0619-4378-AEB5-8B1CC422622C}"/>
            </a:ext>
          </a:extLst>
        </xdr:cNvPr>
        <xdr:cNvSpPr txBox="1"/>
      </xdr:nvSpPr>
      <xdr:spPr>
        <a:xfrm>
          <a:off x="21075650" y="178174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12700</xdr:rowOff>
    </xdr:from>
    <xdr:ext cx="469900" cy="259080"/>
    <xdr:sp macro="" textlink="">
      <xdr:nvSpPr>
        <xdr:cNvPr id="748" name="n_2aveValue【庁舎】&#10;一人当たり面積">
          <a:extLst>
            <a:ext uri="{FF2B5EF4-FFF2-40B4-BE49-F238E27FC236}">
              <a16:creationId xmlns:a16="http://schemas.microsoft.com/office/drawing/2014/main" id="{C1DF3EE2-CAFB-41DF-A0E0-27935A78D4FD}"/>
            </a:ext>
          </a:extLst>
        </xdr:cNvPr>
        <xdr:cNvSpPr txBox="1"/>
      </xdr:nvSpPr>
      <xdr:spPr>
        <a:xfrm>
          <a:off x="20199350" y="17843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168910</xdr:rowOff>
    </xdr:from>
    <xdr:ext cx="469900" cy="257810"/>
    <xdr:sp macro="" textlink="">
      <xdr:nvSpPr>
        <xdr:cNvPr id="749" name="n_3aveValue【庁舎】&#10;一人当たり面積">
          <a:extLst>
            <a:ext uri="{FF2B5EF4-FFF2-40B4-BE49-F238E27FC236}">
              <a16:creationId xmlns:a16="http://schemas.microsoft.com/office/drawing/2014/main" id="{5D084EEE-10B1-4A05-A5D2-B07AE289BA99}"/>
            </a:ext>
          </a:extLst>
        </xdr:cNvPr>
        <xdr:cNvSpPr txBox="1"/>
      </xdr:nvSpPr>
      <xdr:spPr>
        <a:xfrm>
          <a:off x="19310350" y="181711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102</xdr:row>
      <xdr:rowOff>61595</xdr:rowOff>
    </xdr:from>
    <xdr:ext cx="469900" cy="259080"/>
    <xdr:sp macro="" textlink="">
      <xdr:nvSpPr>
        <xdr:cNvPr id="750" name="n_4aveValue【庁舎】&#10;一人当たり面積">
          <a:extLst>
            <a:ext uri="{FF2B5EF4-FFF2-40B4-BE49-F238E27FC236}">
              <a16:creationId xmlns:a16="http://schemas.microsoft.com/office/drawing/2014/main" id="{2E134437-C408-4BDE-B323-B5A514C88E93}"/>
            </a:ext>
          </a:extLst>
        </xdr:cNvPr>
        <xdr:cNvSpPr txBox="1"/>
      </xdr:nvSpPr>
      <xdr:spPr>
        <a:xfrm>
          <a:off x="18421350" y="17549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3810</xdr:rowOff>
    </xdr:from>
    <xdr:ext cx="469900" cy="259080"/>
    <xdr:sp macro="" textlink="">
      <xdr:nvSpPr>
        <xdr:cNvPr id="751" name="n_1mainValue【庁舎】&#10;一人当たり面積">
          <a:extLst>
            <a:ext uri="{FF2B5EF4-FFF2-40B4-BE49-F238E27FC236}">
              <a16:creationId xmlns:a16="http://schemas.microsoft.com/office/drawing/2014/main" id="{E29279CC-0BD5-4483-AD1F-7D64B9ADBBD7}"/>
            </a:ext>
          </a:extLst>
        </xdr:cNvPr>
        <xdr:cNvSpPr txBox="1"/>
      </xdr:nvSpPr>
      <xdr:spPr>
        <a:xfrm>
          <a:off x="21075650" y="1817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10160</xdr:rowOff>
    </xdr:from>
    <xdr:ext cx="469900" cy="259080"/>
    <xdr:sp macro="" textlink="">
      <xdr:nvSpPr>
        <xdr:cNvPr id="752" name="n_2mainValue【庁舎】&#10;一人当たり面積">
          <a:extLst>
            <a:ext uri="{FF2B5EF4-FFF2-40B4-BE49-F238E27FC236}">
              <a16:creationId xmlns:a16="http://schemas.microsoft.com/office/drawing/2014/main" id="{FC8E7C84-F39B-4D42-AF7F-38CD0A51F4E0}"/>
            </a:ext>
          </a:extLst>
        </xdr:cNvPr>
        <xdr:cNvSpPr txBox="1"/>
      </xdr:nvSpPr>
      <xdr:spPr>
        <a:xfrm>
          <a:off x="20199350" y="18183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161290</xdr:rowOff>
    </xdr:from>
    <xdr:ext cx="469900" cy="259080"/>
    <xdr:sp macro="" textlink="">
      <xdr:nvSpPr>
        <xdr:cNvPr id="753" name="n_3mainValue【庁舎】&#10;一人当たり面積">
          <a:extLst>
            <a:ext uri="{FF2B5EF4-FFF2-40B4-BE49-F238E27FC236}">
              <a16:creationId xmlns:a16="http://schemas.microsoft.com/office/drawing/2014/main" id="{F3009996-5790-4E1E-983A-0199608EA860}"/>
            </a:ext>
          </a:extLst>
        </xdr:cNvPr>
        <xdr:cNvSpPr txBox="1"/>
      </xdr:nvSpPr>
      <xdr:spPr>
        <a:xfrm>
          <a:off x="19310350" y="17820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105</xdr:row>
      <xdr:rowOff>132715</xdr:rowOff>
    </xdr:from>
    <xdr:ext cx="469900" cy="257810"/>
    <xdr:sp macro="" textlink="">
      <xdr:nvSpPr>
        <xdr:cNvPr id="754" name="n_4mainValue【庁舎】&#10;一人当たり面積">
          <a:extLst>
            <a:ext uri="{FF2B5EF4-FFF2-40B4-BE49-F238E27FC236}">
              <a16:creationId xmlns:a16="http://schemas.microsoft.com/office/drawing/2014/main" id="{71471C3C-535F-4DD2-97CC-22BF4BFD1B30}"/>
            </a:ext>
          </a:extLst>
        </xdr:cNvPr>
        <xdr:cNvSpPr txBox="1"/>
      </xdr:nvSpPr>
      <xdr:spPr>
        <a:xfrm>
          <a:off x="18421350" y="181349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E41CB060-CB51-4439-937F-0091EE6A733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C2D3987-38EF-4BBC-A198-718D568935F5}"/>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F9B4E497-E99D-406E-8CAE-07F16E9B50C4}"/>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600">
              <a:latin typeface="ＭＳ Ｐゴシック"/>
              <a:ea typeface="ＭＳ Ｐゴシック"/>
            </a:rPr>
            <a:t>有形固定資産減価償却率について、　体育館・プール、市民会館、庁舎は類似団体平均を上回っている。これらについては個別施設計画に基づき施設の老朽化対策を進めている、また、消防施設については、平成２９年度に消防庁舎を立て替えており、有形固定資産減価償却率が大きく低下している。一般廃棄物処理施設についても、名護市一般廃棄物処理施設の完成により有形固定資産減価償却率は大幅に改善しているが、一人当たりの面積は大きく増加している。また、図書館等で一人あたりの面積が類似団体平均を上回っており、引き続き適切な維持管理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W13" sqref="W13:AB14"/>
    </sheetView>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80" t="s">
        <v>132</v>
      </c>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c r="AP1" s="580"/>
      <c r="AQ1" s="580"/>
      <c r="AR1" s="580"/>
      <c r="AS1" s="580"/>
      <c r="AT1" s="580"/>
      <c r="AU1" s="580"/>
      <c r="AV1" s="580"/>
      <c r="AW1" s="580"/>
      <c r="AX1" s="580"/>
      <c r="AY1" s="580"/>
      <c r="AZ1" s="580"/>
      <c r="BA1" s="580"/>
      <c r="BB1" s="580"/>
      <c r="BC1" s="580"/>
      <c r="BD1" s="580"/>
      <c r="BE1" s="580"/>
      <c r="BF1" s="580"/>
      <c r="BG1" s="580"/>
      <c r="BH1" s="580"/>
      <c r="BI1" s="580"/>
      <c r="BJ1" s="580"/>
      <c r="BK1" s="580"/>
      <c r="BL1" s="580"/>
      <c r="BM1" s="580"/>
      <c r="BN1" s="580"/>
      <c r="BO1" s="580"/>
      <c r="BP1" s="580"/>
      <c r="BQ1" s="580"/>
      <c r="BR1" s="580"/>
      <c r="BS1" s="580"/>
      <c r="BT1" s="580"/>
      <c r="BU1" s="580"/>
      <c r="BV1" s="580"/>
      <c r="BW1" s="580"/>
      <c r="BX1" s="580"/>
      <c r="BY1" s="580"/>
      <c r="BZ1" s="580"/>
      <c r="CA1" s="580"/>
      <c r="CB1" s="580"/>
      <c r="CC1" s="580"/>
      <c r="CD1" s="580"/>
      <c r="CE1" s="580"/>
      <c r="CF1" s="580"/>
      <c r="CG1" s="580"/>
      <c r="CH1" s="580"/>
      <c r="CI1" s="580"/>
      <c r="CJ1" s="580"/>
      <c r="CK1" s="580"/>
      <c r="CL1" s="580"/>
      <c r="CM1" s="580"/>
      <c r="CN1" s="580"/>
      <c r="CO1" s="580"/>
      <c r="CP1" s="580"/>
      <c r="CQ1" s="580"/>
      <c r="CR1" s="580"/>
      <c r="CS1" s="580"/>
      <c r="CT1" s="580"/>
      <c r="CU1" s="580"/>
      <c r="CV1" s="580"/>
      <c r="CW1" s="580"/>
      <c r="CX1" s="580"/>
      <c r="CY1" s="580"/>
      <c r="CZ1" s="580"/>
      <c r="DA1" s="580"/>
      <c r="DB1" s="580"/>
      <c r="DC1" s="580"/>
      <c r="DD1" s="580"/>
      <c r="DE1" s="580"/>
      <c r="DF1" s="580"/>
      <c r="DG1" s="580"/>
      <c r="DH1" s="580"/>
      <c r="DI1" s="580"/>
      <c r="DJ1" s="2"/>
      <c r="DK1" s="2"/>
      <c r="DL1" s="2"/>
      <c r="DM1" s="2"/>
      <c r="DN1" s="2"/>
      <c r="DO1" s="2"/>
    </row>
    <row r="2" spans="1:119" ht="24" x14ac:dyDescent="0.15">
      <c r="B2" s="3" t="s">
        <v>133</v>
      </c>
      <c r="C2" s="3"/>
      <c r="D2" s="10"/>
    </row>
    <row r="3" spans="1:119" ht="18.75" customHeight="1" x14ac:dyDescent="0.15">
      <c r="A3" s="2"/>
      <c r="B3" s="395" t="s">
        <v>134</v>
      </c>
      <c r="C3" s="396"/>
      <c r="D3" s="396"/>
      <c r="E3" s="397"/>
      <c r="F3" s="397"/>
      <c r="G3" s="397"/>
      <c r="H3" s="397"/>
      <c r="I3" s="397"/>
      <c r="J3" s="397"/>
      <c r="K3" s="397"/>
      <c r="L3" s="397" t="s">
        <v>114</v>
      </c>
      <c r="M3" s="397"/>
      <c r="N3" s="397"/>
      <c r="O3" s="397"/>
      <c r="P3" s="397"/>
      <c r="Q3" s="397"/>
      <c r="R3" s="403"/>
      <c r="S3" s="403"/>
      <c r="T3" s="403"/>
      <c r="U3" s="403"/>
      <c r="V3" s="404"/>
      <c r="W3" s="408" t="s">
        <v>139</v>
      </c>
      <c r="X3" s="409"/>
      <c r="Y3" s="409"/>
      <c r="Z3" s="409"/>
      <c r="AA3" s="409"/>
      <c r="AB3" s="396"/>
      <c r="AC3" s="403" t="s">
        <v>140</v>
      </c>
      <c r="AD3" s="409"/>
      <c r="AE3" s="409"/>
      <c r="AF3" s="409"/>
      <c r="AG3" s="409"/>
      <c r="AH3" s="409"/>
      <c r="AI3" s="409"/>
      <c r="AJ3" s="409"/>
      <c r="AK3" s="409"/>
      <c r="AL3" s="413"/>
      <c r="AM3" s="408" t="s">
        <v>142</v>
      </c>
      <c r="AN3" s="409"/>
      <c r="AO3" s="409"/>
      <c r="AP3" s="409"/>
      <c r="AQ3" s="409"/>
      <c r="AR3" s="409"/>
      <c r="AS3" s="409"/>
      <c r="AT3" s="409"/>
      <c r="AU3" s="409"/>
      <c r="AV3" s="409"/>
      <c r="AW3" s="409"/>
      <c r="AX3" s="413"/>
      <c r="AY3" s="436" t="s">
        <v>7</v>
      </c>
      <c r="AZ3" s="437"/>
      <c r="BA3" s="437"/>
      <c r="BB3" s="437"/>
      <c r="BC3" s="437"/>
      <c r="BD3" s="437"/>
      <c r="BE3" s="437"/>
      <c r="BF3" s="437"/>
      <c r="BG3" s="437"/>
      <c r="BH3" s="437"/>
      <c r="BI3" s="437"/>
      <c r="BJ3" s="437"/>
      <c r="BK3" s="437"/>
      <c r="BL3" s="437"/>
      <c r="BM3" s="581"/>
      <c r="BN3" s="408" t="s">
        <v>146</v>
      </c>
      <c r="BO3" s="409"/>
      <c r="BP3" s="409"/>
      <c r="BQ3" s="409"/>
      <c r="BR3" s="409"/>
      <c r="BS3" s="409"/>
      <c r="BT3" s="409"/>
      <c r="BU3" s="413"/>
      <c r="BV3" s="408" t="s">
        <v>147</v>
      </c>
      <c r="BW3" s="409"/>
      <c r="BX3" s="409"/>
      <c r="BY3" s="409"/>
      <c r="BZ3" s="409"/>
      <c r="CA3" s="409"/>
      <c r="CB3" s="409"/>
      <c r="CC3" s="413"/>
      <c r="CD3" s="436" t="s">
        <v>7</v>
      </c>
      <c r="CE3" s="437"/>
      <c r="CF3" s="437"/>
      <c r="CG3" s="437"/>
      <c r="CH3" s="437"/>
      <c r="CI3" s="437"/>
      <c r="CJ3" s="437"/>
      <c r="CK3" s="437"/>
      <c r="CL3" s="437"/>
      <c r="CM3" s="437"/>
      <c r="CN3" s="437"/>
      <c r="CO3" s="437"/>
      <c r="CP3" s="437"/>
      <c r="CQ3" s="437"/>
      <c r="CR3" s="437"/>
      <c r="CS3" s="581"/>
      <c r="CT3" s="408" t="s">
        <v>148</v>
      </c>
      <c r="CU3" s="409"/>
      <c r="CV3" s="409"/>
      <c r="CW3" s="409"/>
      <c r="CX3" s="409"/>
      <c r="CY3" s="409"/>
      <c r="CZ3" s="409"/>
      <c r="DA3" s="413"/>
      <c r="DB3" s="408" t="s">
        <v>45</v>
      </c>
      <c r="DC3" s="409"/>
      <c r="DD3" s="409"/>
      <c r="DE3" s="409"/>
      <c r="DF3" s="409"/>
      <c r="DG3" s="409"/>
      <c r="DH3" s="409"/>
      <c r="DI3" s="413"/>
    </row>
    <row r="4" spans="1:119" ht="18.75" customHeight="1" x14ac:dyDescent="0.15">
      <c r="A4" s="2"/>
      <c r="B4" s="398"/>
      <c r="C4" s="399"/>
      <c r="D4" s="399"/>
      <c r="E4" s="400"/>
      <c r="F4" s="400"/>
      <c r="G4" s="400"/>
      <c r="H4" s="400"/>
      <c r="I4" s="400"/>
      <c r="J4" s="400"/>
      <c r="K4" s="400"/>
      <c r="L4" s="400"/>
      <c r="M4" s="400"/>
      <c r="N4" s="400"/>
      <c r="O4" s="400"/>
      <c r="P4" s="400"/>
      <c r="Q4" s="400"/>
      <c r="R4" s="405"/>
      <c r="S4" s="405"/>
      <c r="T4" s="405"/>
      <c r="U4" s="405"/>
      <c r="V4" s="406"/>
      <c r="W4" s="410"/>
      <c r="X4" s="411"/>
      <c r="Y4" s="411"/>
      <c r="Z4" s="411"/>
      <c r="AA4" s="411"/>
      <c r="AB4" s="399"/>
      <c r="AC4" s="405"/>
      <c r="AD4" s="411"/>
      <c r="AE4" s="411"/>
      <c r="AF4" s="411"/>
      <c r="AG4" s="411"/>
      <c r="AH4" s="411"/>
      <c r="AI4" s="411"/>
      <c r="AJ4" s="411"/>
      <c r="AK4" s="411"/>
      <c r="AL4" s="414"/>
      <c r="AM4" s="412"/>
      <c r="AN4" s="369"/>
      <c r="AO4" s="369"/>
      <c r="AP4" s="369"/>
      <c r="AQ4" s="369"/>
      <c r="AR4" s="369"/>
      <c r="AS4" s="369"/>
      <c r="AT4" s="369"/>
      <c r="AU4" s="369"/>
      <c r="AV4" s="369"/>
      <c r="AW4" s="369"/>
      <c r="AX4" s="415"/>
      <c r="AY4" s="493" t="s">
        <v>150</v>
      </c>
      <c r="AZ4" s="494"/>
      <c r="BA4" s="494"/>
      <c r="BB4" s="494"/>
      <c r="BC4" s="494"/>
      <c r="BD4" s="494"/>
      <c r="BE4" s="494"/>
      <c r="BF4" s="494"/>
      <c r="BG4" s="494"/>
      <c r="BH4" s="494"/>
      <c r="BI4" s="494"/>
      <c r="BJ4" s="494"/>
      <c r="BK4" s="494"/>
      <c r="BL4" s="494"/>
      <c r="BM4" s="495"/>
      <c r="BN4" s="477">
        <v>55838683</v>
      </c>
      <c r="BO4" s="478"/>
      <c r="BP4" s="478"/>
      <c r="BQ4" s="478"/>
      <c r="BR4" s="478"/>
      <c r="BS4" s="478"/>
      <c r="BT4" s="478"/>
      <c r="BU4" s="479"/>
      <c r="BV4" s="477">
        <v>52016777</v>
      </c>
      <c r="BW4" s="478"/>
      <c r="BX4" s="478"/>
      <c r="BY4" s="478"/>
      <c r="BZ4" s="478"/>
      <c r="CA4" s="478"/>
      <c r="CB4" s="478"/>
      <c r="CC4" s="479"/>
      <c r="CD4" s="548" t="s">
        <v>152</v>
      </c>
      <c r="CE4" s="549"/>
      <c r="CF4" s="549"/>
      <c r="CG4" s="549"/>
      <c r="CH4" s="549"/>
      <c r="CI4" s="549"/>
      <c r="CJ4" s="549"/>
      <c r="CK4" s="549"/>
      <c r="CL4" s="549"/>
      <c r="CM4" s="549"/>
      <c r="CN4" s="549"/>
      <c r="CO4" s="549"/>
      <c r="CP4" s="549"/>
      <c r="CQ4" s="549"/>
      <c r="CR4" s="549"/>
      <c r="CS4" s="550"/>
      <c r="CT4" s="582">
        <v>9</v>
      </c>
      <c r="CU4" s="583"/>
      <c r="CV4" s="583"/>
      <c r="CW4" s="583"/>
      <c r="CX4" s="583"/>
      <c r="CY4" s="583"/>
      <c r="CZ4" s="583"/>
      <c r="DA4" s="584"/>
      <c r="DB4" s="582">
        <v>8.8000000000000007</v>
      </c>
      <c r="DC4" s="583"/>
      <c r="DD4" s="583"/>
      <c r="DE4" s="583"/>
      <c r="DF4" s="583"/>
      <c r="DG4" s="583"/>
      <c r="DH4" s="583"/>
      <c r="DI4" s="584"/>
    </row>
    <row r="5" spans="1:119" ht="18.75" customHeight="1" x14ac:dyDescent="0.15">
      <c r="A5" s="2"/>
      <c r="B5" s="401"/>
      <c r="C5" s="370"/>
      <c r="D5" s="370"/>
      <c r="E5" s="402"/>
      <c r="F5" s="402"/>
      <c r="G5" s="402"/>
      <c r="H5" s="402"/>
      <c r="I5" s="402"/>
      <c r="J5" s="402"/>
      <c r="K5" s="402"/>
      <c r="L5" s="402"/>
      <c r="M5" s="402"/>
      <c r="N5" s="402"/>
      <c r="O5" s="402"/>
      <c r="P5" s="402"/>
      <c r="Q5" s="402"/>
      <c r="R5" s="368"/>
      <c r="S5" s="368"/>
      <c r="T5" s="368"/>
      <c r="U5" s="368"/>
      <c r="V5" s="407"/>
      <c r="W5" s="412"/>
      <c r="X5" s="369"/>
      <c r="Y5" s="369"/>
      <c r="Z5" s="369"/>
      <c r="AA5" s="369"/>
      <c r="AB5" s="370"/>
      <c r="AC5" s="368"/>
      <c r="AD5" s="369"/>
      <c r="AE5" s="369"/>
      <c r="AF5" s="369"/>
      <c r="AG5" s="369"/>
      <c r="AH5" s="369"/>
      <c r="AI5" s="369"/>
      <c r="AJ5" s="369"/>
      <c r="AK5" s="369"/>
      <c r="AL5" s="415"/>
      <c r="AM5" s="519" t="s">
        <v>153</v>
      </c>
      <c r="AN5" s="481"/>
      <c r="AO5" s="481"/>
      <c r="AP5" s="481"/>
      <c r="AQ5" s="481"/>
      <c r="AR5" s="481"/>
      <c r="AS5" s="481"/>
      <c r="AT5" s="482"/>
      <c r="AU5" s="520" t="s">
        <v>67</v>
      </c>
      <c r="AV5" s="521"/>
      <c r="AW5" s="521"/>
      <c r="AX5" s="521"/>
      <c r="AY5" s="487" t="s">
        <v>143</v>
      </c>
      <c r="AZ5" s="488"/>
      <c r="BA5" s="488"/>
      <c r="BB5" s="488"/>
      <c r="BC5" s="488"/>
      <c r="BD5" s="488"/>
      <c r="BE5" s="488"/>
      <c r="BF5" s="488"/>
      <c r="BG5" s="488"/>
      <c r="BH5" s="488"/>
      <c r="BI5" s="488"/>
      <c r="BJ5" s="488"/>
      <c r="BK5" s="488"/>
      <c r="BL5" s="488"/>
      <c r="BM5" s="489"/>
      <c r="BN5" s="490">
        <v>53675077</v>
      </c>
      <c r="BO5" s="491"/>
      <c r="BP5" s="491"/>
      <c r="BQ5" s="491"/>
      <c r="BR5" s="491"/>
      <c r="BS5" s="491"/>
      <c r="BT5" s="491"/>
      <c r="BU5" s="492"/>
      <c r="BV5" s="490">
        <v>49367230</v>
      </c>
      <c r="BW5" s="491"/>
      <c r="BX5" s="491"/>
      <c r="BY5" s="491"/>
      <c r="BZ5" s="491"/>
      <c r="CA5" s="491"/>
      <c r="CB5" s="491"/>
      <c r="CC5" s="492"/>
      <c r="CD5" s="501" t="s">
        <v>155</v>
      </c>
      <c r="CE5" s="452"/>
      <c r="CF5" s="452"/>
      <c r="CG5" s="452"/>
      <c r="CH5" s="452"/>
      <c r="CI5" s="452"/>
      <c r="CJ5" s="452"/>
      <c r="CK5" s="452"/>
      <c r="CL5" s="452"/>
      <c r="CM5" s="452"/>
      <c r="CN5" s="452"/>
      <c r="CO5" s="452"/>
      <c r="CP5" s="452"/>
      <c r="CQ5" s="452"/>
      <c r="CR5" s="452"/>
      <c r="CS5" s="502"/>
      <c r="CT5" s="353">
        <v>95.6</v>
      </c>
      <c r="CU5" s="354"/>
      <c r="CV5" s="354"/>
      <c r="CW5" s="354"/>
      <c r="CX5" s="354"/>
      <c r="CY5" s="354"/>
      <c r="CZ5" s="354"/>
      <c r="DA5" s="355"/>
      <c r="DB5" s="353">
        <v>98.1</v>
      </c>
      <c r="DC5" s="354"/>
      <c r="DD5" s="354"/>
      <c r="DE5" s="354"/>
      <c r="DF5" s="354"/>
      <c r="DG5" s="354"/>
      <c r="DH5" s="354"/>
      <c r="DI5" s="355"/>
    </row>
    <row r="6" spans="1:119" ht="18.75" customHeight="1" x14ac:dyDescent="0.15">
      <c r="A6" s="2"/>
      <c r="B6" s="416" t="s">
        <v>156</v>
      </c>
      <c r="C6" s="367"/>
      <c r="D6" s="367"/>
      <c r="E6" s="417"/>
      <c r="F6" s="417"/>
      <c r="G6" s="417"/>
      <c r="H6" s="417"/>
      <c r="I6" s="417"/>
      <c r="J6" s="417"/>
      <c r="K6" s="417"/>
      <c r="L6" s="417" t="s">
        <v>159</v>
      </c>
      <c r="M6" s="417"/>
      <c r="N6" s="417"/>
      <c r="O6" s="417"/>
      <c r="P6" s="417"/>
      <c r="Q6" s="417"/>
      <c r="R6" s="365"/>
      <c r="S6" s="365"/>
      <c r="T6" s="365"/>
      <c r="U6" s="365"/>
      <c r="V6" s="421"/>
      <c r="W6" s="424" t="s">
        <v>161</v>
      </c>
      <c r="X6" s="366"/>
      <c r="Y6" s="366"/>
      <c r="Z6" s="366"/>
      <c r="AA6" s="366"/>
      <c r="AB6" s="367"/>
      <c r="AC6" s="427" t="s">
        <v>162</v>
      </c>
      <c r="AD6" s="428"/>
      <c r="AE6" s="428"/>
      <c r="AF6" s="428"/>
      <c r="AG6" s="428"/>
      <c r="AH6" s="428"/>
      <c r="AI6" s="428"/>
      <c r="AJ6" s="428"/>
      <c r="AK6" s="428"/>
      <c r="AL6" s="429"/>
      <c r="AM6" s="519" t="s">
        <v>71</v>
      </c>
      <c r="AN6" s="481"/>
      <c r="AO6" s="481"/>
      <c r="AP6" s="481"/>
      <c r="AQ6" s="481"/>
      <c r="AR6" s="481"/>
      <c r="AS6" s="481"/>
      <c r="AT6" s="482"/>
      <c r="AU6" s="520" t="s">
        <v>67</v>
      </c>
      <c r="AV6" s="521"/>
      <c r="AW6" s="521"/>
      <c r="AX6" s="521"/>
      <c r="AY6" s="487" t="s">
        <v>165</v>
      </c>
      <c r="AZ6" s="488"/>
      <c r="BA6" s="488"/>
      <c r="BB6" s="488"/>
      <c r="BC6" s="488"/>
      <c r="BD6" s="488"/>
      <c r="BE6" s="488"/>
      <c r="BF6" s="488"/>
      <c r="BG6" s="488"/>
      <c r="BH6" s="488"/>
      <c r="BI6" s="488"/>
      <c r="BJ6" s="488"/>
      <c r="BK6" s="488"/>
      <c r="BL6" s="488"/>
      <c r="BM6" s="489"/>
      <c r="BN6" s="490">
        <v>2163606</v>
      </c>
      <c r="BO6" s="491"/>
      <c r="BP6" s="491"/>
      <c r="BQ6" s="491"/>
      <c r="BR6" s="491"/>
      <c r="BS6" s="491"/>
      <c r="BT6" s="491"/>
      <c r="BU6" s="492"/>
      <c r="BV6" s="490">
        <v>2649547</v>
      </c>
      <c r="BW6" s="491"/>
      <c r="BX6" s="491"/>
      <c r="BY6" s="491"/>
      <c r="BZ6" s="491"/>
      <c r="CA6" s="491"/>
      <c r="CB6" s="491"/>
      <c r="CC6" s="492"/>
      <c r="CD6" s="501" t="s">
        <v>166</v>
      </c>
      <c r="CE6" s="452"/>
      <c r="CF6" s="452"/>
      <c r="CG6" s="452"/>
      <c r="CH6" s="452"/>
      <c r="CI6" s="452"/>
      <c r="CJ6" s="452"/>
      <c r="CK6" s="452"/>
      <c r="CL6" s="452"/>
      <c r="CM6" s="452"/>
      <c r="CN6" s="452"/>
      <c r="CO6" s="452"/>
      <c r="CP6" s="452"/>
      <c r="CQ6" s="452"/>
      <c r="CR6" s="452"/>
      <c r="CS6" s="502"/>
      <c r="CT6" s="577">
        <v>95.9</v>
      </c>
      <c r="CU6" s="578"/>
      <c r="CV6" s="578"/>
      <c r="CW6" s="578"/>
      <c r="CX6" s="578"/>
      <c r="CY6" s="578"/>
      <c r="CZ6" s="578"/>
      <c r="DA6" s="579"/>
      <c r="DB6" s="577">
        <v>98.7</v>
      </c>
      <c r="DC6" s="578"/>
      <c r="DD6" s="578"/>
      <c r="DE6" s="578"/>
      <c r="DF6" s="578"/>
      <c r="DG6" s="578"/>
      <c r="DH6" s="578"/>
      <c r="DI6" s="579"/>
    </row>
    <row r="7" spans="1:119" ht="18.75" customHeight="1" x14ac:dyDescent="0.15">
      <c r="A7" s="2"/>
      <c r="B7" s="398"/>
      <c r="C7" s="399"/>
      <c r="D7" s="399"/>
      <c r="E7" s="400"/>
      <c r="F7" s="400"/>
      <c r="G7" s="400"/>
      <c r="H7" s="400"/>
      <c r="I7" s="400"/>
      <c r="J7" s="400"/>
      <c r="K7" s="400"/>
      <c r="L7" s="400"/>
      <c r="M7" s="400"/>
      <c r="N7" s="400"/>
      <c r="O7" s="400"/>
      <c r="P7" s="400"/>
      <c r="Q7" s="400"/>
      <c r="R7" s="405"/>
      <c r="S7" s="405"/>
      <c r="T7" s="405"/>
      <c r="U7" s="405"/>
      <c r="V7" s="406"/>
      <c r="W7" s="410"/>
      <c r="X7" s="411"/>
      <c r="Y7" s="411"/>
      <c r="Z7" s="411"/>
      <c r="AA7" s="411"/>
      <c r="AB7" s="399"/>
      <c r="AC7" s="430"/>
      <c r="AD7" s="431"/>
      <c r="AE7" s="431"/>
      <c r="AF7" s="431"/>
      <c r="AG7" s="431"/>
      <c r="AH7" s="431"/>
      <c r="AI7" s="431"/>
      <c r="AJ7" s="431"/>
      <c r="AK7" s="431"/>
      <c r="AL7" s="432"/>
      <c r="AM7" s="519" t="s">
        <v>131</v>
      </c>
      <c r="AN7" s="481"/>
      <c r="AO7" s="481"/>
      <c r="AP7" s="481"/>
      <c r="AQ7" s="481"/>
      <c r="AR7" s="481"/>
      <c r="AS7" s="481"/>
      <c r="AT7" s="482"/>
      <c r="AU7" s="520" t="s">
        <v>67</v>
      </c>
      <c r="AV7" s="521"/>
      <c r="AW7" s="521"/>
      <c r="AX7" s="521"/>
      <c r="AY7" s="487" t="s">
        <v>168</v>
      </c>
      <c r="AZ7" s="488"/>
      <c r="BA7" s="488"/>
      <c r="BB7" s="488"/>
      <c r="BC7" s="488"/>
      <c r="BD7" s="488"/>
      <c r="BE7" s="488"/>
      <c r="BF7" s="488"/>
      <c r="BG7" s="488"/>
      <c r="BH7" s="488"/>
      <c r="BI7" s="488"/>
      <c r="BJ7" s="488"/>
      <c r="BK7" s="488"/>
      <c r="BL7" s="488"/>
      <c r="BM7" s="489"/>
      <c r="BN7" s="490">
        <v>455605</v>
      </c>
      <c r="BO7" s="491"/>
      <c r="BP7" s="491"/>
      <c r="BQ7" s="491"/>
      <c r="BR7" s="491"/>
      <c r="BS7" s="491"/>
      <c r="BT7" s="491"/>
      <c r="BU7" s="492"/>
      <c r="BV7" s="490">
        <v>1097852</v>
      </c>
      <c r="BW7" s="491"/>
      <c r="BX7" s="491"/>
      <c r="BY7" s="491"/>
      <c r="BZ7" s="491"/>
      <c r="CA7" s="491"/>
      <c r="CB7" s="491"/>
      <c r="CC7" s="492"/>
      <c r="CD7" s="501" t="s">
        <v>169</v>
      </c>
      <c r="CE7" s="452"/>
      <c r="CF7" s="452"/>
      <c r="CG7" s="452"/>
      <c r="CH7" s="452"/>
      <c r="CI7" s="452"/>
      <c r="CJ7" s="452"/>
      <c r="CK7" s="452"/>
      <c r="CL7" s="452"/>
      <c r="CM7" s="452"/>
      <c r="CN7" s="452"/>
      <c r="CO7" s="452"/>
      <c r="CP7" s="452"/>
      <c r="CQ7" s="452"/>
      <c r="CR7" s="452"/>
      <c r="CS7" s="502"/>
      <c r="CT7" s="490">
        <v>19009900</v>
      </c>
      <c r="CU7" s="491"/>
      <c r="CV7" s="491"/>
      <c r="CW7" s="491"/>
      <c r="CX7" s="491"/>
      <c r="CY7" s="491"/>
      <c r="CZ7" s="491"/>
      <c r="DA7" s="492"/>
      <c r="DB7" s="490">
        <v>17650738</v>
      </c>
      <c r="DC7" s="491"/>
      <c r="DD7" s="491"/>
      <c r="DE7" s="491"/>
      <c r="DF7" s="491"/>
      <c r="DG7" s="491"/>
      <c r="DH7" s="491"/>
      <c r="DI7" s="492"/>
    </row>
    <row r="8" spans="1:119" ht="18.75" customHeight="1" x14ac:dyDescent="0.15">
      <c r="A8" s="2"/>
      <c r="B8" s="418"/>
      <c r="C8" s="419"/>
      <c r="D8" s="419"/>
      <c r="E8" s="420"/>
      <c r="F8" s="420"/>
      <c r="G8" s="420"/>
      <c r="H8" s="420"/>
      <c r="I8" s="420"/>
      <c r="J8" s="420"/>
      <c r="K8" s="420"/>
      <c r="L8" s="420"/>
      <c r="M8" s="420"/>
      <c r="N8" s="420"/>
      <c r="O8" s="420"/>
      <c r="P8" s="420"/>
      <c r="Q8" s="420"/>
      <c r="R8" s="422"/>
      <c r="S8" s="422"/>
      <c r="T8" s="422"/>
      <c r="U8" s="422"/>
      <c r="V8" s="423"/>
      <c r="W8" s="425"/>
      <c r="X8" s="426"/>
      <c r="Y8" s="426"/>
      <c r="Z8" s="426"/>
      <c r="AA8" s="426"/>
      <c r="AB8" s="419"/>
      <c r="AC8" s="433"/>
      <c r="AD8" s="434"/>
      <c r="AE8" s="434"/>
      <c r="AF8" s="434"/>
      <c r="AG8" s="434"/>
      <c r="AH8" s="434"/>
      <c r="AI8" s="434"/>
      <c r="AJ8" s="434"/>
      <c r="AK8" s="434"/>
      <c r="AL8" s="435"/>
      <c r="AM8" s="519" t="s">
        <v>170</v>
      </c>
      <c r="AN8" s="481"/>
      <c r="AO8" s="481"/>
      <c r="AP8" s="481"/>
      <c r="AQ8" s="481"/>
      <c r="AR8" s="481"/>
      <c r="AS8" s="481"/>
      <c r="AT8" s="482"/>
      <c r="AU8" s="520" t="s">
        <v>67</v>
      </c>
      <c r="AV8" s="521"/>
      <c r="AW8" s="521"/>
      <c r="AX8" s="521"/>
      <c r="AY8" s="487" t="s">
        <v>173</v>
      </c>
      <c r="AZ8" s="488"/>
      <c r="BA8" s="488"/>
      <c r="BB8" s="488"/>
      <c r="BC8" s="488"/>
      <c r="BD8" s="488"/>
      <c r="BE8" s="488"/>
      <c r="BF8" s="488"/>
      <c r="BG8" s="488"/>
      <c r="BH8" s="488"/>
      <c r="BI8" s="488"/>
      <c r="BJ8" s="488"/>
      <c r="BK8" s="488"/>
      <c r="BL8" s="488"/>
      <c r="BM8" s="489"/>
      <c r="BN8" s="490">
        <v>1708001</v>
      </c>
      <c r="BO8" s="491"/>
      <c r="BP8" s="491"/>
      <c r="BQ8" s="491"/>
      <c r="BR8" s="491"/>
      <c r="BS8" s="491"/>
      <c r="BT8" s="491"/>
      <c r="BU8" s="492"/>
      <c r="BV8" s="490">
        <v>1551695</v>
      </c>
      <c r="BW8" s="491"/>
      <c r="BX8" s="491"/>
      <c r="BY8" s="491"/>
      <c r="BZ8" s="491"/>
      <c r="CA8" s="491"/>
      <c r="CB8" s="491"/>
      <c r="CC8" s="492"/>
      <c r="CD8" s="501" t="s">
        <v>174</v>
      </c>
      <c r="CE8" s="452"/>
      <c r="CF8" s="452"/>
      <c r="CG8" s="452"/>
      <c r="CH8" s="452"/>
      <c r="CI8" s="452"/>
      <c r="CJ8" s="452"/>
      <c r="CK8" s="452"/>
      <c r="CL8" s="452"/>
      <c r="CM8" s="452"/>
      <c r="CN8" s="452"/>
      <c r="CO8" s="452"/>
      <c r="CP8" s="452"/>
      <c r="CQ8" s="452"/>
      <c r="CR8" s="452"/>
      <c r="CS8" s="502"/>
      <c r="CT8" s="553">
        <v>0.45</v>
      </c>
      <c r="CU8" s="554"/>
      <c r="CV8" s="554"/>
      <c r="CW8" s="554"/>
      <c r="CX8" s="554"/>
      <c r="CY8" s="554"/>
      <c r="CZ8" s="554"/>
      <c r="DA8" s="555"/>
      <c r="DB8" s="553">
        <v>0.45</v>
      </c>
      <c r="DC8" s="554"/>
      <c r="DD8" s="554"/>
      <c r="DE8" s="554"/>
      <c r="DF8" s="554"/>
      <c r="DG8" s="554"/>
      <c r="DH8" s="554"/>
      <c r="DI8" s="555"/>
    </row>
    <row r="9" spans="1:119" ht="18.75" customHeight="1" x14ac:dyDescent="0.15">
      <c r="A9" s="2"/>
      <c r="B9" s="436" t="s">
        <v>17</v>
      </c>
      <c r="C9" s="437"/>
      <c r="D9" s="437"/>
      <c r="E9" s="437"/>
      <c r="F9" s="437"/>
      <c r="G9" s="437"/>
      <c r="H9" s="437"/>
      <c r="I9" s="437"/>
      <c r="J9" s="437"/>
      <c r="K9" s="438"/>
      <c r="L9" s="571" t="s">
        <v>14</v>
      </c>
      <c r="M9" s="572"/>
      <c r="N9" s="572"/>
      <c r="O9" s="572"/>
      <c r="P9" s="572"/>
      <c r="Q9" s="573"/>
      <c r="R9" s="574">
        <v>63554</v>
      </c>
      <c r="S9" s="575"/>
      <c r="T9" s="575"/>
      <c r="U9" s="575"/>
      <c r="V9" s="576"/>
      <c r="W9" s="408" t="s">
        <v>176</v>
      </c>
      <c r="X9" s="409"/>
      <c r="Y9" s="409"/>
      <c r="Z9" s="409"/>
      <c r="AA9" s="409"/>
      <c r="AB9" s="409"/>
      <c r="AC9" s="409"/>
      <c r="AD9" s="409"/>
      <c r="AE9" s="409"/>
      <c r="AF9" s="409"/>
      <c r="AG9" s="409"/>
      <c r="AH9" s="409"/>
      <c r="AI9" s="409"/>
      <c r="AJ9" s="409"/>
      <c r="AK9" s="409"/>
      <c r="AL9" s="413"/>
      <c r="AM9" s="519" t="s">
        <v>177</v>
      </c>
      <c r="AN9" s="481"/>
      <c r="AO9" s="481"/>
      <c r="AP9" s="481"/>
      <c r="AQ9" s="481"/>
      <c r="AR9" s="481"/>
      <c r="AS9" s="481"/>
      <c r="AT9" s="482"/>
      <c r="AU9" s="520" t="s">
        <v>67</v>
      </c>
      <c r="AV9" s="521"/>
      <c r="AW9" s="521"/>
      <c r="AX9" s="521"/>
      <c r="AY9" s="487" t="s">
        <v>68</v>
      </c>
      <c r="AZ9" s="488"/>
      <c r="BA9" s="488"/>
      <c r="BB9" s="488"/>
      <c r="BC9" s="488"/>
      <c r="BD9" s="488"/>
      <c r="BE9" s="488"/>
      <c r="BF9" s="488"/>
      <c r="BG9" s="488"/>
      <c r="BH9" s="488"/>
      <c r="BI9" s="488"/>
      <c r="BJ9" s="488"/>
      <c r="BK9" s="488"/>
      <c r="BL9" s="488"/>
      <c r="BM9" s="489"/>
      <c r="BN9" s="490">
        <v>156306</v>
      </c>
      <c r="BO9" s="491"/>
      <c r="BP9" s="491"/>
      <c r="BQ9" s="491"/>
      <c r="BR9" s="491"/>
      <c r="BS9" s="491"/>
      <c r="BT9" s="491"/>
      <c r="BU9" s="492"/>
      <c r="BV9" s="490">
        <v>-49783</v>
      </c>
      <c r="BW9" s="491"/>
      <c r="BX9" s="491"/>
      <c r="BY9" s="491"/>
      <c r="BZ9" s="491"/>
      <c r="CA9" s="491"/>
      <c r="CB9" s="491"/>
      <c r="CC9" s="492"/>
      <c r="CD9" s="501" t="s">
        <v>65</v>
      </c>
      <c r="CE9" s="452"/>
      <c r="CF9" s="452"/>
      <c r="CG9" s="452"/>
      <c r="CH9" s="452"/>
      <c r="CI9" s="452"/>
      <c r="CJ9" s="452"/>
      <c r="CK9" s="452"/>
      <c r="CL9" s="452"/>
      <c r="CM9" s="452"/>
      <c r="CN9" s="452"/>
      <c r="CO9" s="452"/>
      <c r="CP9" s="452"/>
      <c r="CQ9" s="452"/>
      <c r="CR9" s="452"/>
      <c r="CS9" s="502"/>
      <c r="CT9" s="353">
        <v>7.9</v>
      </c>
      <c r="CU9" s="354"/>
      <c r="CV9" s="354"/>
      <c r="CW9" s="354"/>
      <c r="CX9" s="354"/>
      <c r="CY9" s="354"/>
      <c r="CZ9" s="354"/>
      <c r="DA9" s="355"/>
      <c r="DB9" s="353">
        <v>7.9</v>
      </c>
      <c r="DC9" s="354"/>
      <c r="DD9" s="354"/>
      <c r="DE9" s="354"/>
      <c r="DF9" s="354"/>
      <c r="DG9" s="354"/>
      <c r="DH9" s="354"/>
      <c r="DI9" s="355"/>
    </row>
    <row r="10" spans="1:119" ht="18.75" customHeight="1" x14ac:dyDescent="0.15">
      <c r="A10" s="2"/>
      <c r="B10" s="436"/>
      <c r="C10" s="437"/>
      <c r="D10" s="437"/>
      <c r="E10" s="437"/>
      <c r="F10" s="437"/>
      <c r="G10" s="437"/>
      <c r="H10" s="437"/>
      <c r="I10" s="437"/>
      <c r="J10" s="437"/>
      <c r="K10" s="438"/>
      <c r="L10" s="480" t="s">
        <v>180</v>
      </c>
      <c r="M10" s="481"/>
      <c r="N10" s="481"/>
      <c r="O10" s="481"/>
      <c r="P10" s="481"/>
      <c r="Q10" s="482"/>
      <c r="R10" s="483">
        <v>61674</v>
      </c>
      <c r="S10" s="484"/>
      <c r="T10" s="484"/>
      <c r="U10" s="484"/>
      <c r="V10" s="486"/>
      <c r="W10" s="410"/>
      <c r="X10" s="411"/>
      <c r="Y10" s="411"/>
      <c r="Z10" s="411"/>
      <c r="AA10" s="411"/>
      <c r="AB10" s="411"/>
      <c r="AC10" s="411"/>
      <c r="AD10" s="411"/>
      <c r="AE10" s="411"/>
      <c r="AF10" s="411"/>
      <c r="AG10" s="411"/>
      <c r="AH10" s="411"/>
      <c r="AI10" s="411"/>
      <c r="AJ10" s="411"/>
      <c r="AK10" s="411"/>
      <c r="AL10" s="414"/>
      <c r="AM10" s="519" t="s">
        <v>181</v>
      </c>
      <c r="AN10" s="481"/>
      <c r="AO10" s="481"/>
      <c r="AP10" s="481"/>
      <c r="AQ10" s="481"/>
      <c r="AR10" s="481"/>
      <c r="AS10" s="481"/>
      <c r="AT10" s="482"/>
      <c r="AU10" s="520" t="s">
        <v>67</v>
      </c>
      <c r="AV10" s="521"/>
      <c r="AW10" s="521"/>
      <c r="AX10" s="521"/>
      <c r="AY10" s="487" t="s">
        <v>183</v>
      </c>
      <c r="AZ10" s="488"/>
      <c r="BA10" s="488"/>
      <c r="BB10" s="488"/>
      <c r="BC10" s="488"/>
      <c r="BD10" s="488"/>
      <c r="BE10" s="488"/>
      <c r="BF10" s="488"/>
      <c r="BG10" s="488"/>
      <c r="BH10" s="488"/>
      <c r="BI10" s="488"/>
      <c r="BJ10" s="488"/>
      <c r="BK10" s="488"/>
      <c r="BL10" s="488"/>
      <c r="BM10" s="489"/>
      <c r="BN10" s="490">
        <v>2154330</v>
      </c>
      <c r="BO10" s="491"/>
      <c r="BP10" s="491"/>
      <c r="BQ10" s="491"/>
      <c r="BR10" s="491"/>
      <c r="BS10" s="491"/>
      <c r="BT10" s="491"/>
      <c r="BU10" s="492"/>
      <c r="BV10" s="490">
        <v>1218861</v>
      </c>
      <c r="BW10" s="491"/>
      <c r="BX10" s="491"/>
      <c r="BY10" s="491"/>
      <c r="BZ10" s="491"/>
      <c r="CA10" s="491"/>
      <c r="CB10" s="491"/>
      <c r="CC10" s="492"/>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436"/>
      <c r="C11" s="437"/>
      <c r="D11" s="437"/>
      <c r="E11" s="437"/>
      <c r="F11" s="437"/>
      <c r="G11" s="437"/>
      <c r="H11" s="437"/>
      <c r="I11" s="437"/>
      <c r="J11" s="437"/>
      <c r="K11" s="438"/>
      <c r="L11" s="453" t="s">
        <v>188</v>
      </c>
      <c r="M11" s="454"/>
      <c r="N11" s="454"/>
      <c r="O11" s="454"/>
      <c r="P11" s="454"/>
      <c r="Q11" s="455"/>
      <c r="R11" s="568" t="s">
        <v>189</v>
      </c>
      <c r="S11" s="569"/>
      <c r="T11" s="569"/>
      <c r="U11" s="569"/>
      <c r="V11" s="570"/>
      <c r="W11" s="410"/>
      <c r="X11" s="411"/>
      <c r="Y11" s="411"/>
      <c r="Z11" s="411"/>
      <c r="AA11" s="411"/>
      <c r="AB11" s="411"/>
      <c r="AC11" s="411"/>
      <c r="AD11" s="411"/>
      <c r="AE11" s="411"/>
      <c r="AF11" s="411"/>
      <c r="AG11" s="411"/>
      <c r="AH11" s="411"/>
      <c r="AI11" s="411"/>
      <c r="AJ11" s="411"/>
      <c r="AK11" s="411"/>
      <c r="AL11" s="414"/>
      <c r="AM11" s="519" t="s">
        <v>193</v>
      </c>
      <c r="AN11" s="481"/>
      <c r="AO11" s="481"/>
      <c r="AP11" s="481"/>
      <c r="AQ11" s="481"/>
      <c r="AR11" s="481"/>
      <c r="AS11" s="481"/>
      <c r="AT11" s="482"/>
      <c r="AU11" s="520" t="s">
        <v>67</v>
      </c>
      <c r="AV11" s="521"/>
      <c r="AW11" s="521"/>
      <c r="AX11" s="521"/>
      <c r="AY11" s="487" t="s">
        <v>194</v>
      </c>
      <c r="AZ11" s="488"/>
      <c r="BA11" s="488"/>
      <c r="BB11" s="488"/>
      <c r="BC11" s="488"/>
      <c r="BD11" s="488"/>
      <c r="BE11" s="488"/>
      <c r="BF11" s="488"/>
      <c r="BG11" s="488"/>
      <c r="BH11" s="488"/>
      <c r="BI11" s="488"/>
      <c r="BJ11" s="488"/>
      <c r="BK11" s="488"/>
      <c r="BL11" s="488"/>
      <c r="BM11" s="489"/>
      <c r="BN11" s="490">
        <v>0</v>
      </c>
      <c r="BO11" s="491"/>
      <c r="BP11" s="491"/>
      <c r="BQ11" s="491"/>
      <c r="BR11" s="491"/>
      <c r="BS11" s="491"/>
      <c r="BT11" s="491"/>
      <c r="BU11" s="492"/>
      <c r="BV11" s="490">
        <v>0</v>
      </c>
      <c r="BW11" s="491"/>
      <c r="BX11" s="491"/>
      <c r="BY11" s="491"/>
      <c r="BZ11" s="491"/>
      <c r="CA11" s="491"/>
      <c r="CB11" s="491"/>
      <c r="CC11" s="492"/>
      <c r="CD11" s="501" t="s">
        <v>141</v>
      </c>
      <c r="CE11" s="452"/>
      <c r="CF11" s="452"/>
      <c r="CG11" s="452"/>
      <c r="CH11" s="452"/>
      <c r="CI11" s="452"/>
      <c r="CJ11" s="452"/>
      <c r="CK11" s="452"/>
      <c r="CL11" s="452"/>
      <c r="CM11" s="452"/>
      <c r="CN11" s="452"/>
      <c r="CO11" s="452"/>
      <c r="CP11" s="452"/>
      <c r="CQ11" s="452"/>
      <c r="CR11" s="452"/>
      <c r="CS11" s="502"/>
      <c r="CT11" s="553" t="s">
        <v>197</v>
      </c>
      <c r="CU11" s="554"/>
      <c r="CV11" s="554"/>
      <c r="CW11" s="554"/>
      <c r="CX11" s="554"/>
      <c r="CY11" s="554"/>
      <c r="CZ11" s="554"/>
      <c r="DA11" s="555"/>
      <c r="DB11" s="553" t="s">
        <v>197</v>
      </c>
      <c r="DC11" s="554"/>
      <c r="DD11" s="554"/>
      <c r="DE11" s="554"/>
      <c r="DF11" s="554"/>
      <c r="DG11" s="554"/>
      <c r="DH11" s="554"/>
      <c r="DI11" s="555"/>
    </row>
    <row r="12" spans="1:119" ht="18.75" customHeight="1" x14ac:dyDescent="0.15">
      <c r="A12" s="2"/>
      <c r="B12" s="439" t="s">
        <v>199</v>
      </c>
      <c r="C12" s="440"/>
      <c r="D12" s="440"/>
      <c r="E12" s="440"/>
      <c r="F12" s="440"/>
      <c r="G12" s="440"/>
      <c r="H12" s="440"/>
      <c r="I12" s="440"/>
      <c r="J12" s="440"/>
      <c r="K12" s="441"/>
      <c r="L12" s="556" t="s">
        <v>200</v>
      </c>
      <c r="M12" s="557"/>
      <c r="N12" s="557"/>
      <c r="O12" s="557"/>
      <c r="P12" s="557"/>
      <c r="Q12" s="558"/>
      <c r="R12" s="559">
        <v>64734</v>
      </c>
      <c r="S12" s="560"/>
      <c r="T12" s="560"/>
      <c r="U12" s="560"/>
      <c r="V12" s="561"/>
      <c r="W12" s="562" t="s">
        <v>7</v>
      </c>
      <c r="X12" s="521"/>
      <c r="Y12" s="521"/>
      <c r="Z12" s="521"/>
      <c r="AA12" s="521"/>
      <c r="AB12" s="563"/>
      <c r="AC12" s="564" t="s">
        <v>108</v>
      </c>
      <c r="AD12" s="565"/>
      <c r="AE12" s="565"/>
      <c r="AF12" s="565"/>
      <c r="AG12" s="566"/>
      <c r="AH12" s="564" t="s">
        <v>202</v>
      </c>
      <c r="AI12" s="565"/>
      <c r="AJ12" s="565"/>
      <c r="AK12" s="565"/>
      <c r="AL12" s="567"/>
      <c r="AM12" s="519" t="s">
        <v>203</v>
      </c>
      <c r="AN12" s="481"/>
      <c r="AO12" s="481"/>
      <c r="AP12" s="481"/>
      <c r="AQ12" s="481"/>
      <c r="AR12" s="481"/>
      <c r="AS12" s="481"/>
      <c r="AT12" s="482"/>
      <c r="AU12" s="520" t="s">
        <v>67</v>
      </c>
      <c r="AV12" s="521"/>
      <c r="AW12" s="521"/>
      <c r="AX12" s="521"/>
      <c r="AY12" s="487" t="s">
        <v>206</v>
      </c>
      <c r="AZ12" s="488"/>
      <c r="BA12" s="488"/>
      <c r="BB12" s="488"/>
      <c r="BC12" s="488"/>
      <c r="BD12" s="488"/>
      <c r="BE12" s="488"/>
      <c r="BF12" s="488"/>
      <c r="BG12" s="488"/>
      <c r="BH12" s="488"/>
      <c r="BI12" s="488"/>
      <c r="BJ12" s="488"/>
      <c r="BK12" s="488"/>
      <c r="BL12" s="488"/>
      <c r="BM12" s="489"/>
      <c r="BN12" s="490">
        <v>1857688</v>
      </c>
      <c r="BO12" s="491"/>
      <c r="BP12" s="491"/>
      <c r="BQ12" s="491"/>
      <c r="BR12" s="491"/>
      <c r="BS12" s="491"/>
      <c r="BT12" s="491"/>
      <c r="BU12" s="492"/>
      <c r="BV12" s="490">
        <v>2532627</v>
      </c>
      <c r="BW12" s="491"/>
      <c r="BX12" s="491"/>
      <c r="BY12" s="491"/>
      <c r="BZ12" s="491"/>
      <c r="CA12" s="491"/>
      <c r="CB12" s="491"/>
      <c r="CC12" s="492"/>
      <c r="CD12" s="501" t="s">
        <v>207</v>
      </c>
      <c r="CE12" s="452"/>
      <c r="CF12" s="452"/>
      <c r="CG12" s="452"/>
      <c r="CH12" s="452"/>
      <c r="CI12" s="452"/>
      <c r="CJ12" s="452"/>
      <c r="CK12" s="452"/>
      <c r="CL12" s="452"/>
      <c r="CM12" s="452"/>
      <c r="CN12" s="452"/>
      <c r="CO12" s="452"/>
      <c r="CP12" s="452"/>
      <c r="CQ12" s="452"/>
      <c r="CR12" s="452"/>
      <c r="CS12" s="502"/>
      <c r="CT12" s="553" t="s">
        <v>197</v>
      </c>
      <c r="CU12" s="554"/>
      <c r="CV12" s="554"/>
      <c r="CW12" s="554"/>
      <c r="CX12" s="554"/>
      <c r="CY12" s="554"/>
      <c r="CZ12" s="554"/>
      <c r="DA12" s="555"/>
      <c r="DB12" s="553" t="s">
        <v>197</v>
      </c>
      <c r="DC12" s="554"/>
      <c r="DD12" s="554"/>
      <c r="DE12" s="554"/>
      <c r="DF12" s="554"/>
      <c r="DG12" s="554"/>
      <c r="DH12" s="554"/>
      <c r="DI12" s="555"/>
    </row>
    <row r="13" spans="1:119" ht="18.75" customHeight="1" x14ac:dyDescent="0.15">
      <c r="A13" s="2"/>
      <c r="B13" s="442"/>
      <c r="C13" s="443"/>
      <c r="D13" s="443"/>
      <c r="E13" s="443"/>
      <c r="F13" s="443"/>
      <c r="G13" s="443"/>
      <c r="H13" s="443"/>
      <c r="I13" s="443"/>
      <c r="J13" s="443"/>
      <c r="K13" s="444"/>
      <c r="L13" s="14"/>
      <c r="M13" s="542" t="s">
        <v>209</v>
      </c>
      <c r="N13" s="543"/>
      <c r="O13" s="543"/>
      <c r="P13" s="543"/>
      <c r="Q13" s="544"/>
      <c r="R13" s="545">
        <v>63721</v>
      </c>
      <c r="S13" s="546"/>
      <c r="T13" s="546"/>
      <c r="U13" s="546"/>
      <c r="V13" s="547"/>
      <c r="W13" s="424" t="s">
        <v>210</v>
      </c>
      <c r="X13" s="366"/>
      <c r="Y13" s="366"/>
      <c r="Z13" s="366"/>
      <c r="AA13" s="366"/>
      <c r="AB13" s="367"/>
      <c r="AC13" s="483">
        <v>1443</v>
      </c>
      <c r="AD13" s="484"/>
      <c r="AE13" s="484"/>
      <c r="AF13" s="484"/>
      <c r="AG13" s="485"/>
      <c r="AH13" s="483">
        <v>1622</v>
      </c>
      <c r="AI13" s="484"/>
      <c r="AJ13" s="484"/>
      <c r="AK13" s="484"/>
      <c r="AL13" s="486"/>
      <c r="AM13" s="519" t="s">
        <v>212</v>
      </c>
      <c r="AN13" s="481"/>
      <c r="AO13" s="481"/>
      <c r="AP13" s="481"/>
      <c r="AQ13" s="481"/>
      <c r="AR13" s="481"/>
      <c r="AS13" s="481"/>
      <c r="AT13" s="482"/>
      <c r="AU13" s="520" t="s">
        <v>214</v>
      </c>
      <c r="AV13" s="521"/>
      <c r="AW13" s="521"/>
      <c r="AX13" s="521"/>
      <c r="AY13" s="487" t="s">
        <v>216</v>
      </c>
      <c r="AZ13" s="488"/>
      <c r="BA13" s="488"/>
      <c r="BB13" s="488"/>
      <c r="BC13" s="488"/>
      <c r="BD13" s="488"/>
      <c r="BE13" s="488"/>
      <c r="BF13" s="488"/>
      <c r="BG13" s="488"/>
      <c r="BH13" s="488"/>
      <c r="BI13" s="488"/>
      <c r="BJ13" s="488"/>
      <c r="BK13" s="488"/>
      <c r="BL13" s="488"/>
      <c r="BM13" s="489"/>
      <c r="BN13" s="490">
        <v>452948</v>
      </c>
      <c r="BO13" s="491"/>
      <c r="BP13" s="491"/>
      <c r="BQ13" s="491"/>
      <c r="BR13" s="491"/>
      <c r="BS13" s="491"/>
      <c r="BT13" s="491"/>
      <c r="BU13" s="492"/>
      <c r="BV13" s="490">
        <v>-1363549</v>
      </c>
      <c r="BW13" s="491"/>
      <c r="BX13" s="491"/>
      <c r="BY13" s="491"/>
      <c r="BZ13" s="491"/>
      <c r="CA13" s="491"/>
      <c r="CB13" s="491"/>
      <c r="CC13" s="492"/>
      <c r="CD13" s="501" t="s">
        <v>218</v>
      </c>
      <c r="CE13" s="452"/>
      <c r="CF13" s="452"/>
      <c r="CG13" s="452"/>
      <c r="CH13" s="452"/>
      <c r="CI13" s="452"/>
      <c r="CJ13" s="452"/>
      <c r="CK13" s="452"/>
      <c r="CL13" s="452"/>
      <c r="CM13" s="452"/>
      <c r="CN13" s="452"/>
      <c r="CO13" s="452"/>
      <c r="CP13" s="452"/>
      <c r="CQ13" s="452"/>
      <c r="CR13" s="452"/>
      <c r="CS13" s="502"/>
      <c r="CT13" s="353">
        <v>6.6</v>
      </c>
      <c r="CU13" s="354"/>
      <c r="CV13" s="354"/>
      <c r="CW13" s="354"/>
      <c r="CX13" s="354"/>
      <c r="CY13" s="354"/>
      <c r="CZ13" s="354"/>
      <c r="DA13" s="355"/>
      <c r="DB13" s="353">
        <v>6.4</v>
      </c>
      <c r="DC13" s="354"/>
      <c r="DD13" s="354"/>
      <c r="DE13" s="354"/>
      <c r="DF13" s="354"/>
      <c r="DG13" s="354"/>
      <c r="DH13" s="354"/>
      <c r="DI13" s="355"/>
    </row>
    <row r="14" spans="1:119" ht="18.75" customHeight="1" x14ac:dyDescent="0.15">
      <c r="A14" s="2"/>
      <c r="B14" s="442"/>
      <c r="C14" s="443"/>
      <c r="D14" s="443"/>
      <c r="E14" s="443"/>
      <c r="F14" s="443"/>
      <c r="G14" s="443"/>
      <c r="H14" s="443"/>
      <c r="I14" s="443"/>
      <c r="J14" s="443"/>
      <c r="K14" s="444"/>
      <c r="L14" s="532" t="s">
        <v>220</v>
      </c>
      <c r="M14" s="551"/>
      <c r="N14" s="551"/>
      <c r="O14" s="551"/>
      <c r="P14" s="551"/>
      <c r="Q14" s="552"/>
      <c r="R14" s="545">
        <v>64554</v>
      </c>
      <c r="S14" s="546"/>
      <c r="T14" s="546"/>
      <c r="U14" s="546"/>
      <c r="V14" s="547"/>
      <c r="W14" s="412"/>
      <c r="X14" s="369"/>
      <c r="Y14" s="369"/>
      <c r="Z14" s="369"/>
      <c r="AA14" s="369"/>
      <c r="AB14" s="370"/>
      <c r="AC14" s="535">
        <v>6</v>
      </c>
      <c r="AD14" s="536"/>
      <c r="AE14" s="536"/>
      <c r="AF14" s="536"/>
      <c r="AG14" s="537"/>
      <c r="AH14" s="535">
        <v>7</v>
      </c>
      <c r="AI14" s="536"/>
      <c r="AJ14" s="536"/>
      <c r="AK14" s="536"/>
      <c r="AL14" s="538"/>
      <c r="AM14" s="519"/>
      <c r="AN14" s="481"/>
      <c r="AO14" s="481"/>
      <c r="AP14" s="481"/>
      <c r="AQ14" s="481"/>
      <c r="AR14" s="481"/>
      <c r="AS14" s="481"/>
      <c r="AT14" s="482"/>
      <c r="AU14" s="520"/>
      <c r="AV14" s="521"/>
      <c r="AW14" s="521"/>
      <c r="AX14" s="521"/>
      <c r="AY14" s="487"/>
      <c r="AZ14" s="488"/>
      <c r="BA14" s="488"/>
      <c r="BB14" s="488"/>
      <c r="BC14" s="488"/>
      <c r="BD14" s="488"/>
      <c r="BE14" s="488"/>
      <c r="BF14" s="488"/>
      <c r="BG14" s="488"/>
      <c r="BH14" s="488"/>
      <c r="BI14" s="488"/>
      <c r="BJ14" s="488"/>
      <c r="BK14" s="488"/>
      <c r="BL14" s="488"/>
      <c r="BM14" s="489"/>
      <c r="BN14" s="490"/>
      <c r="BO14" s="491"/>
      <c r="BP14" s="491"/>
      <c r="BQ14" s="491"/>
      <c r="BR14" s="491"/>
      <c r="BS14" s="491"/>
      <c r="BT14" s="491"/>
      <c r="BU14" s="492"/>
      <c r="BV14" s="490"/>
      <c r="BW14" s="491"/>
      <c r="BX14" s="491"/>
      <c r="BY14" s="491"/>
      <c r="BZ14" s="491"/>
      <c r="CA14" s="491"/>
      <c r="CB14" s="491"/>
      <c r="CC14" s="492"/>
      <c r="CD14" s="496" t="s">
        <v>223</v>
      </c>
      <c r="CE14" s="497"/>
      <c r="CF14" s="497"/>
      <c r="CG14" s="497"/>
      <c r="CH14" s="497"/>
      <c r="CI14" s="497"/>
      <c r="CJ14" s="497"/>
      <c r="CK14" s="497"/>
      <c r="CL14" s="497"/>
      <c r="CM14" s="497"/>
      <c r="CN14" s="497"/>
      <c r="CO14" s="497"/>
      <c r="CP14" s="497"/>
      <c r="CQ14" s="497"/>
      <c r="CR14" s="497"/>
      <c r="CS14" s="498"/>
      <c r="CT14" s="539">
        <v>35</v>
      </c>
      <c r="CU14" s="540"/>
      <c r="CV14" s="540"/>
      <c r="CW14" s="540"/>
      <c r="CX14" s="540"/>
      <c r="CY14" s="540"/>
      <c r="CZ14" s="540"/>
      <c r="DA14" s="541"/>
      <c r="DB14" s="539">
        <v>32.1</v>
      </c>
      <c r="DC14" s="540"/>
      <c r="DD14" s="540"/>
      <c r="DE14" s="540"/>
      <c r="DF14" s="540"/>
      <c r="DG14" s="540"/>
      <c r="DH14" s="540"/>
      <c r="DI14" s="541"/>
    </row>
    <row r="15" spans="1:119" ht="18.75" customHeight="1" x14ac:dyDescent="0.15">
      <c r="A15" s="2"/>
      <c r="B15" s="442"/>
      <c r="C15" s="443"/>
      <c r="D15" s="443"/>
      <c r="E15" s="443"/>
      <c r="F15" s="443"/>
      <c r="G15" s="443"/>
      <c r="H15" s="443"/>
      <c r="I15" s="443"/>
      <c r="J15" s="443"/>
      <c r="K15" s="444"/>
      <c r="L15" s="14"/>
      <c r="M15" s="542" t="s">
        <v>209</v>
      </c>
      <c r="N15" s="543"/>
      <c r="O15" s="543"/>
      <c r="P15" s="543"/>
      <c r="Q15" s="544"/>
      <c r="R15" s="545">
        <v>63678</v>
      </c>
      <c r="S15" s="546"/>
      <c r="T15" s="546"/>
      <c r="U15" s="546"/>
      <c r="V15" s="547"/>
      <c r="W15" s="424" t="s">
        <v>4</v>
      </c>
      <c r="X15" s="366"/>
      <c r="Y15" s="366"/>
      <c r="Z15" s="366"/>
      <c r="AA15" s="366"/>
      <c r="AB15" s="367"/>
      <c r="AC15" s="483">
        <v>3506</v>
      </c>
      <c r="AD15" s="484"/>
      <c r="AE15" s="484"/>
      <c r="AF15" s="484"/>
      <c r="AG15" s="485"/>
      <c r="AH15" s="483">
        <v>3422</v>
      </c>
      <c r="AI15" s="484"/>
      <c r="AJ15" s="484"/>
      <c r="AK15" s="484"/>
      <c r="AL15" s="486"/>
      <c r="AM15" s="519"/>
      <c r="AN15" s="481"/>
      <c r="AO15" s="481"/>
      <c r="AP15" s="481"/>
      <c r="AQ15" s="481"/>
      <c r="AR15" s="481"/>
      <c r="AS15" s="481"/>
      <c r="AT15" s="482"/>
      <c r="AU15" s="520"/>
      <c r="AV15" s="521"/>
      <c r="AW15" s="521"/>
      <c r="AX15" s="521"/>
      <c r="AY15" s="493" t="s">
        <v>225</v>
      </c>
      <c r="AZ15" s="494"/>
      <c r="BA15" s="494"/>
      <c r="BB15" s="494"/>
      <c r="BC15" s="494"/>
      <c r="BD15" s="494"/>
      <c r="BE15" s="494"/>
      <c r="BF15" s="494"/>
      <c r="BG15" s="494"/>
      <c r="BH15" s="494"/>
      <c r="BI15" s="494"/>
      <c r="BJ15" s="494"/>
      <c r="BK15" s="494"/>
      <c r="BL15" s="494"/>
      <c r="BM15" s="495"/>
      <c r="BN15" s="477">
        <v>7441539</v>
      </c>
      <c r="BO15" s="478"/>
      <c r="BP15" s="478"/>
      <c r="BQ15" s="478"/>
      <c r="BR15" s="478"/>
      <c r="BS15" s="478"/>
      <c r="BT15" s="478"/>
      <c r="BU15" s="479"/>
      <c r="BV15" s="477">
        <v>7296858</v>
      </c>
      <c r="BW15" s="478"/>
      <c r="BX15" s="478"/>
      <c r="BY15" s="478"/>
      <c r="BZ15" s="478"/>
      <c r="CA15" s="478"/>
      <c r="CB15" s="478"/>
      <c r="CC15" s="479"/>
      <c r="CD15" s="548" t="s">
        <v>208</v>
      </c>
      <c r="CE15" s="549"/>
      <c r="CF15" s="549"/>
      <c r="CG15" s="549"/>
      <c r="CH15" s="549"/>
      <c r="CI15" s="549"/>
      <c r="CJ15" s="549"/>
      <c r="CK15" s="549"/>
      <c r="CL15" s="549"/>
      <c r="CM15" s="549"/>
      <c r="CN15" s="549"/>
      <c r="CO15" s="549"/>
      <c r="CP15" s="549"/>
      <c r="CQ15" s="549"/>
      <c r="CR15" s="549"/>
      <c r="CS15" s="550"/>
      <c r="CT15" s="28"/>
      <c r="CU15" s="31"/>
      <c r="CV15" s="31"/>
      <c r="CW15" s="31"/>
      <c r="CX15" s="31"/>
      <c r="CY15" s="31"/>
      <c r="CZ15" s="31"/>
      <c r="DA15" s="34"/>
      <c r="DB15" s="28"/>
      <c r="DC15" s="31"/>
      <c r="DD15" s="31"/>
      <c r="DE15" s="31"/>
      <c r="DF15" s="31"/>
      <c r="DG15" s="31"/>
      <c r="DH15" s="31"/>
      <c r="DI15" s="34"/>
    </row>
    <row r="16" spans="1:119" ht="18.75" customHeight="1" x14ac:dyDescent="0.15">
      <c r="A16" s="2"/>
      <c r="B16" s="442"/>
      <c r="C16" s="443"/>
      <c r="D16" s="443"/>
      <c r="E16" s="443"/>
      <c r="F16" s="443"/>
      <c r="G16" s="443"/>
      <c r="H16" s="443"/>
      <c r="I16" s="443"/>
      <c r="J16" s="443"/>
      <c r="K16" s="444"/>
      <c r="L16" s="532" t="s">
        <v>227</v>
      </c>
      <c r="M16" s="533"/>
      <c r="N16" s="533"/>
      <c r="O16" s="533"/>
      <c r="P16" s="533"/>
      <c r="Q16" s="534"/>
      <c r="R16" s="529" t="s">
        <v>228</v>
      </c>
      <c r="S16" s="530"/>
      <c r="T16" s="530"/>
      <c r="U16" s="530"/>
      <c r="V16" s="531"/>
      <c r="W16" s="412"/>
      <c r="X16" s="369"/>
      <c r="Y16" s="369"/>
      <c r="Z16" s="369"/>
      <c r="AA16" s="369"/>
      <c r="AB16" s="370"/>
      <c r="AC16" s="535">
        <v>14.5</v>
      </c>
      <c r="AD16" s="536"/>
      <c r="AE16" s="536"/>
      <c r="AF16" s="536"/>
      <c r="AG16" s="537"/>
      <c r="AH16" s="535">
        <v>14.7</v>
      </c>
      <c r="AI16" s="536"/>
      <c r="AJ16" s="536"/>
      <c r="AK16" s="536"/>
      <c r="AL16" s="538"/>
      <c r="AM16" s="519"/>
      <c r="AN16" s="481"/>
      <c r="AO16" s="481"/>
      <c r="AP16" s="481"/>
      <c r="AQ16" s="481"/>
      <c r="AR16" s="481"/>
      <c r="AS16" s="481"/>
      <c r="AT16" s="482"/>
      <c r="AU16" s="520"/>
      <c r="AV16" s="521"/>
      <c r="AW16" s="521"/>
      <c r="AX16" s="521"/>
      <c r="AY16" s="487" t="s">
        <v>106</v>
      </c>
      <c r="AZ16" s="488"/>
      <c r="BA16" s="488"/>
      <c r="BB16" s="488"/>
      <c r="BC16" s="488"/>
      <c r="BD16" s="488"/>
      <c r="BE16" s="488"/>
      <c r="BF16" s="488"/>
      <c r="BG16" s="488"/>
      <c r="BH16" s="488"/>
      <c r="BI16" s="488"/>
      <c r="BJ16" s="488"/>
      <c r="BK16" s="488"/>
      <c r="BL16" s="488"/>
      <c r="BM16" s="489"/>
      <c r="BN16" s="490">
        <v>17071087</v>
      </c>
      <c r="BO16" s="491"/>
      <c r="BP16" s="491"/>
      <c r="BQ16" s="491"/>
      <c r="BR16" s="491"/>
      <c r="BS16" s="491"/>
      <c r="BT16" s="491"/>
      <c r="BU16" s="492"/>
      <c r="BV16" s="490">
        <v>15629320</v>
      </c>
      <c r="BW16" s="491"/>
      <c r="BX16" s="491"/>
      <c r="BY16" s="491"/>
      <c r="BZ16" s="491"/>
      <c r="CA16" s="491"/>
      <c r="CB16" s="491"/>
      <c r="CC16" s="492"/>
      <c r="CD16" s="21"/>
      <c r="CE16" s="351"/>
      <c r="CF16" s="351"/>
      <c r="CG16" s="351"/>
      <c r="CH16" s="351"/>
      <c r="CI16" s="351"/>
      <c r="CJ16" s="351"/>
      <c r="CK16" s="351"/>
      <c r="CL16" s="351"/>
      <c r="CM16" s="351"/>
      <c r="CN16" s="351"/>
      <c r="CO16" s="351"/>
      <c r="CP16" s="351"/>
      <c r="CQ16" s="351"/>
      <c r="CR16" s="351"/>
      <c r="CS16" s="352"/>
      <c r="CT16" s="353"/>
      <c r="CU16" s="354"/>
      <c r="CV16" s="354"/>
      <c r="CW16" s="354"/>
      <c r="CX16" s="354"/>
      <c r="CY16" s="354"/>
      <c r="CZ16" s="354"/>
      <c r="DA16" s="355"/>
      <c r="DB16" s="353"/>
      <c r="DC16" s="354"/>
      <c r="DD16" s="354"/>
      <c r="DE16" s="354"/>
      <c r="DF16" s="354"/>
      <c r="DG16" s="354"/>
      <c r="DH16" s="354"/>
      <c r="DI16" s="355"/>
    </row>
    <row r="17" spans="1:113" ht="18.75" customHeight="1" x14ac:dyDescent="0.15">
      <c r="A17" s="2"/>
      <c r="B17" s="445"/>
      <c r="C17" s="446"/>
      <c r="D17" s="446"/>
      <c r="E17" s="446"/>
      <c r="F17" s="446"/>
      <c r="G17" s="446"/>
      <c r="H17" s="446"/>
      <c r="I17" s="446"/>
      <c r="J17" s="446"/>
      <c r="K17" s="447"/>
      <c r="L17" s="15"/>
      <c r="M17" s="526" t="s">
        <v>101</v>
      </c>
      <c r="N17" s="527"/>
      <c r="O17" s="527"/>
      <c r="P17" s="527"/>
      <c r="Q17" s="528"/>
      <c r="R17" s="529" t="s">
        <v>230</v>
      </c>
      <c r="S17" s="530"/>
      <c r="T17" s="530"/>
      <c r="U17" s="530"/>
      <c r="V17" s="531"/>
      <c r="W17" s="424" t="s">
        <v>95</v>
      </c>
      <c r="X17" s="366"/>
      <c r="Y17" s="366"/>
      <c r="Z17" s="366"/>
      <c r="AA17" s="366"/>
      <c r="AB17" s="367"/>
      <c r="AC17" s="483">
        <v>19168</v>
      </c>
      <c r="AD17" s="484"/>
      <c r="AE17" s="484"/>
      <c r="AF17" s="484"/>
      <c r="AG17" s="485"/>
      <c r="AH17" s="483">
        <v>18263</v>
      </c>
      <c r="AI17" s="484"/>
      <c r="AJ17" s="484"/>
      <c r="AK17" s="484"/>
      <c r="AL17" s="486"/>
      <c r="AM17" s="519"/>
      <c r="AN17" s="481"/>
      <c r="AO17" s="481"/>
      <c r="AP17" s="481"/>
      <c r="AQ17" s="481"/>
      <c r="AR17" s="481"/>
      <c r="AS17" s="481"/>
      <c r="AT17" s="482"/>
      <c r="AU17" s="520"/>
      <c r="AV17" s="521"/>
      <c r="AW17" s="521"/>
      <c r="AX17" s="521"/>
      <c r="AY17" s="487" t="s">
        <v>231</v>
      </c>
      <c r="AZ17" s="488"/>
      <c r="BA17" s="488"/>
      <c r="BB17" s="488"/>
      <c r="BC17" s="488"/>
      <c r="BD17" s="488"/>
      <c r="BE17" s="488"/>
      <c r="BF17" s="488"/>
      <c r="BG17" s="488"/>
      <c r="BH17" s="488"/>
      <c r="BI17" s="488"/>
      <c r="BJ17" s="488"/>
      <c r="BK17" s="488"/>
      <c r="BL17" s="488"/>
      <c r="BM17" s="489"/>
      <c r="BN17" s="490">
        <v>9381601</v>
      </c>
      <c r="BO17" s="491"/>
      <c r="BP17" s="491"/>
      <c r="BQ17" s="491"/>
      <c r="BR17" s="491"/>
      <c r="BS17" s="491"/>
      <c r="BT17" s="491"/>
      <c r="BU17" s="492"/>
      <c r="BV17" s="490">
        <v>9209497</v>
      </c>
      <c r="BW17" s="491"/>
      <c r="BX17" s="491"/>
      <c r="BY17" s="491"/>
      <c r="BZ17" s="491"/>
      <c r="CA17" s="491"/>
      <c r="CB17" s="491"/>
      <c r="CC17" s="492"/>
      <c r="CD17" s="21"/>
      <c r="CE17" s="351"/>
      <c r="CF17" s="351"/>
      <c r="CG17" s="351"/>
      <c r="CH17" s="351"/>
      <c r="CI17" s="351"/>
      <c r="CJ17" s="351"/>
      <c r="CK17" s="351"/>
      <c r="CL17" s="351"/>
      <c r="CM17" s="351"/>
      <c r="CN17" s="351"/>
      <c r="CO17" s="351"/>
      <c r="CP17" s="351"/>
      <c r="CQ17" s="351"/>
      <c r="CR17" s="351"/>
      <c r="CS17" s="352"/>
      <c r="CT17" s="353"/>
      <c r="CU17" s="354"/>
      <c r="CV17" s="354"/>
      <c r="CW17" s="354"/>
      <c r="CX17" s="354"/>
      <c r="CY17" s="354"/>
      <c r="CZ17" s="354"/>
      <c r="DA17" s="355"/>
      <c r="DB17" s="353"/>
      <c r="DC17" s="354"/>
      <c r="DD17" s="354"/>
      <c r="DE17" s="354"/>
      <c r="DF17" s="354"/>
      <c r="DG17" s="354"/>
      <c r="DH17" s="354"/>
      <c r="DI17" s="355"/>
    </row>
    <row r="18" spans="1:113" ht="18.75" customHeight="1" x14ac:dyDescent="0.15">
      <c r="A18" s="2"/>
      <c r="B18" s="506" t="s">
        <v>232</v>
      </c>
      <c r="C18" s="438"/>
      <c r="D18" s="438"/>
      <c r="E18" s="507"/>
      <c r="F18" s="507"/>
      <c r="G18" s="507"/>
      <c r="H18" s="507"/>
      <c r="I18" s="507"/>
      <c r="J18" s="507"/>
      <c r="K18" s="507"/>
      <c r="L18" s="522">
        <v>210.8</v>
      </c>
      <c r="M18" s="522"/>
      <c r="N18" s="522"/>
      <c r="O18" s="522"/>
      <c r="P18" s="522"/>
      <c r="Q18" s="522"/>
      <c r="R18" s="523"/>
      <c r="S18" s="523"/>
      <c r="T18" s="523"/>
      <c r="U18" s="523"/>
      <c r="V18" s="524"/>
      <c r="W18" s="425"/>
      <c r="X18" s="426"/>
      <c r="Y18" s="426"/>
      <c r="Z18" s="426"/>
      <c r="AA18" s="426"/>
      <c r="AB18" s="419"/>
      <c r="AC18" s="462">
        <v>79.5</v>
      </c>
      <c r="AD18" s="463"/>
      <c r="AE18" s="463"/>
      <c r="AF18" s="463"/>
      <c r="AG18" s="525"/>
      <c r="AH18" s="462">
        <v>78.400000000000006</v>
      </c>
      <c r="AI18" s="463"/>
      <c r="AJ18" s="463"/>
      <c r="AK18" s="463"/>
      <c r="AL18" s="464"/>
      <c r="AM18" s="519"/>
      <c r="AN18" s="481"/>
      <c r="AO18" s="481"/>
      <c r="AP18" s="481"/>
      <c r="AQ18" s="481"/>
      <c r="AR18" s="481"/>
      <c r="AS18" s="481"/>
      <c r="AT18" s="482"/>
      <c r="AU18" s="520"/>
      <c r="AV18" s="521"/>
      <c r="AW18" s="521"/>
      <c r="AX18" s="521"/>
      <c r="AY18" s="487" t="s">
        <v>233</v>
      </c>
      <c r="AZ18" s="488"/>
      <c r="BA18" s="488"/>
      <c r="BB18" s="488"/>
      <c r="BC18" s="488"/>
      <c r="BD18" s="488"/>
      <c r="BE18" s="488"/>
      <c r="BF18" s="488"/>
      <c r="BG18" s="488"/>
      <c r="BH18" s="488"/>
      <c r="BI18" s="488"/>
      <c r="BJ18" s="488"/>
      <c r="BK18" s="488"/>
      <c r="BL18" s="488"/>
      <c r="BM18" s="489"/>
      <c r="BN18" s="490">
        <v>20115420</v>
      </c>
      <c r="BO18" s="491"/>
      <c r="BP18" s="491"/>
      <c r="BQ18" s="491"/>
      <c r="BR18" s="491"/>
      <c r="BS18" s="491"/>
      <c r="BT18" s="491"/>
      <c r="BU18" s="492"/>
      <c r="BV18" s="490">
        <v>19050141</v>
      </c>
      <c r="BW18" s="491"/>
      <c r="BX18" s="491"/>
      <c r="BY18" s="491"/>
      <c r="BZ18" s="491"/>
      <c r="CA18" s="491"/>
      <c r="CB18" s="491"/>
      <c r="CC18" s="492"/>
      <c r="CD18" s="21"/>
      <c r="CE18" s="351"/>
      <c r="CF18" s="351"/>
      <c r="CG18" s="351"/>
      <c r="CH18" s="351"/>
      <c r="CI18" s="351"/>
      <c r="CJ18" s="351"/>
      <c r="CK18" s="351"/>
      <c r="CL18" s="351"/>
      <c r="CM18" s="351"/>
      <c r="CN18" s="351"/>
      <c r="CO18" s="351"/>
      <c r="CP18" s="351"/>
      <c r="CQ18" s="351"/>
      <c r="CR18" s="351"/>
      <c r="CS18" s="352"/>
      <c r="CT18" s="353"/>
      <c r="CU18" s="354"/>
      <c r="CV18" s="354"/>
      <c r="CW18" s="354"/>
      <c r="CX18" s="354"/>
      <c r="CY18" s="354"/>
      <c r="CZ18" s="354"/>
      <c r="DA18" s="355"/>
      <c r="DB18" s="353"/>
      <c r="DC18" s="354"/>
      <c r="DD18" s="354"/>
      <c r="DE18" s="354"/>
      <c r="DF18" s="354"/>
      <c r="DG18" s="354"/>
      <c r="DH18" s="354"/>
      <c r="DI18" s="355"/>
    </row>
    <row r="19" spans="1:113" ht="18.75" customHeight="1" x14ac:dyDescent="0.15">
      <c r="A19" s="2"/>
      <c r="B19" s="506" t="s">
        <v>55</v>
      </c>
      <c r="C19" s="438"/>
      <c r="D19" s="438"/>
      <c r="E19" s="507"/>
      <c r="F19" s="507"/>
      <c r="G19" s="507"/>
      <c r="H19" s="507"/>
      <c r="I19" s="507"/>
      <c r="J19" s="507"/>
      <c r="K19" s="507"/>
      <c r="L19" s="508">
        <v>301</v>
      </c>
      <c r="M19" s="508"/>
      <c r="N19" s="508"/>
      <c r="O19" s="508"/>
      <c r="P19" s="508"/>
      <c r="Q19" s="508"/>
      <c r="R19" s="509"/>
      <c r="S19" s="509"/>
      <c r="T19" s="509"/>
      <c r="U19" s="509"/>
      <c r="V19" s="510"/>
      <c r="W19" s="408"/>
      <c r="X19" s="409"/>
      <c r="Y19" s="409"/>
      <c r="Z19" s="409"/>
      <c r="AA19" s="409"/>
      <c r="AB19" s="409"/>
      <c r="AC19" s="517"/>
      <c r="AD19" s="517"/>
      <c r="AE19" s="517"/>
      <c r="AF19" s="517"/>
      <c r="AG19" s="517"/>
      <c r="AH19" s="517"/>
      <c r="AI19" s="517"/>
      <c r="AJ19" s="517"/>
      <c r="AK19" s="517"/>
      <c r="AL19" s="518"/>
      <c r="AM19" s="519"/>
      <c r="AN19" s="481"/>
      <c r="AO19" s="481"/>
      <c r="AP19" s="481"/>
      <c r="AQ19" s="481"/>
      <c r="AR19" s="481"/>
      <c r="AS19" s="481"/>
      <c r="AT19" s="482"/>
      <c r="AU19" s="520"/>
      <c r="AV19" s="521"/>
      <c r="AW19" s="521"/>
      <c r="AX19" s="521"/>
      <c r="AY19" s="487" t="s">
        <v>234</v>
      </c>
      <c r="AZ19" s="488"/>
      <c r="BA19" s="488"/>
      <c r="BB19" s="488"/>
      <c r="BC19" s="488"/>
      <c r="BD19" s="488"/>
      <c r="BE19" s="488"/>
      <c r="BF19" s="488"/>
      <c r="BG19" s="488"/>
      <c r="BH19" s="488"/>
      <c r="BI19" s="488"/>
      <c r="BJ19" s="488"/>
      <c r="BK19" s="488"/>
      <c r="BL19" s="488"/>
      <c r="BM19" s="489"/>
      <c r="BN19" s="490">
        <v>29368783</v>
      </c>
      <c r="BO19" s="491"/>
      <c r="BP19" s="491"/>
      <c r="BQ19" s="491"/>
      <c r="BR19" s="491"/>
      <c r="BS19" s="491"/>
      <c r="BT19" s="491"/>
      <c r="BU19" s="492"/>
      <c r="BV19" s="490">
        <v>28938293</v>
      </c>
      <c r="BW19" s="491"/>
      <c r="BX19" s="491"/>
      <c r="BY19" s="491"/>
      <c r="BZ19" s="491"/>
      <c r="CA19" s="491"/>
      <c r="CB19" s="491"/>
      <c r="CC19" s="492"/>
      <c r="CD19" s="21"/>
      <c r="CE19" s="351"/>
      <c r="CF19" s="351"/>
      <c r="CG19" s="351"/>
      <c r="CH19" s="351"/>
      <c r="CI19" s="351"/>
      <c r="CJ19" s="351"/>
      <c r="CK19" s="351"/>
      <c r="CL19" s="351"/>
      <c r="CM19" s="351"/>
      <c r="CN19" s="351"/>
      <c r="CO19" s="351"/>
      <c r="CP19" s="351"/>
      <c r="CQ19" s="351"/>
      <c r="CR19" s="351"/>
      <c r="CS19" s="352"/>
      <c r="CT19" s="353"/>
      <c r="CU19" s="354"/>
      <c r="CV19" s="354"/>
      <c r="CW19" s="354"/>
      <c r="CX19" s="354"/>
      <c r="CY19" s="354"/>
      <c r="CZ19" s="354"/>
      <c r="DA19" s="355"/>
      <c r="DB19" s="353"/>
      <c r="DC19" s="354"/>
      <c r="DD19" s="354"/>
      <c r="DE19" s="354"/>
      <c r="DF19" s="354"/>
      <c r="DG19" s="354"/>
      <c r="DH19" s="354"/>
      <c r="DI19" s="355"/>
    </row>
    <row r="20" spans="1:113" ht="18.75" customHeight="1" x14ac:dyDescent="0.15">
      <c r="A20" s="2"/>
      <c r="B20" s="506" t="s">
        <v>238</v>
      </c>
      <c r="C20" s="438"/>
      <c r="D20" s="438"/>
      <c r="E20" s="507"/>
      <c r="F20" s="507"/>
      <c r="G20" s="507"/>
      <c r="H20" s="507"/>
      <c r="I20" s="507"/>
      <c r="J20" s="507"/>
      <c r="K20" s="507"/>
      <c r="L20" s="508">
        <v>28453</v>
      </c>
      <c r="M20" s="508"/>
      <c r="N20" s="508"/>
      <c r="O20" s="508"/>
      <c r="P20" s="508"/>
      <c r="Q20" s="508"/>
      <c r="R20" s="509"/>
      <c r="S20" s="509"/>
      <c r="T20" s="509"/>
      <c r="U20" s="509"/>
      <c r="V20" s="510"/>
      <c r="W20" s="425"/>
      <c r="X20" s="426"/>
      <c r="Y20" s="426"/>
      <c r="Z20" s="426"/>
      <c r="AA20" s="426"/>
      <c r="AB20" s="426"/>
      <c r="AC20" s="511"/>
      <c r="AD20" s="511"/>
      <c r="AE20" s="511"/>
      <c r="AF20" s="511"/>
      <c r="AG20" s="511"/>
      <c r="AH20" s="511"/>
      <c r="AI20" s="511"/>
      <c r="AJ20" s="511"/>
      <c r="AK20" s="511"/>
      <c r="AL20" s="512"/>
      <c r="AM20" s="513"/>
      <c r="AN20" s="454"/>
      <c r="AO20" s="454"/>
      <c r="AP20" s="454"/>
      <c r="AQ20" s="454"/>
      <c r="AR20" s="454"/>
      <c r="AS20" s="454"/>
      <c r="AT20" s="455"/>
      <c r="AU20" s="514"/>
      <c r="AV20" s="515"/>
      <c r="AW20" s="515"/>
      <c r="AX20" s="516"/>
      <c r="AY20" s="487"/>
      <c r="AZ20" s="488"/>
      <c r="BA20" s="488"/>
      <c r="BB20" s="488"/>
      <c r="BC20" s="488"/>
      <c r="BD20" s="488"/>
      <c r="BE20" s="488"/>
      <c r="BF20" s="488"/>
      <c r="BG20" s="488"/>
      <c r="BH20" s="488"/>
      <c r="BI20" s="488"/>
      <c r="BJ20" s="488"/>
      <c r="BK20" s="488"/>
      <c r="BL20" s="488"/>
      <c r="BM20" s="489"/>
      <c r="BN20" s="490"/>
      <c r="BO20" s="491"/>
      <c r="BP20" s="491"/>
      <c r="BQ20" s="491"/>
      <c r="BR20" s="491"/>
      <c r="BS20" s="491"/>
      <c r="BT20" s="491"/>
      <c r="BU20" s="492"/>
      <c r="BV20" s="490"/>
      <c r="BW20" s="491"/>
      <c r="BX20" s="491"/>
      <c r="BY20" s="491"/>
      <c r="BZ20" s="491"/>
      <c r="CA20" s="491"/>
      <c r="CB20" s="491"/>
      <c r="CC20" s="492"/>
      <c r="CD20" s="21"/>
      <c r="CE20" s="351"/>
      <c r="CF20" s="351"/>
      <c r="CG20" s="351"/>
      <c r="CH20" s="351"/>
      <c r="CI20" s="351"/>
      <c r="CJ20" s="351"/>
      <c r="CK20" s="351"/>
      <c r="CL20" s="351"/>
      <c r="CM20" s="351"/>
      <c r="CN20" s="351"/>
      <c r="CO20" s="351"/>
      <c r="CP20" s="351"/>
      <c r="CQ20" s="351"/>
      <c r="CR20" s="351"/>
      <c r="CS20" s="352"/>
      <c r="CT20" s="353"/>
      <c r="CU20" s="354"/>
      <c r="CV20" s="354"/>
      <c r="CW20" s="354"/>
      <c r="CX20" s="354"/>
      <c r="CY20" s="354"/>
      <c r="CZ20" s="354"/>
      <c r="DA20" s="355"/>
      <c r="DB20" s="353"/>
      <c r="DC20" s="354"/>
      <c r="DD20" s="354"/>
      <c r="DE20" s="354"/>
      <c r="DF20" s="354"/>
      <c r="DG20" s="354"/>
      <c r="DH20" s="354"/>
      <c r="DI20" s="355"/>
    </row>
    <row r="21" spans="1:113" ht="18.75" customHeight="1" x14ac:dyDescent="0.15">
      <c r="A21" s="2"/>
      <c r="B21" s="503" t="s">
        <v>240</v>
      </c>
      <c r="C21" s="504"/>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5"/>
      <c r="AY21" s="465"/>
      <c r="AZ21" s="466"/>
      <c r="BA21" s="466"/>
      <c r="BB21" s="466"/>
      <c r="BC21" s="466"/>
      <c r="BD21" s="466"/>
      <c r="BE21" s="466"/>
      <c r="BF21" s="466"/>
      <c r="BG21" s="466"/>
      <c r="BH21" s="466"/>
      <c r="BI21" s="466"/>
      <c r="BJ21" s="466"/>
      <c r="BK21" s="466"/>
      <c r="BL21" s="466"/>
      <c r="BM21" s="467"/>
      <c r="BN21" s="468"/>
      <c r="BO21" s="469"/>
      <c r="BP21" s="469"/>
      <c r="BQ21" s="469"/>
      <c r="BR21" s="469"/>
      <c r="BS21" s="469"/>
      <c r="BT21" s="469"/>
      <c r="BU21" s="470"/>
      <c r="BV21" s="468"/>
      <c r="BW21" s="469"/>
      <c r="BX21" s="469"/>
      <c r="BY21" s="469"/>
      <c r="BZ21" s="469"/>
      <c r="CA21" s="469"/>
      <c r="CB21" s="469"/>
      <c r="CC21" s="470"/>
      <c r="CD21" s="21"/>
      <c r="CE21" s="351"/>
      <c r="CF21" s="351"/>
      <c r="CG21" s="351"/>
      <c r="CH21" s="351"/>
      <c r="CI21" s="351"/>
      <c r="CJ21" s="351"/>
      <c r="CK21" s="351"/>
      <c r="CL21" s="351"/>
      <c r="CM21" s="351"/>
      <c r="CN21" s="351"/>
      <c r="CO21" s="351"/>
      <c r="CP21" s="351"/>
      <c r="CQ21" s="351"/>
      <c r="CR21" s="351"/>
      <c r="CS21" s="352"/>
      <c r="CT21" s="353"/>
      <c r="CU21" s="354"/>
      <c r="CV21" s="354"/>
      <c r="CW21" s="354"/>
      <c r="CX21" s="354"/>
      <c r="CY21" s="354"/>
      <c r="CZ21" s="354"/>
      <c r="DA21" s="355"/>
      <c r="DB21" s="353"/>
      <c r="DC21" s="354"/>
      <c r="DD21" s="354"/>
      <c r="DE21" s="354"/>
      <c r="DF21" s="354"/>
      <c r="DG21" s="354"/>
      <c r="DH21" s="354"/>
      <c r="DI21" s="355"/>
    </row>
    <row r="22" spans="1:113" ht="18.75" customHeight="1" x14ac:dyDescent="0.15">
      <c r="A22" s="2"/>
      <c r="B22" s="472" t="s">
        <v>241</v>
      </c>
      <c r="C22" s="386"/>
      <c r="D22" s="387"/>
      <c r="E22" s="365" t="s">
        <v>7</v>
      </c>
      <c r="F22" s="366"/>
      <c r="G22" s="366"/>
      <c r="H22" s="366"/>
      <c r="I22" s="366"/>
      <c r="J22" s="366"/>
      <c r="K22" s="367"/>
      <c r="L22" s="365" t="s">
        <v>243</v>
      </c>
      <c r="M22" s="366"/>
      <c r="N22" s="366"/>
      <c r="O22" s="366"/>
      <c r="P22" s="367"/>
      <c r="Q22" s="371" t="s">
        <v>245</v>
      </c>
      <c r="R22" s="372"/>
      <c r="S22" s="372"/>
      <c r="T22" s="372"/>
      <c r="U22" s="372"/>
      <c r="V22" s="373"/>
      <c r="W22" s="385" t="s">
        <v>56</v>
      </c>
      <c r="X22" s="386"/>
      <c r="Y22" s="387"/>
      <c r="Z22" s="365" t="s">
        <v>7</v>
      </c>
      <c r="AA22" s="366"/>
      <c r="AB22" s="366"/>
      <c r="AC22" s="366"/>
      <c r="AD22" s="366"/>
      <c r="AE22" s="366"/>
      <c r="AF22" s="366"/>
      <c r="AG22" s="367"/>
      <c r="AH22" s="377" t="s">
        <v>178</v>
      </c>
      <c r="AI22" s="366"/>
      <c r="AJ22" s="366"/>
      <c r="AK22" s="366"/>
      <c r="AL22" s="367"/>
      <c r="AM22" s="377" t="s">
        <v>246</v>
      </c>
      <c r="AN22" s="378"/>
      <c r="AO22" s="378"/>
      <c r="AP22" s="378"/>
      <c r="AQ22" s="378"/>
      <c r="AR22" s="379"/>
      <c r="AS22" s="371" t="s">
        <v>245</v>
      </c>
      <c r="AT22" s="372"/>
      <c r="AU22" s="372"/>
      <c r="AV22" s="372"/>
      <c r="AW22" s="372"/>
      <c r="AX22" s="383"/>
      <c r="AY22" s="493" t="s">
        <v>248</v>
      </c>
      <c r="AZ22" s="494"/>
      <c r="BA22" s="494"/>
      <c r="BB22" s="494"/>
      <c r="BC22" s="494"/>
      <c r="BD22" s="494"/>
      <c r="BE22" s="494"/>
      <c r="BF22" s="494"/>
      <c r="BG22" s="494"/>
      <c r="BH22" s="494"/>
      <c r="BI22" s="494"/>
      <c r="BJ22" s="494"/>
      <c r="BK22" s="494"/>
      <c r="BL22" s="494"/>
      <c r="BM22" s="495"/>
      <c r="BN22" s="477">
        <v>27860741</v>
      </c>
      <c r="BO22" s="478"/>
      <c r="BP22" s="478"/>
      <c r="BQ22" s="478"/>
      <c r="BR22" s="478"/>
      <c r="BS22" s="478"/>
      <c r="BT22" s="478"/>
      <c r="BU22" s="479"/>
      <c r="BV22" s="477">
        <v>28071104</v>
      </c>
      <c r="BW22" s="478"/>
      <c r="BX22" s="478"/>
      <c r="BY22" s="478"/>
      <c r="BZ22" s="478"/>
      <c r="CA22" s="478"/>
      <c r="CB22" s="478"/>
      <c r="CC22" s="479"/>
      <c r="CD22" s="21"/>
      <c r="CE22" s="351"/>
      <c r="CF22" s="351"/>
      <c r="CG22" s="351"/>
      <c r="CH22" s="351"/>
      <c r="CI22" s="351"/>
      <c r="CJ22" s="351"/>
      <c r="CK22" s="351"/>
      <c r="CL22" s="351"/>
      <c r="CM22" s="351"/>
      <c r="CN22" s="351"/>
      <c r="CO22" s="351"/>
      <c r="CP22" s="351"/>
      <c r="CQ22" s="351"/>
      <c r="CR22" s="351"/>
      <c r="CS22" s="352"/>
      <c r="CT22" s="353"/>
      <c r="CU22" s="354"/>
      <c r="CV22" s="354"/>
      <c r="CW22" s="354"/>
      <c r="CX22" s="354"/>
      <c r="CY22" s="354"/>
      <c r="CZ22" s="354"/>
      <c r="DA22" s="355"/>
      <c r="DB22" s="353"/>
      <c r="DC22" s="354"/>
      <c r="DD22" s="354"/>
      <c r="DE22" s="354"/>
      <c r="DF22" s="354"/>
      <c r="DG22" s="354"/>
      <c r="DH22" s="354"/>
      <c r="DI22" s="355"/>
    </row>
    <row r="23" spans="1:113" ht="18.75" customHeight="1" x14ac:dyDescent="0.15">
      <c r="A23" s="2"/>
      <c r="B23" s="473"/>
      <c r="C23" s="389"/>
      <c r="D23" s="390"/>
      <c r="E23" s="368"/>
      <c r="F23" s="369"/>
      <c r="G23" s="369"/>
      <c r="H23" s="369"/>
      <c r="I23" s="369"/>
      <c r="J23" s="369"/>
      <c r="K23" s="370"/>
      <c r="L23" s="368"/>
      <c r="M23" s="369"/>
      <c r="N23" s="369"/>
      <c r="O23" s="369"/>
      <c r="P23" s="370"/>
      <c r="Q23" s="374"/>
      <c r="R23" s="375"/>
      <c r="S23" s="375"/>
      <c r="T23" s="375"/>
      <c r="U23" s="375"/>
      <c r="V23" s="376"/>
      <c r="W23" s="388"/>
      <c r="X23" s="389"/>
      <c r="Y23" s="390"/>
      <c r="Z23" s="368"/>
      <c r="AA23" s="369"/>
      <c r="AB23" s="369"/>
      <c r="AC23" s="369"/>
      <c r="AD23" s="369"/>
      <c r="AE23" s="369"/>
      <c r="AF23" s="369"/>
      <c r="AG23" s="370"/>
      <c r="AH23" s="368"/>
      <c r="AI23" s="369"/>
      <c r="AJ23" s="369"/>
      <c r="AK23" s="369"/>
      <c r="AL23" s="370"/>
      <c r="AM23" s="380"/>
      <c r="AN23" s="381"/>
      <c r="AO23" s="381"/>
      <c r="AP23" s="381"/>
      <c r="AQ23" s="381"/>
      <c r="AR23" s="382"/>
      <c r="AS23" s="374"/>
      <c r="AT23" s="375"/>
      <c r="AU23" s="375"/>
      <c r="AV23" s="375"/>
      <c r="AW23" s="375"/>
      <c r="AX23" s="384"/>
      <c r="AY23" s="487" t="s">
        <v>250</v>
      </c>
      <c r="AZ23" s="488"/>
      <c r="BA23" s="488"/>
      <c r="BB23" s="488"/>
      <c r="BC23" s="488"/>
      <c r="BD23" s="488"/>
      <c r="BE23" s="488"/>
      <c r="BF23" s="488"/>
      <c r="BG23" s="488"/>
      <c r="BH23" s="488"/>
      <c r="BI23" s="488"/>
      <c r="BJ23" s="488"/>
      <c r="BK23" s="488"/>
      <c r="BL23" s="488"/>
      <c r="BM23" s="489"/>
      <c r="BN23" s="490">
        <v>24793360</v>
      </c>
      <c r="BO23" s="491"/>
      <c r="BP23" s="491"/>
      <c r="BQ23" s="491"/>
      <c r="BR23" s="491"/>
      <c r="BS23" s="491"/>
      <c r="BT23" s="491"/>
      <c r="BU23" s="492"/>
      <c r="BV23" s="490">
        <v>24698070</v>
      </c>
      <c r="BW23" s="491"/>
      <c r="BX23" s="491"/>
      <c r="BY23" s="491"/>
      <c r="BZ23" s="491"/>
      <c r="CA23" s="491"/>
      <c r="CB23" s="491"/>
      <c r="CC23" s="492"/>
      <c r="CD23" s="21"/>
      <c r="CE23" s="351"/>
      <c r="CF23" s="351"/>
      <c r="CG23" s="351"/>
      <c r="CH23" s="351"/>
      <c r="CI23" s="351"/>
      <c r="CJ23" s="351"/>
      <c r="CK23" s="351"/>
      <c r="CL23" s="351"/>
      <c r="CM23" s="351"/>
      <c r="CN23" s="351"/>
      <c r="CO23" s="351"/>
      <c r="CP23" s="351"/>
      <c r="CQ23" s="351"/>
      <c r="CR23" s="351"/>
      <c r="CS23" s="352"/>
      <c r="CT23" s="353"/>
      <c r="CU23" s="354"/>
      <c r="CV23" s="354"/>
      <c r="CW23" s="354"/>
      <c r="CX23" s="354"/>
      <c r="CY23" s="354"/>
      <c r="CZ23" s="354"/>
      <c r="DA23" s="355"/>
      <c r="DB23" s="353"/>
      <c r="DC23" s="354"/>
      <c r="DD23" s="354"/>
      <c r="DE23" s="354"/>
      <c r="DF23" s="354"/>
      <c r="DG23" s="354"/>
      <c r="DH23" s="354"/>
      <c r="DI23" s="355"/>
    </row>
    <row r="24" spans="1:113" ht="18.75" customHeight="1" x14ac:dyDescent="0.15">
      <c r="A24" s="2"/>
      <c r="B24" s="473"/>
      <c r="C24" s="389"/>
      <c r="D24" s="390"/>
      <c r="E24" s="480" t="s">
        <v>252</v>
      </c>
      <c r="F24" s="481"/>
      <c r="G24" s="481"/>
      <c r="H24" s="481"/>
      <c r="I24" s="481"/>
      <c r="J24" s="481"/>
      <c r="K24" s="482"/>
      <c r="L24" s="483">
        <v>1</v>
      </c>
      <c r="M24" s="484"/>
      <c r="N24" s="484"/>
      <c r="O24" s="484"/>
      <c r="P24" s="485"/>
      <c r="Q24" s="483">
        <v>8690</v>
      </c>
      <c r="R24" s="484"/>
      <c r="S24" s="484"/>
      <c r="T24" s="484"/>
      <c r="U24" s="484"/>
      <c r="V24" s="485"/>
      <c r="W24" s="388"/>
      <c r="X24" s="389"/>
      <c r="Y24" s="390"/>
      <c r="Z24" s="480" t="s">
        <v>253</v>
      </c>
      <c r="AA24" s="481"/>
      <c r="AB24" s="481"/>
      <c r="AC24" s="481"/>
      <c r="AD24" s="481"/>
      <c r="AE24" s="481"/>
      <c r="AF24" s="481"/>
      <c r="AG24" s="482"/>
      <c r="AH24" s="483">
        <v>554</v>
      </c>
      <c r="AI24" s="484"/>
      <c r="AJ24" s="484"/>
      <c r="AK24" s="484"/>
      <c r="AL24" s="485"/>
      <c r="AM24" s="483">
        <v>1625436</v>
      </c>
      <c r="AN24" s="484"/>
      <c r="AO24" s="484"/>
      <c r="AP24" s="484"/>
      <c r="AQ24" s="484"/>
      <c r="AR24" s="485"/>
      <c r="AS24" s="483">
        <v>2934</v>
      </c>
      <c r="AT24" s="484"/>
      <c r="AU24" s="484"/>
      <c r="AV24" s="484"/>
      <c r="AW24" s="484"/>
      <c r="AX24" s="486"/>
      <c r="AY24" s="465" t="s">
        <v>255</v>
      </c>
      <c r="AZ24" s="466"/>
      <c r="BA24" s="466"/>
      <c r="BB24" s="466"/>
      <c r="BC24" s="466"/>
      <c r="BD24" s="466"/>
      <c r="BE24" s="466"/>
      <c r="BF24" s="466"/>
      <c r="BG24" s="466"/>
      <c r="BH24" s="466"/>
      <c r="BI24" s="466"/>
      <c r="BJ24" s="466"/>
      <c r="BK24" s="466"/>
      <c r="BL24" s="466"/>
      <c r="BM24" s="467"/>
      <c r="BN24" s="490">
        <v>20070346</v>
      </c>
      <c r="BO24" s="491"/>
      <c r="BP24" s="491"/>
      <c r="BQ24" s="491"/>
      <c r="BR24" s="491"/>
      <c r="BS24" s="491"/>
      <c r="BT24" s="491"/>
      <c r="BU24" s="492"/>
      <c r="BV24" s="490">
        <v>19496914</v>
      </c>
      <c r="BW24" s="491"/>
      <c r="BX24" s="491"/>
      <c r="BY24" s="491"/>
      <c r="BZ24" s="491"/>
      <c r="CA24" s="491"/>
      <c r="CB24" s="491"/>
      <c r="CC24" s="492"/>
      <c r="CD24" s="21"/>
      <c r="CE24" s="351"/>
      <c r="CF24" s="351"/>
      <c r="CG24" s="351"/>
      <c r="CH24" s="351"/>
      <c r="CI24" s="351"/>
      <c r="CJ24" s="351"/>
      <c r="CK24" s="351"/>
      <c r="CL24" s="351"/>
      <c r="CM24" s="351"/>
      <c r="CN24" s="351"/>
      <c r="CO24" s="351"/>
      <c r="CP24" s="351"/>
      <c r="CQ24" s="351"/>
      <c r="CR24" s="351"/>
      <c r="CS24" s="352"/>
      <c r="CT24" s="353"/>
      <c r="CU24" s="354"/>
      <c r="CV24" s="354"/>
      <c r="CW24" s="354"/>
      <c r="CX24" s="354"/>
      <c r="CY24" s="354"/>
      <c r="CZ24" s="354"/>
      <c r="DA24" s="355"/>
      <c r="DB24" s="353"/>
      <c r="DC24" s="354"/>
      <c r="DD24" s="354"/>
      <c r="DE24" s="354"/>
      <c r="DF24" s="354"/>
      <c r="DG24" s="354"/>
      <c r="DH24" s="354"/>
      <c r="DI24" s="355"/>
    </row>
    <row r="25" spans="1:113" ht="18.75" customHeight="1" x14ac:dyDescent="0.15">
      <c r="A25" s="2"/>
      <c r="B25" s="473"/>
      <c r="C25" s="389"/>
      <c r="D25" s="390"/>
      <c r="E25" s="480" t="s">
        <v>258</v>
      </c>
      <c r="F25" s="481"/>
      <c r="G25" s="481"/>
      <c r="H25" s="481"/>
      <c r="I25" s="481"/>
      <c r="J25" s="481"/>
      <c r="K25" s="482"/>
      <c r="L25" s="483">
        <v>2</v>
      </c>
      <c r="M25" s="484"/>
      <c r="N25" s="484"/>
      <c r="O25" s="484"/>
      <c r="P25" s="485"/>
      <c r="Q25" s="483">
        <v>7060</v>
      </c>
      <c r="R25" s="484"/>
      <c r="S25" s="484"/>
      <c r="T25" s="484"/>
      <c r="U25" s="484"/>
      <c r="V25" s="485"/>
      <c r="W25" s="388"/>
      <c r="X25" s="389"/>
      <c r="Y25" s="390"/>
      <c r="Z25" s="480" t="s">
        <v>259</v>
      </c>
      <c r="AA25" s="481"/>
      <c r="AB25" s="481"/>
      <c r="AC25" s="481"/>
      <c r="AD25" s="481"/>
      <c r="AE25" s="481"/>
      <c r="AF25" s="481"/>
      <c r="AG25" s="482"/>
      <c r="AH25" s="483">
        <v>82</v>
      </c>
      <c r="AI25" s="484"/>
      <c r="AJ25" s="484"/>
      <c r="AK25" s="484"/>
      <c r="AL25" s="485"/>
      <c r="AM25" s="483">
        <v>231158</v>
      </c>
      <c r="AN25" s="484"/>
      <c r="AO25" s="484"/>
      <c r="AP25" s="484"/>
      <c r="AQ25" s="484"/>
      <c r="AR25" s="485"/>
      <c r="AS25" s="483">
        <v>2819</v>
      </c>
      <c r="AT25" s="484"/>
      <c r="AU25" s="484"/>
      <c r="AV25" s="484"/>
      <c r="AW25" s="484"/>
      <c r="AX25" s="486"/>
      <c r="AY25" s="493" t="s">
        <v>35</v>
      </c>
      <c r="AZ25" s="494"/>
      <c r="BA25" s="494"/>
      <c r="BB25" s="494"/>
      <c r="BC25" s="494"/>
      <c r="BD25" s="494"/>
      <c r="BE25" s="494"/>
      <c r="BF25" s="494"/>
      <c r="BG25" s="494"/>
      <c r="BH25" s="494"/>
      <c r="BI25" s="494"/>
      <c r="BJ25" s="494"/>
      <c r="BK25" s="494"/>
      <c r="BL25" s="494"/>
      <c r="BM25" s="495"/>
      <c r="BN25" s="477">
        <v>5139033</v>
      </c>
      <c r="BO25" s="478"/>
      <c r="BP25" s="478"/>
      <c r="BQ25" s="478"/>
      <c r="BR25" s="478"/>
      <c r="BS25" s="478"/>
      <c r="BT25" s="478"/>
      <c r="BU25" s="479"/>
      <c r="BV25" s="477">
        <v>7385372</v>
      </c>
      <c r="BW25" s="478"/>
      <c r="BX25" s="478"/>
      <c r="BY25" s="478"/>
      <c r="BZ25" s="478"/>
      <c r="CA25" s="478"/>
      <c r="CB25" s="478"/>
      <c r="CC25" s="479"/>
      <c r="CD25" s="21"/>
      <c r="CE25" s="351"/>
      <c r="CF25" s="351"/>
      <c r="CG25" s="351"/>
      <c r="CH25" s="351"/>
      <c r="CI25" s="351"/>
      <c r="CJ25" s="351"/>
      <c r="CK25" s="351"/>
      <c r="CL25" s="351"/>
      <c r="CM25" s="351"/>
      <c r="CN25" s="351"/>
      <c r="CO25" s="351"/>
      <c r="CP25" s="351"/>
      <c r="CQ25" s="351"/>
      <c r="CR25" s="351"/>
      <c r="CS25" s="352"/>
      <c r="CT25" s="353"/>
      <c r="CU25" s="354"/>
      <c r="CV25" s="354"/>
      <c r="CW25" s="354"/>
      <c r="CX25" s="354"/>
      <c r="CY25" s="354"/>
      <c r="CZ25" s="354"/>
      <c r="DA25" s="355"/>
      <c r="DB25" s="353"/>
      <c r="DC25" s="354"/>
      <c r="DD25" s="354"/>
      <c r="DE25" s="354"/>
      <c r="DF25" s="354"/>
      <c r="DG25" s="354"/>
      <c r="DH25" s="354"/>
      <c r="DI25" s="355"/>
    </row>
    <row r="26" spans="1:113" ht="18.75" customHeight="1" x14ac:dyDescent="0.15">
      <c r="A26" s="2"/>
      <c r="B26" s="473"/>
      <c r="C26" s="389"/>
      <c r="D26" s="390"/>
      <c r="E26" s="480" t="s">
        <v>260</v>
      </c>
      <c r="F26" s="481"/>
      <c r="G26" s="481"/>
      <c r="H26" s="481"/>
      <c r="I26" s="481"/>
      <c r="J26" s="481"/>
      <c r="K26" s="482"/>
      <c r="L26" s="483">
        <v>1</v>
      </c>
      <c r="M26" s="484"/>
      <c r="N26" s="484"/>
      <c r="O26" s="484"/>
      <c r="P26" s="485"/>
      <c r="Q26" s="483">
        <v>6480</v>
      </c>
      <c r="R26" s="484"/>
      <c r="S26" s="484"/>
      <c r="T26" s="484"/>
      <c r="U26" s="484"/>
      <c r="V26" s="485"/>
      <c r="W26" s="388"/>
      <c r="X26" s="389"/>
      <c r="Y26" s="390"/>
      <c r="Z26" s="480" t="s">
        <v>261</v>
      </c>
      <c r="AA26" s="499"/>
      <c r="AB26" s="499"/>
      <c r="AC26" s="499"/>
      <c r="AD26" s="499"/>
      <c r="AE26" s="499"/>
      <c r="AF26" s="499"/>
      <c r="AG26" s="500"/>
      <c r="AH26" s="483">
        <v>7</v>
      </c>
      <c r="AI26" s="484"/>
      <c r="AJ26" s="484"/>
      <c r="AK26" s="484"/>
      <c r="AL26" s="485"/>
      <c r="AM26" s="483">
        <v>20825</v>
      </c>
      <c r="AN26" s="484"/>
      <c r="AO26" s="484"/>
      <c r="AP26" s="484"/>
      <c r="AQ26" s="484"/>
      <c r="AR26" s="485"/>
      <c r="AS26" s="483">
        <v>2975</v>
      </c>
      <c r="AT26" s="484"/>
      <c r="AU26" s="484"/>
      <c r="AV26" s="484"/>
      <c r="AW26" s="484"/>
      <c r="AX26" s="486"/>
      <c r="AY26" s="501" t="s">
        <v>262</v>
      </c>
      <c r="AZ26" s="452"/>
      <c r="BA26" s="452"/>
      <c r="BB26" s="452"/>
      <c r="BC26" s="452"/>
      <c r="BD26" s="452"/>
      <c r="BE26" s="452"/>
      <c r="BF26" s="452"/>
      <c r="BG26" s="452"/>
      <c r="BH26" s="452"/>
      <c r="BI26" s="452"/>
      <c r="BJ26" s="452"/>
      <c r="BK26" s="452"/>
      <c r="BL26" s="452"/>
      <c r="BM26" s="502"/>
      <c r="BN26" s="490" t="s">
        <v>197</v>
      </c>
      <c r="BO26" s="491"/>
      <c r="BP26" s="491"/>
      <c r="BQ26" s="491"/>
      <c r="BR26" s="491"/>
      <c r="BS26" s="491"/>
      <c r="BT26" s="491"/>
      <c r="BU26" s="492"/>
      <c r="BV26" s="490" t="s">
        <v>197</v>
      </c>
      <c r="BW26" s="491"/>
      <c r="BX26" s="491"/>
      <c r="BY26" s="491"/>
      <c r="BZ26" s="491"/>
      <c r="CA26" s="491"/>
      <c r="CB26" s="491"/>
      <c r="CC26" s="492"/>
      <c r="CD26" s="21"/>
      <c r="CE26" s="351"/>
      <c r="CF26" s="351"/>
      <c r="CG26" s="351"/>
      <c r="CH26" s="351"/>
      <c r="CI26" s="351"/>
      <c r="CJ26" s="351"/>
      <c r="CK26" s="351"/>
      <c r="CL26" s="351"/>
      <c r="CM26" s="351"/>
      <c r="CN26" s="351"/>
      <c r="CO26" s="351"/>
      <c r="CP26" s="351"/>
      <c r="CQ26" s="351"/>
      <c r="CR26" s="351"/>
      <c r="CS26" s="352"/>
      <c r="CT26" s="353"/>
      <c r="CU26" s="354"/>
      <c r="CV26" s="354"/>
      <c r="CW26" s="354"/>
      <c r="CX26" s="354"/>
      <c r="CY26" s="354"/>
      <c r="CZ26" s="354"/>
      <c r="DA26" s="355"/>
      <c r="DB26" s="353"/>
      <c r="DC26" s="354"/>
      <c r="DD26" s="354"/>
      <c r="DE26" s="354"/>
      <c r="DF26" s="354"/>
      <c r="DG26" s="354"/>
      <c r="DH26" s="354"/>
      <c r="DI26" s="355"/>
    </row>
    <row r="27" spans="1:113" ht="18.75" customHeight="1" x14ac:dyDescent="0.15">
      <c r="A27" s="2"/>
      <c r="B27" s="473"/>
      <c r="C27" s="389"/>
      <c r="D27" s="390"/>
      <c r="E27" s="480" t="s">
        <v>263</v>
      </c>
      <c r="F27" s="481"/>
      <c r="G27" s="481"/>
      <c r="H27" s="481"/>
      <c r="I27" s="481"/>
      <c r="J27" s="481"/>
      <c r="K27" s="482"/>
      <c r="L27" s="483">
        <v>1</v>
      </c>
      <c r="M27" s="484"/>
      <c r="N27" s="484"/>
      <c r="O27" s="484"/>
      <c r="P27" s="485"/>
      <c r="Q27" s="483">
        <v>4840</v>
      </c>
      <c r="R27" s="484"/>
      <c r="S27" s="484"/>
      <c r="T27" s="484"/>
      <c r="U27" s="484"/>
      <c r="V27" s="485"/>
      <c r="W27" s="388"/>
      <c r="X27" s="389"/>
      <c r="Y27" s="390"/>
      <c r="Z27" s="480" t="s">
        <v>265</v>
      </c>
      <c r="AA27" s="481"/>
      <c r="AB27" s="481"/>
      <c r="AC27" s="481"/>
      <c r="AD27" s="481"/>
      <c r="AE27" s="481"/>
      <c r="AF27" s="481"/>
      <c r="AG27" s="482"/>
      <c r="AH27" s="483">
        <v>19</v>
      </c>
      <c r="AI27" s="484"/>
      <c r="AJ27" s="484"/>
      <c r="AK27" s="484"/>
      <c r="AL27" s="485"/>
      <c r="AM27" s="483">
        <v>62763</v>
      </c>
      <c r="AN27" s="484"/>
      <c r="AO27" s="484"/>
      <c r="AP27" s="484"/>
      <c r="AQ27" s="484"/>
      <c r="AR27" s="485"/>
      <c r="AS27" s="483">
        <v>3303</v>
      </c>
      <c r="AT27" s="484"/>
      <c r="AU27" s="484"/>
      <c r="AV27" s="484"/>
      <c r="AW27" s="484"/>
      <c r="AX27" s="486"/>
      <c r="AY27" s="496" t="s">
        <v>267</v>
      </c>
      <c r="AZ27" s="497"/>
      <c r="BA27" s="497"/>
      <c r="BB27" s="497"/>
      <c r="BC27" s="497"/>
      <c r="BD27" s="497"/>
      <c r="BE27" s="497"/>
      <c r="BF27" s="497"/>
      <c r="BG27" s="497"/>
      <c r="BH27" s="497"/>
      <c r="BI27" s="497"/>
      <c r="BJ27" s="497"/>
      <c r="BK27" s="497"/>
      <c r="BL27" s="497"/>
      <c r="BM27" s="498"/>
      <c r="BN27" s="468">
        <v>190000</v>
      </c>
      <c r="BO27" s="469"/>
      <c r="BP27" s="469"/>
      <c r="BQ27" s="469"/>
      <c r="BR27" s="469"/>
      <c r="BS27" s="469"/>
      <c r="BT27" s="469"/>
      <c r="BU27" s="470"/>
      <c r="BV27" s="468">
        <v>190000</v>
      </c>
      <c r="BW27" s="469"/>
      <c r="BX27" s="469"/>
      <c r="BY27" s="469"/>
      <c r="BZ27" s="469"/>
      <c r="CA27" s="469"/>
      <c r="CB27" s="469"/>
      <c r="CC27" s="470"/>
      <c r="CD27" s="17"/>
      <c r="CE27" s="351"/>
      <c r="CF27" s="351"/>
      <c r="CG27" s="351"/>
      <c r="CH27" s="351"/>
      <c r="CI27" s="351"/>
      <c r="CJ27" s="351"/>
      <c r="CK27" s="351"/>
      <c r="CL27" s="351"/>
      <c r="CM27" s="351"/>
      <c r="CN27" s="351"/>
      <c r="CO27" s="351"/>
      <c r="CP27" s="351"/>
      <c r="CQ27" s="351"/>
      <c r="CR27" s="351"/>
      <c r="CS27" s="352"/>
      <c r="CT27" s="353"/>
      <c r="CU27" s="354"/>
      <c r="CV27" s="354"/>
      <c r="CW27" s="354"/>
      <c r="CX27" s="354"/>
      <c r="CY27" s="354"/>
      <c r="CZ27" s="354"/>
      <c r="DA27" s="355"/>
      <c r="DB27" s="353"/>
      <c r="DC27" s="354"/>
      <c r="DD27" s="354"/>
      <c r="DE27" s="354"/>
      <c r="DF27" s="354"/>
      <c r="DG27" s="354"/>
      <c r="DH27" s="354"/>
      <c r="DI27" s="355"/>
    </row>
    <row r="28" spans="1:113" ht="18.75" customHeight="1" x14ac:dyDescent="0.15">
      <c r="A28" s="2"/>
      <c r="B28" s="473"/>
      <c r="C28" s="389"/>
      <c r="D28" s="390"/>
      <c r="E28" s="480" t="s">
        <v>268</v>
      </c>
      <c r="F28" s="481"/>
      <c r="G28" s="481"/>
      <c r="H28" s="481"/>
      <c r="I28" s="481"/>
      <c r="J28" s="481"/>
      <c r="K28" s="482"/>
      <c r="L28" s="483">
        <v>1</v>
      </c>
      <c r="M28" s="484"/>
      <c r="N28" s="484"/>
      <c r="O28" s="484"/>
      <c r="P28" s="485"/>
      <c r="Q28" s="483">
        <v>4260</v>
      </c>
      <c r="R28" s="484"/>
      <c r="S28" s="484"/>
      <c r="T28" s="484"/>
      <c r="U28" s="484"/>
      <c r="V28" s="485"/>
      <c r="W28" s="388"/>
      <c r="X28" s="389"/>
      <c r="Y28" s="390"/>
      <c r="Z28" s="480" t="s">
        <v>36</v>
      </c>
      <c r="AA28" s="481"/>
      <c r="AB28" s="481"/>
      <c r="AC28" s="481"/>
      <c r="AD28" s="481"/>
      <c r="AE28" s="481"/>
      <c r="AF28" s="481"/>
      <c r="AG28" s="482"/>
      <c r="AH28" s="483" t="s">
        <v>197</v>
      </c>
      <c r="AI28" s="484"/>
      <c r="AJ28" s="484"/>
      <c r="AK28" s="484"/>
      <c r="AL28" s="485"/>
      <c r="AM28" s="483" t="s">
        <v>197</v>
      </c>
      <c r="AN28" s="484"/>
      <c r="AO28" s="484"/>
      <c r="AP28" s="484"/>
      <c r="AQ28" s="484"/>
      <c r="AR28" s="485"/>
      <c r="AS28" s="483" t="s">
        <v>197</v>
      </c>
      <c r="AT28" s="484"/>
      <c r="AU28" s="484"/>
      <c r="AV28" s="484"/>
      <c r="AW28" s="484"/>
      <c r="AX28" s="486"/>
      <c r="AY28" s="356" t="s">
        <v>271</v>
      </c>
      <c r="AZ28" s="357"/>
      <c r="BA28" s="357"/>
      <c r="BB28" s="358"/>
      <c r="BC28" s="493" t="s">
        <v>100</v>
      </c>
      <c r="BD28" s="494"/>
      <c r="BE28" s="494"/>
      <c r="BF28" s="494"/>
      <c r="BG28" s="494"/>
      <c r="BH28" s="494"/>
      <c r="BI28" s="494"/>
      <c r="BJ28" s="494"/>
      <c r="BK28" s="494"/>
      <c r="BL28" s="494"/>
      <c r="BM28" s="495"/>
      <c r="BN28" s="477">
        <v>3012626</v>
      </c>
      <c r="BO28" s="478"/>
      <c r="BP28" s="478"/>
      <c r="BQ28" s="478"/>
      <c r="BR28" s="478"/>
      <c r="BS28" s="478"/>
      <c r="BT28" s="478"/>
      <c r="BU28" s="479"/>
      <c r="BV28" s="477">
        <v>2715984</v>
      </c>
      <c r="BW28" s="478"/>
      <c r="BX28" s="478"/>
      <c r="BY28" s="478"/>
      <c r="BZ28" s="478"/>
      <c r="CA28" s="478"/>
      <c r="CB28" s="478"/>
      <c r="CC28" s="479"/>
      <c r="CD28" s="21"/>
      <c r="CE28" s="351"/>
      <c r="CF28" s="351"/>
      <c r="CG28" s="351"/>
      <c r="CH28" s="351"/>
      <c r="CI28" s="351"/>
      <c r="CJ28" s="351"/>
      <c r="CK28" s="351"/>
      <c r="CL28" s="351"/>
      <c r="CM28" s="351"/>
      <c r="CN28" s="351"/>
      <c r="CO28" s="351"/>
      <c r="CP28" s="351"/>
      <c r="CQ28" s="351"/>
      <c r="CR28" s="351"/>
      <c r="CS28" s="352"/>
      <c r="CT28" s="353"/>
      <c r="CU28" s="354"/>
      <c r="CV28" s="354"/>
      <c r="CW28" s="354"/>
      <c r="CX28" s="354"/>
      <c r="CY28" s="354"/>
      <c r="CZ28" s="354"/>
      <c r="DA28" s="355"/>
      <c r="DB28" s="353"/>
      <c r="DC28" s="354"/>
      <c r="DD28" s="354"/>
      <c r="DE28" s="354"/>
      <c r="DF28" s="354"/>
      <c r="DG28" s="354"/>
      <c r="DH28" s="354"/>
      <c r="DI28" s="355"/>
    </row>
    <row r="29" spans="1:113" ht="18.75" customHeight="1" x14ac:dyDescent="0.15">
      <c r="A29" s="2"/>
      <c r="B29" s="473"/>
      <c r="C29" s="389"/>
      <c r="D29" s="390"/>
      <c r="E29" s="480" t="s">
        <v>272</v>
      </c>
      <c r="F29" s="481"/>
      <c r="G29" s="481"/>
      <c r="H29" s="481"/>
      <c r="I29" s="481"/>
      <c r="J29" s="481"/>
      <c r="K29" s="482"/>
      <c r="L29" s="483">
        <v>24</v>
      </c>
      <c r="M29" s="484"/>
      <c r="N29" s="484"/>
      <c r="O29" s="484"/>
      <c r="P29" s="485"/>
      <c r="Q29" s="483">
        <v>4000</v>
      </c>
      <c r="R29" s="484"/>
      <c r="S29" s="484"/>
      <c r="T29" s="484"/>
      <c r="U29" s="484"/>
      <c r="V29" s="485"/>
      <c r="W29" s="391"/>
      <c r="X29" s="392"/>
      <c r="Y29" s="393"/>
      <c r="Z29" s="480" t="s">
        <v>274</v>
      </c>
      <c r="AA29" s="481"/>
      <c r="AB29" s="481"/>
      <c r="AC29" s="481"/>
      <c r="AD29" s="481"/>
      <c r="AE29" s="481"/>
      <c r="AF29" s="481"/>
      <c r="AG29" s="482"/>
      <c r="AH29" s="483">
        <v>573</v>
      </c>
      <c r="AI29" s="484"/>
      <c r="AJ29" s="484"/>
      <c r="AK29" s="484"/>
      <c r="AL29" s="485"/>
      <c r="AM29" s="483">
        <v>1688199</v>
      </c>
      <c r="AN29" s="484"/>
      <c r="AO29" s="484"/>
      <c r="AP29" s="484"/>
      <c r="AQ29" s="484"/>
      <c r="AR29" s="485"/>
      <c r="AS29" s="483">
        <v>2946</v>
      </c>
      <c r="AT29" s="484"/>
      <c r="AU29" s="484"/>
      <c r="AV29" s="484"/>
      <c r="AW29" s="484"/>
      <c r="AX29" s="486"/>
      <c r="AY29" s="359"/>
      <c r="AZ29" s="360"/>
      <c r="BA29" s="360"/>
      <c r="BB29" s="361"/>
      <c r="BC29" s="487" t="s">
        <v>275</v>
      </c>
      <c r="BD29" s="488"/>
      <c r="BE29" s="488"/>
      <c r="BF29" s="488"/>
      <c r="BG29" s="488"/>
      <c r="BH29" s="488"/>
      <c r="BI29" s="488"/>
      <c r="BJ29" s="488"/>
      <c r="BK29" s="488"/>
      <c r="BL29" s="488"/>
      <c r="BM29" s="489"/>
      <c r="BN29" s="490">
        <v>655876</v>
      </c>
      <c r="BO29" s="491"/>
      <c r="BP29" s="491"/>
      <c r="BQ29" s="491"/>
      <c r="BR29" s="491"/>
      <c r="BS29" s="491"/>
      <c r="BT29" s="491"/>
      <c r="BU29" s="492"/>
      <c r="BV29" s="490">
        <v>853785</v>
      </c>
      <c r="BW29" s="491"/>
      <c r="BX29" s="491"/>
      <c r="BY29" s="491"/>
      <c r="BZ29" s="491"/>
      <c r="CA29" s="491"/>
      <c r="CB29" s="491"/>
      <c r="CC29" s="492"/>
      <c r="CD29" s="17"/>
      <c r="CE29" s="351"/>
      <c r="CF29" s="351"/>
      <c r="CG29" s="351"/>
      <c r="CH29" s="351"/>
      <c r="CI29" s="351"/>
      <c r="CJ29" s="351"/>
      <c r="CK29" s="351"/>
      <c r="CL29" s="351"/>
      <c r="CM29" s="351"/>
      <c r="CN29" s="351"/>
      <c r="CO29" s="351"/>
      <c r="CP29" s="351"/>
      <c r="CQ29" s="351"/>
      <c r="CR29" s="351"/>
      <c r="CS29" s="352"/>
      <c r="CT29" s="353"/>
      <c r="CU29" s="354"/>
      <c r="CV29" s="354"/>
      <c r="CW29" s="354"/>
      <c r="CX29" s="354"/>
      <c r="CY29" s="354"/>
      <c r="CZ29" s="354"/>
      <c r="DA29" s="355"/>
      <c r="DB29" s="353"/>
      <c r="DC29" s="354"/>
      <c r="DD29" s="354"/>
      <c r="DE29" s="354"/>
      <c r="DF29" s="354"/>
      <c r="DG29" s="354"/>
      <c r="DH29" s="354"/>
      <c r="DI29" s="355"/>
    </row>
    <row r="30" spans="1:113" ht="18.75" customHeight="1" x14ac:dyDescent="0.15">
      <c r="A30" s="2"/>
      <c r="B30" s="474"/>
      <c r="C30" s="475"/>
      <c r="D30" s="476"/>
      <c r="E30" s="453"/>
      <c r="F30" s="454"/>
      <c r="G30" s="454"/>
      <c r="H30" s="454"/>
      <c r="I30" s="454"/>
      <c r="J30" s="454"/>
      <c r="K30" s="455"/>
      <c r="L30" s="456"/>
      <c r="M30" s="457"/>
      <c r="N30" s="457"/>
      <c r="O30" s="457"/>
      <c r="P30" s="458"/>
      <c r="Q30" s="456"/>
      <c r="R30" s="457"/>
      <c r="S30" s="457"/>
      <c r="T30" s="457"/>
      <c r="U30" s="457"/>
      <c r="V30" s="458"/>
      <c r="W30" s="459" t="s">
        <v>277</v>
      </c>
      <c r="X30" s="460"/>
      <c r="Y30" s="460"/>
      <c r="Z30" s="460"/>
      <c r="AA30" s="460"/>
      <c r="AB30" s="460"/>
      <c r="AC30" s="460"/>
      <c r="AD30" s="460"/>
      <c r="AE30" s="460"/>
      <c r="AF30" s="460"/>
      <c r="AG30" s="461"/>
      <c r="AH30" s="462">
        <v>94.7</v>
      </c>
      <c r="AI30" s="463"/>
      <c r="AJ30" s="463"/>
      <c r="AK30" s="463"/>
      <c r="AL30" s="463"/>
      <c r="AM30" s="463"/>
      <c r="AN30" s="463"/>
      <c r="AO30" s="463"/>
      <c r="AP30" s="463"/>
      <c r="AQ30" s="463"/>
      <c r="AR30" s="463"/>
      <c r="AS30" s="463"/>
      <c r="AT30" s="463"/>
      <c r="AU30" s="463"/>
      <c r="AV30" s="463"/>
      <c r="AW30" s="463"/>
      <c r="AX30" s="464"/>
      <c r="AY30" s="362"/>
      <c r="AZ30" s="363"/>
      <c r="BA30" s="363"/>
      <c r="BB30" s="364"/>
      <c r="BC30" s="465" t="s">
        <v>66</v>
      </c>
      <c r="BD30" s="466"/>
      <c r="BE30" s="466"/>
      <c r="BF30" s="466"/>
      <c r="BG30" s="466"/>
      <c r="BH30" s="466"/>
      <c r="BI30" s="466"/>
      <c r="BJ30" s="466"/>
      <c r="BK30" s="466"/>
      <c r="BL30" s="466"/>
      <c r="BM30" s="467"/>
      <c r="BN30" s="468">
        <v>6125609</v>
      </c>
      <c r="BO30" s="469"/>
      <c r="BP30" s="469"/>
      <c r="BQ30" s="469"/>
      <c r="BR30" s="469"/>
      <c r="BS30" s="469"/>
      <c r="BT30" s="469"/>
      <c r="BU30" s="470"/>
      <c r="BV30" s="468">
        <v>6430975</v>
      </c>
      <c r="BW30" s="469"/>
      <c r="BX30" s="469"/>
      <c r="BY30" s="469"/>
      <c r="BZ30" s="469"/>
      <c r="CA30" s="469"/>
      <c r="CB30" s="469"/>
      <c r="CC30" s="47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1" t="s">
        <v>182</v>
      </c>
      <c r="D32" s="471"/>
      <c r="E32" s="471"/>
      <c r="F32" s="471"/>
      <c r="G32" s="471"/>
      <c r="H32" s="471"/>
      <c r="I32" s="471"/>
      <c r="J32" s="471"/>
      <c r="K32" s="471"/>
      <c r="L32" s="471"/>
      <c r="M32" s="471"/>
      <c r="N32" s="471"/>
      <c r="O32" s="471"/>
      <c r="P32" s="471"/>
      <c r="Q32" s="471"/>
      <c r="R32" s="471"/>
      <c r="S32" s="471"/>
      <c r="U32" s="452" t="s">
        <v>90</v>
      </c>
      <c r="V32" s="452"/>
      <c r="W32" s="452"/>
      <c r="X32" s="452"/>
      <c r="Y32" s="452"/>
      <c r="Z32" s="452"/>
      <c r="AA32" s="452"/>
      <c r="AB32" s="452"/>
      <c r="AC32" s="452"/>
      <c r="AD32" s="452"/>
      <c r="AE32" s="452"/>
      <c r="AF32" s="452"/>
      <c r="AG32" s="452"/>
      <c r="AH32" s="452"/>
      <c r="AI32" s="452"/>
      <c r="AJ32" s="452"/>
      <c r="AK32" s="452"/>
      <c r="AM32" s="452" t="s">
        <v>279</v>
      </c>
      <c r="AN32" s="452"/>
      <c r="AO32" s="452"/>
      <c r="AP32" s="452"/>
      <c r="AQ32" s="452"/>
      <c r="AR32" s="452"/>
      <c r="AS32" s="452"/>
      <c r="AT32" s="452"/>
      <c r="AU32" s="452"/>
      <c r="AV32" s="452"/>
      <c r="AW32" s="452"/>
      <c r="AX32" s="452"/>
      <c r="AY32" s="452"/>
      <c r="AZ32" s="452"/>
      <c r="BA32" s="452"/>
      <c r="BB32" s="452"/>
      <c r="BC32" s="452"/>
      <c r="BE32" s="452" t="s">
        <v>280</v>
      </c>
      <c r="BF32" s="452"/>
      <c r="BG32" s="452"/>
      <c r="BH32" s="452"/>
      <c r="BI32" s="452"/>
      <c r="BJ32" s="452"/>
      <c r="BK32" s="452"/>
      <c r="BL32" s="452"/>
      <c r="BM32" s="452"/>
      <c r="BN32" s="452"/>
      <c r="BO32" s="452"/>
      <c r="BP32" s="452"/>
      <c r="BQ32" s="452"/>
      <c r="BR32" s="452"/>
      <c r="BS32" s="452"/>
      <c r="BT32" s="452"/>
      <c r="BU32" s="452"/>
      <c r="BW32" s="452" t="s">
        <v>282</v>
      </c>
      <c r="BX32" s="452"/>
      <c r="BY32" s="452"/>
      <c r="BZ32" s="452"/>
      <c r="CA32" s="452"/>
      <c r="CB32" s="452"/>
      <c r="CC32" s="452"/>
      <c r="CD32" s="452"/>
      <c r="CE32" s="452"/>
      <c r="CF32" s="452"/>
      <c r="CG32" s="452"/>
      <c r="CH32" s="452"/>
      <c r="CI32" s="452"/>
      <c r="CJ32" s="452"/>
      <c r="CK32" s="452"/>
      <c r="CL32" s="452"/>
      <c r="CM32" s="452"/>
      <c r="CO32" s="452" t="s">
        <v>283</v>
      </c>
      <c r="CP32" s="452"/>
      <c r="CQ32" s="452"/>
      <c r="CR32" s="452"/>
      <c r="CS32" s="452"/>
      <c r="CT32" s="452"/>
      <c r="CU32" s="452"/>
      <c r="CV32" s="452"/>
      <c r="CW32" s="452"/>
      <c r="CX32" s="452"/>
      <c r="CY32" s="452"/>
      <c r="CZ32" s="452"/>
      <c r="DA32" s="452"/>
      <c r="DB32" s="452"/>
      <c r="DC32" s="452"/>
      <c r="DD32" s="452"/>
      <c r="DE32" s="452"/>
      <c r="DI32" s="36"/>
    </row>
    <row r="33" spans="1:113" ht="13.5" customHeight="1" x14ac:dyDescent="0.15">
      <c r="A33" s="2"/>
      <c r="B33" s="5"/>
      <c r="C33" s="431" t="s">
        <v>118</v>
      </c>
      <c r="D33" s="431"/>
      <c r="E33" s="411" t="s">
        <v>284</v>
      </c>
      <c r="F33" s="411"/>
      <c r="G33" s="411"/>
      <c r="H33" s="411"/>
      <c r="I33" s="411"/>
      <c r="J33" s="411"/>
      <c r="K33" s="411"/>
      <c r="L33" s="411"/>
      <c r="M33" s="411"/>
      <c r="N33" s="411"/>
      <c r="O33" s="411"/>
      <c r="P33" s="411"/>
      <c r="Q33" s="411"/>
      <c r="R33" s="411"/>
      <c r="S33" s="411"/>
      <c r="T33" s="12"/>
      <c r="U33" s="431" t="s">
        <v>118</v>
      </c>
      <c r="V33" s="431"/>
      <c r="W33" s="411" t="s">
        <v>284</v>
      </c>
      <c r="X33" s="411"/>
      <c r="Y33" s="411"/>
      <c r="Z33" s="411"/>
      <c r="AA33" s="411"/>
      <c r="AB33" s="411"/>
      <c r="AC33" s="411"/>
      <c r="AD33" s="411"/>
      <c r="AE33" s="411"/>
      <c r="AF33" s="411"/>
      <c r="AG33" s="411"/>
      <c r="AH33" s="411"/>
      <c r="AI33" s="411"/>
      <c r="AJ33" s="411"/>
      <c r="AK33" s="411"/>
      <c r="AL33" s="12"/>
      <c r="AM33" s="431" t="s">
        <v>118</v>
      </c>
      <c r="AN33" s="431"/>
      <c r="AO33" s="411" t="s">
        <v>284</v>
      </c>
      <c r="AP33" s="411"/>
      <c r="AQ33" s="411"/>
      <c r="AR33" s="411"/>
      <c r="AS33" s="411"/>
      <c r="AT33" s="411"/>
      <c r="AU33" s="411"/>
      <c r="AV33" s="411"/>
      <c r="AW33" s="411"/>
      <c r="AX33" s="411"/>
      <c r="AY33" s="411"/>
      <c r="AZ33" s="411"/>
      <c r="BA33" s="411"/>
      <c r="BB33" s="411"/>
      <c r="BC33" s="411"/>
      <c r="BD33" s="8"/>
      <c r="BE33" s="411" t="s">
        <v>286</v>
      </c>
      <c r="BF33" s="411"/>
      <c r="BG33" s="411" t="s">
        <v>163</v>
      </c>
      <c r="BH33" s="411"/>
      <c r="BI33" s="411"/>
      <c r="BJ33" s="411"/>
      <c r="BK33" s="411"/>
      <c r="BL33" s="411"/>
      <c r="BM33" s="411"/>
      <c r="BN33" s="411"/>
      <c r="BO33" s="411"/>
      <c r="BP33" s="411"/>
      <c r="BQ33" s="411"/>
      <c r="BR33" s="411"/>
      <c r="BS33" s="411"/>
      <c r="BT33" s="411"/>
      <c r="BU33" s="411"/>
      <c r="BV33" s="8"/>
      <c r="BW33" s="431" t="s">
        <v>286</v>
      </c>
      <c r="BX33" s="431"/>
      <c r="BY33" s="411" t="s">
        <v>107</v>
      </c>
      <c r="BZ33" s="411"/>
      <c r="CA33" s="411"/>
      <c r="CB33" s="411"/>
      <c r="CC33" s="411"/>
      <c r="CD33" s="411"/>
      <c r="CE33" s="411"/>
      <c r="CF33" s="411"/>
      <c r="CG33" s="411"/>
      <c r="CH33" s="411"/>
      <c r="CI33" s="411"/>
      <c r="CJ33" s="411"/>
      <c r="CK33" s="411"/>
      <c r="CL33" s="411"/>
      <c r="CM33" s="411"/>
      <c r="CN33" s="12"/>
      <c r="CO33" s="431" t="s">
        <v>118</v>
      </c>
      <c r="CP33" s="431"/>
      <c r="CQ33" s="411" t="s">
        <v>287</v>
      </c>
      <c r="CR33" s="411"/>
      <c r="CS33" s="411"/>
      <c r="CT33" s="411"/>
      <c r="CU33" s="411"/>
      <c r="CV33" s="411"/>
      <c r="CW33" s="411"/>
      <c r="CX33" s="411"/>
      <c r="CY33" s="411"/>
      <c r="CZ33" s="411"/>
      <c r="DA33" s="411"/>
      <c r="DB33" s="411"/>
      <c r="DC33" s="411"/>
      <c r="DD33" s="411"/>
      <c r="DE33" s="411"/>
      <c r="DF33" s="12"/>
      <c r="DG33" s="451" t="s">
        <v>78</v>
      </c>
      <c r="DH33" s="451"/>
      <c r="DI33" s="19"/>
    </row>
    <row r="34" spans="1:113" ht="32.25" customHeight="1" x14ac:dyDescent="0.15">
      <c r="A34" s="2"/>
      <c r="B34" s="5"/>
      <c r="C34" s="449">
        <f>IF(E34="","",1)</f>
        <v>1</v>
      </c>
      <c r="D34" s="449"/>
      <c r="E34" s="448" t="str">
        <f>IF('各会計、関係団体の財政状況及び健全化判断比率'!B7="","",'各会計、関係団体の財政状況及び健全化判断比率'!B7)</f>
        <v>一般会計</v>
      </c>
      <c r="F34" s="448"/>
      <c r="G34" s="448"/>
      <c r="H34" s="448"/>
      <c r="I34" s="448"/>
      <c r="J34" s="448"/>
      <c r="K34" s="448"/>
      <c r="L34" s="448"/>
      <c r="M34" s="448"/>
      <c r="N34" s="448"/>
      <c r="O34" s="448"/>
      <c r="P34" s="448"/>
      <c r="Q34" s="448"/>
      <c r="R34" s="448"/>
      <c r="S34" s="448"/>
      <c r="T34" s="2"/>
      <c r="U34" s="449">
        <f>IF(W34="","",MAX(C34:D43)+1)</f>
        <v>2</v>
      </c>
      <c r="V34" s="449"/>
      <c r="W34" s="448" t="str">
        <f>IF('各会計、関係団体の財政状況及び健全化判断比率'!B28="","",'各会計、関係団体の財政状況及び健全化判断比率'!B28)</f>
        <v>国民健康保険特別会計</v>
      </c>
      <c r="X34" s="448"/>
      <c r="Y34" s="448"/>
      <c r="Z34" s="448"/>
      <c r="AA34" s="448"/>
      <c r="AB34" s="448"/>
      <c r="AC34" s="448"/>
      <c r="AD34" s="448"/>
      <c r="AE34" s="448"/>
      <c r="AF34" s="448"/>
      <c r="AG34" s="448"/>
      <c r="AH34" s="448"/>
      <c r="AI34" s="448"/>
      <c r="AJ34" s="448"/>
      <c r="AK34" s="448"/>
      <c r="AL34" s="2"/>
      <c r="AM34" s="449">
        <f>IF(AO34="","",MAX(C34:D43,U34:V43)+1)</f>
        <v>5</v>
      </c>
      <c r="AN34" s="449"/>
      <c r="AO34" s="448" t="str">
        <f>IF('各会計、関係団体の財政状況及び健全化判断比率'!B31="","",'各会計、関係団体の財政状況及び健全化判断比率'!B31)</f>
        <v>水道事業会計</v>
      </c>
      <c r="AP34" s="448"/>
      <c r="AQ34" s="448"/>
      <c r="AR34" s="448"/>
      <c r="AS34" s="448"/>
      <c r="AT34" s="448"/>
      <c r="AU34" s="448"/>
      <c r="AV34" s="448"/>
      <c r="AW34" s="448"/>
      <c r="AX34" s="448"/>
      <c r="AY34" s="448"/>
      <c r="AZ34" s="448"/>
      <c r="BA34" s="448"/>
      <c r="BB34" s="448"/>
      <c r="BC34" s="448"/>
      <c r="BD34" s="2"/>
      <c r="BE34" s="449" t="str">
        <f>IF(BG34="","",MAX(C34:D43,U34:V43,AM34:AN43)+1)</f>
        <v/>
      </c>
      <c r="BF34" s="449"/>
      <c r="BG34" s="448"/>
      <c r="BH34" s="448"/>
      <c r="BI34" s="448"/>
      <c r="BJ34" s="448"/>
      <c r="BK34" s="448"/>
      <c r="BL34" s="448"/>
      <c r="BM34" s="448"/>
      <c r="BN34" s="448"/>
      <c r="BO34" s="448"/>
      <c r="BP34" s="448"/>
      <c r="BQ34" s="448"/>
      <c r="BR34" s="448"/>
      <c r="BS34" s="448"/>
      <c r="BT34" s="448"/>
      <c r="BU34" s="448"/>
      <c r="BV34" s="2"/>
      <c r="BW34" s="449" t="str">
        <f>IF(BY34="","",MAX(C34:D43,U34:V43,AM34:AN43,BE34:BF43)+1)</f>
        <v/>
      </c>
      <c r="BX34" s="449"/>
      <c r="BY34" s="448" t="str">
        <f>IF('各会計、関係団体の財政状況及び健全化判断比率'!B68="","",'各会計、関係団体の財政状況及び健全化判断比率'!B68)</f>
        <v/>
      </c>
      <c r="BZ34" s="448"/>
      <c r="CA34" s="448"/>
      <c r="CB34" s="448"/>
      <c r="CC34" s="448"/>
      <c r="CD34" s="448"/>
      <c r="CE34" s="448"/>
      <c r="CF34" s="448"/>
      <c r="CG34" s="448"/>
      <c r="CH34" s="448"/>
      <c r="CI34" s="448"/>
      <c r="CJ34" s="448"/>
      <c r="CK34" s="448"/>
      <c r="CL34" s="448"/>
      <c r="CM34" s="448"/>
      <c r="CN34" s="2"/>
      <c r="CO34" s="449" t="str">
        <f>IF(CQ34="","",MAX(C34:D43,U34:V43,AM34:AN43,BE34:BF43,BW34:BX43)+1)</f>
        <v/>
      </c>
      <c r="CP34" s="449"/>
      <c r="CQ34" s="448" t="str">
        <f>IF('各会計、関係団体の財政状況及び健全化判断比率'!BS7="","",'各会計、関係団体の財政状況及び健全化判断比率'!BS7)</f>
        <v/>
      </c>
      <c r="CR34" s="448"/>
      <c r="CS34" s="448"/>
      <c r="CT34" s="448"/>
      <c r="CU34" s="448"/>
      <c r="CV34" s="448"/>
      <c r="CW34" s="448"/>
      <c r="CX34" s="448"/>
      <c r="CY34" s="448"/>
      <c r="CZ34" s="448"/>
      <c r="DA34" s="448"/>
      <c r="DB34" s="448"/>
      <c r="DC34" s="448"/>
      <c r="DD34" s="448"/>
      <c r="DE34" s="448"/>
      <c r="DG34" s="450" t="str">
        <f>IF('各会計、関係団体の財政状況及び健全化判断比率'!BR7="","",'各会計、関係団体の財政状況及び健全化判断比率'!BR7)</f>
        <v/>
      </c>
      <c r="DH34" s="450"/>
      <c r="DI34" s="19"/>
    </row>
    <row r="35" spans="1:113" ht="32.25" customHeight="1" x14ac:dyDescent="0.15">
      <c r="A35" s="2"/>
      <c r="B35" s="5"/>
      <c r="C35" s="449" t="str">
        <f t="shared" ref="C35:C43" si="0">IF(E35="","",C34+1)</f>
        <v/>
      </c>
      <c r="D35" s="449"/>
      <c r="E35" s="448" t="str">
        <f>IF('各会計、関係団体の財政状況及び健全化判断比率'!B8="","",'各会計、関係団体の財政状況及び健全化判断比率'!B8)</f>
        <v/>
      </c>
      <c r="F35" s="448"/>
      <c r="G35" s="448"/>
      <c r="H35" s="448"/>
      <c r="I35" s="448"/>
      <c r="J35" s="448"/>
      <c r="K35" s="448"/>
      <c r="L35" s="448"/>
      <c r="M35" s="448"/>
      <c r="N35" s="448"/>
      <c r="O35" s="448"/>
      <c r="P35" s="448"/>
      <c r="Q35" s="448"/>
      <c r="R35" s="448"/>
      <c r="S35" s="448"/>
      <c r="T35" s="2"/>
      <c r="U35" s="449">
        <f t="shared" ref="U35:U43" si="1">IF(W35="","",U34+1)</f>
        <v>3</v>
      </c>
      <c r="V35" s="449"/>
      <c r="W35" s="448" t="str">
        <f>IF('各会計、関係団体の財政状況及び健全化判断比率'!B29="","",'各会計、関係団体の財政状況及び健全化判断比率'!B29)</f>
        <v>介護保険特別会計</v>
      </c>
      <c r="X35" s="448"/>
      <c r="Y35" s="448"/>
      <c r="Z35" s="448"/>
      <c r="AA35" s="448"/>
      <c r="AB35" s="448"/>
      <c r="AC35" s="448"/>
      <c r="AD35" s="448"/>
      <c r="AE35" s="448"/>
      <c r="AF35" s="448"/>
      <c r="AG35" s="448"/>
      <c r="AH35" s="448"/>
      <c r="AI35" s="448"/>
      <c r="AJ35" s="448"/>
      <c r="AK35" s="448"/>
      <c r="AL35" s="2"/>
      <c r="AM35" s="449">
        <f t="shared" ref="AM35:AM43" si="2">IF(AO35="","",AM34+1)</f>
        <v>6</v>
      </c>
      <c r="AN35" s="449"/>
      <c r="AO35" s="448" t="str">
        <f>IF('各会計、関係団体の財政状況及び健全化判断比率'!B32="","",'各会計、関係団体の財政状況及び健全化判断比率'!B32)</f>
        <v>下水道事業会計</v>
      </c>
      <c r="AP35" s="448"/>
      <c r="AQ35" s="448"/>
      <c r="AR35" s="448"/>
      <c r="AS35" s="448"/>
      <c r="AT35" s="448"/>
      <c r="AU35" s="448"/>
      <c r="AV35" s="448"/>
      <c r="AW35" s="448"/>
      <c r="AX35" s="448"/>
      <c r="AY35" s="448"/>
      <c r="AZ35" s="448"/>
      <c r="BA35" s="448"/>
      <c r="BB35" s="448"/>
      <c r="BC35" s="448"/>
      <c r="BD35" s="2"/>
      <c r="BE35" s="449" t="str">
        <f t="shared" ref="BE35:BE43" si="3">IF(BG35="","",BE34+1)</f>
        <v/>
      </c>
      <c r="BF35" s="449"/>
      <c r="BG35" s="448"/>
      <c r="BH35" s="448"/>
      <c r="BI35" s="448"/>
      <c r="BJ35" s="448"/>
      <c r="BK35" s="448"/>
      <c r="BL35" s="448"/>
      <c r="BM35" s="448"/>
      <c r="BN35" s="448"/>
      <c r="BO35" s="448"/>
      <c r="BP35" s="448"/>
      <c r="BQ35" s="448"/>
      <c r="BR35" s="448"/>
      <c r="BS35" s="448"/>
      <c r="BT35" s="448"/>
      <c r="BU35" s="448"/>
      <c r="BV35" s="2"/>
      <c r="BW35" s="449" t="str">
        <f t="shared" ref="BW35:BW43" si="4">IF(BY35="","",BW34+1)</f>
        <v/>
      </c>
      <c r="BX35" s="449"/>
      <c r="BY35" s="448" t="str">
        <f>IF('各会計、関係団体の財政状況及び健全化判断比率'!B69="","",'各会計、関係団体の財政状況及び健全化判断比率'!B69)</f>
        <v/>
      </c>
      <c r="BZ35" s="448"/>
      <c r="CA35" s="448"/>
      <c r="CB35" s="448"/>
      <c r="CC35" s="448"/>
      <c r="CD35" s="448"/>
      <c r="CE35" s="448"/>
      <c r="CF35" s="448"/>
      <c r="CG35" s="448"/>
      <c r="CH35" s="448"/>
      <c r="CI35" s="448"/>
      <c r="CJ35" s="448"/>
      <c r="CK35" s="448"/>
      <c r="CL35" s="448"/>
      <c r="CM35" s="448"/>
      <c r="CN35" s="2"/>
      <c r="CO35" s="449" t="str">
        <f t="shared" ref="CO35:CO43" si="5">IF(CQ35="","",CO34+1)</f>
        <v/>
      </c>
      <c r="CP35" s="449"/>
      <c r="CQ35" s="448" t="str">
        <f>IF('各会計、関係団体の財政状況及び健全化判断比率'!BS8="","",'各会計、関係団体の財政状況及び健全化判断比率'!BS8)</f>
        <v/>
      </c>
      <c r="CR35" s="448"/>
      <c r="CS35" s="448"/>
      <c r="CT35" s="448"/>
      <c r="CU35" s="448"/>
      <c r="CV35" s="448"/>
      <c r="CW35" s="448"/>
      <c r="CX35" s="448"/>
      <c r="CY35" s="448"/>
      <c r="CZ35" s="448"/>
      <c r="DA35" s="448"/>
      <c r="DB35" s="448"/>
      <c r="DC35" s="448"/>
      <c r="DD35" s="448"/>
      <c r="DE35" s="448"/>
      <c r="DG35" s="450" t="str">
        <f>IF('各会計、関係団体の財政状況及び健全化判断比率'!BR8="","",'各会計、関係団体の財政状況及び健全化判断比率'!BR8)</f>
        <v/>
      </c>
      <c r="DH35" s="450"/>
      <c r="DI35" s="19"/>
    </row>
    <row r="36" spans="1:113" ht="32.25" customHeight="1" x14ac:dyDescent="0.15">
      <c r="A36" s="2"/>
      <c r="B36" s="5"/>
      <c r="C36" s="449" t="str">
        <f t="shared" si="0"/>
        <v/>
      </c>
      <c r="D36" s="449"/>
      <c r="E36" s="448" t="str">
        <f>IF('各会計、関係団体の財政状況及び健全化判断比率'!B9="","",'各会計、関係団体の財政状況及び健全化判断比率'!B9)</f>
        <v/>
      </c>
      <c r="F36" s="448"/>
      <c r="G36" s="448"/>
      <c r="H36" s="448"/>
      <c r="I36" s="448"/>
      <c r="J36" s="448"/>
      <c r="K36" s="448"/>
      <c r="L36" s="448"/>
      <c r="M36" s="448"/>
      <c r="N36" s="448"/>
      <c r="O36" s="448"/>
      <c r="P36" s="448"/>
      <c r="Q36" s="448"/>
      <c r="R36" s="448"/>
      <c r="S36" s="448"/>
      <c r="T36" s="2"/>
      <c r="U36" s="449">
        <f t="shared" si="1"/>
        <v>4</v>
      </c>
      <c r="V36" s="449"/>
      <c r="W36" s="448" t="str">
        <f>IF('各会計、関係団体の財政状況及び健全化判断比率'!B30="","",'各会計、関係団体の財政状況及び健全化判断比率'!B30)</f>
        <v>後期高齢者医療特別会計</v>
      </c>
      <c r="X36" s="448"/>
      <c r="Y36" s="448"/>
      <c r="Z36" s="448"/>
      <c r="AA36" s="448"/>
      <c r="AB36" s="448"/>
      <c r="AC36" s="448"/>
      <c r="AD36" s="448"/>
      <c r="AE36" s="448"/>
      <c r="AF36" s="448"/>
      <c r="AG36" s="448"/>
      <c r="AH36" s="448"/>
      <c r="AI36" s="448"/>
      <c r="AJ36" s="448"/>
      <c r="AK36" s="448"/>
      <c r="AL36" s="2"/>
      <c r="AM36" s="449" t="str">
        <f t="shared" si="2"/>
        <v/>
      </c>
      <c r="AN36" s="449"/>
      <c r="AO36" s="448"/>
      <c r="AP36" s="448"/>
      <c r="AQ36" s="448"/>
      <c r="AR36" s="448"/>
      <c r="AS36" s="448"/>
      <c r="AT36" s="448"/>
      <c r="AU36" s="448"/>
      <c r="AV36" s="448"/>
      <c r="AW36" s="448"/>
      <c r="AX36" s="448"/>
      <c r="AY36" s="448"/>
      <c r="AZ36" s="448"/>
      <c r="BA36" s="448"/>
      <c r="BB36" s="448"/>
      <c r="BC36" s="448"/>
      <c r="BD36" s="2"/>
      <c r="BE36" s="449" t="str">
        <f t="shared" si="3"/>
        <v/>
      </c>
      <c r="BF36" s="449"/>
      <c r="BG36" s="448"/>
      <c r="BH36" s="448"/>
      <c r="BI36" s="448"/>
      <c r="BJ36" s="448"/>
      <c r="BK36" s="448"/>
      <c r="BL36" s="448"/>
      <c r="BM36" s="448"/>
      <c r="BN36" s="448"/>
      <c r="BO36" s="448"/>
      <c r="BP36" s="448"/>
      <c r="BQ36" s="448"/>
      <c r="BR36" s="448"/>
      <c r="BS36" s="448"/>
      <c r="BT36" s="448"/>
      <c r="BU36" s="448"/>
      <c r="BV36" s="2"/>
      <c r="BW36" s="449" t="str">
        <f t="shared" si="4"/>
        <v/>
      </c>
      <c r="BX36" s="449"/>
      <c r="BY36" s="448" t="str">
        <f>IF('各会計、関係団体の財政状況及び健全化判断比率'!B70="","",'各会計、関係団体の財政状況及び健全化判断比率'!B70)</f>
        <v/>
      </c>
      <c r="BZ36" s="448"/>
      <c r="CA36" s="448"/>
      <c r="CB36" s="448"/>
      <c r="CC36" s="448"/>
      <c r="CD36" s="448"/>
      <c r="CE36" s="448"/>
      <c r="CF36" s="448"/>
      <c r="CG36" s="448"/>
      <c r="CH36" s="448"/>
      <c r="CI36" s="448"/>
      <c r="CJ36" s="448"/>
      <c r="CK36" s="448"/>
      <c r="CL36" s="448"/>
      <c r="CM36" s="448"/>
      <c r="CN36" s="2"/>
      <c r="CO36" s="449" t="str">
        <f t="shared" si="5"/>
        <v/>
      </c>
      <c r="CP36" s="449"/>
      <c r="CQ36" s="448" t="str">
        <f>IF('各会計、関係団体の財政状況及び健全化判断比率'!BS9="","",'各会計、関係団体の財政状況及び健全化判断比率'!BS9)</f>
        <v/>
      </c>
      <c r="CR36" s="448"/>
      <c r="CS36" s="448"/>
      <c r="CT36" s="448"/>
      <c r="CU36" s="448"/>
      <c r="CV36" s="448"/>
      <c r="CW36" s="448"/>
      <c r="CX36" s="448"/>
      <c r="CY36" s="448"/>
      <c r="CZ36" s="448"/>
      <c r="DA36" s="448"/>
      <c r="DB36" s="448"/>
      <c r="DC36" s="448"/>
      <c r="DD36" s="448"/>
      <c r="DE36" s="448"/>
      <c r="DG36" s="450" t="str">
        <f>IF('各会計、関係団体の財政状況及び健全化判断比率'!BR9="","",'各会計、関係団体の財政状況及び健全化判断比率'!BR9)</f>
        <v/>
      </c>
      <c r="DH36" s="450"/>
      <c r="DI36" s="19"/>
    </row>
    <row r="37" spans="1:113" ht="32.25" customHeight="1" x14ac:dyDescent="0.15">
      <c r="A37" s="2"/>
      <c r="B37" s="5"/>
      <c r="C37" s="449" t="str">
        <f t="shared" si="0"/>
        <v/>
      </c>
      <c r="D37" s="449"/>
      <c r="E37" s="448" t="str">
        <f>IF('各会計、関係団体の財政状況及び健全化判断比率'!B10="","",'各会計、関係団体の財政状況及び健全化判断比率'!B10)</f>
        <v/>
      </c>
      <c r="F37" s="448"/>
      <c r="G37" s="448"/>
      <c r="H37" s="448"/>
      <c r="I37" s="448"/>
      <c r="J37" s="448"/>
      <c r="K37" s="448"/>
      <c r="L37" s="448"/>
      <c r="M37" s="448"/>
      <c r="N37" s="448"/>
      <c r="O37" s="448"/>
      <c r="P37" s="448"/>
      <c r="Q37" s="448"/>
      <c r="R37" s="448"/>
      <c r="S37" s="448"/>
      <c r="T37" s="2"/>
      <c r="U37" s="449" t="str">
        <f t="shared" si="1"/>
        <v/>
      </c>
      <c r="V37" s="449"/>
      <c r="W37" s="448"/>
      <c r="X37" s="448"/>
      <c r="Y37" s="448"/>
      <c r="Z37" s="448"/>
      <c r="AA37" s="448"/>
      <c r="AB37" s="448"/>
      <c r="AC37" s="448"/>
      <c r="AD37" s="448"/>
      <c r="AE37" s="448"/>
      <c r="AF37" s="448"/>
      <c r="AG37" s="448"/>
      <c r="AH37" s="448"/>
      <c r="AI37" s="448"/>
      <c r="AJ37" s="448"/>
      <c r="AK37" s="448"/>
      <c r="AL37" s="2"/>
      <c r="AM37" s="449" t="str">
        <f t="shared" si="2"/>
        <v/>
      </c>
      <c r="AN37" s="449"/>
      <c r="AO37" s="448"/>
      <c r="AP37" s="448"/>
      <c r="AQ37" s="448"/>
      <c r="AR37" s="448"/>
      <c r="AS37" s="448"/>
      <c r="AT37" s="448"/>
      <c r="AU37" s="448"/>
      <c r="AV37" s="448"/>
      <c r="AW37" s="448"/>
      <c r="AX37" s="448"/>
      <c r="AY37" s="448"/>
      <c r="AZ37" s="448"/>
      <c r="BA37" s="448"/>
      <c r="BB37" s="448"/>
      <c r="BC37" s="448"/>
      <c r="BD37" s="2"/>
      <c r="BE37" s="449" t="str">
        <f t="shared" si="3"/>
        <v/>
      </c>
      <c r="BF37" s="449"/>
      <c r="BG37" s="448"/>
      <c r="BH37" s="448"/>
      <c r="BI37" s="448"/>
      <c r="BJ37" s="448"/>
      <c r="BK37" s="448"/>
      <c r="BL37" s="448"/>
      <c r="BM37" s="448"/>
      <c r="BN37" s="448"/>
      <c r="BO37" s="448"/>
      <c r="BP37" s="448"/>
      <c r="BQ37" s="448"/>
      <c r="BR37" s="448"/>
      <c r="BS37" s="448"/>
      <c r="BT37" s="448"/>
      <c r="BU37" s="448"/>
      <c r="BV37" s="2"/>
      <c r="BW37" s="449" t="str">
        <f t="shared" si="4"/>
        <v/>
      </c>
      <c r="BX37" s="449"/>
      <c r="BY37" s="448" t="str">
        <f>IF('各会計、関係団体の財政状況及び健全化判断比率'!B71="","",'各会計、関係団体の財政状況及び健全化判断比率'!B71)</f>
        <v/>
      </c>
      <c r="BZ37" s="448"/>
      <c r="CA37" s="448"/>
      <c r="CB37" s="448"/>
      <c r="CC37" s="448"/>
      <c r="CD37" s="448"/>
      <c r="CE37" s="448"/>
      <c r="CF37" s="448"/>
      <c r="CG37" s="448"/>
      <c r="CH37" s="448"/>
      <c r="CI37" s="448"/>
      <c r="CJ37" s="448"/>
      <c r="CK37" s="448"/>
      <c r="CL37" s="448"/>
      <c r="CM37" s="448"/>
      <c r="CN37" s="2"/>
      <c r="CO37" s="449" t="str">
        <f t="shared" si="5"/>
        <v/>
      </c>
      <c r="CP37" s="449"/>
      <c r="CQ37" s="448" t="str">
        <f>IF('各会計、関係団体の財政状況及び健全化判断比率'!BS10="","",'各会計、関係団体の財政状況及び健全化判断比率'!BS10)</f>
        <v/>
      </c>
      <c r="CR37" s="448"/>
      <c r="CS37" s="448"/>
      <c r="CT37" s="448"/>
      <c r="CU37" s="448"/>
      <c r="CV37" s="448"/>
      <c r="CW37" s="448"/>
      <c r="CX37" s="448"/>
      <c r="CY37" s="448"/>
      <c r="CZ37" s="448"/>
      <c r="DA37" s="448"/>
      <c r="DB37" s="448"/>
      <c r="DC37" s="448"/>
      <c r="DD37" s="448"/>
      <c r="DE37" s="448"/>
      <c r="DG37" s="450" t="str">
        <f>IF('各会計、関係団体の財政状況及び健全化判断比率'!BR10="","",'各会計、関係団体の財政状況及び健全化判断比率'!BR10)</f>
        <v/>
      </c>
      <c r="DH37" s="450"/>
      <c r="DI37" s="19"/>
    </row>
    <row r="38" spans="1:113" ht="32.25" customHeight="1" x14ac:dyDescent="0.15">
      <c r="A38" s="2"/>
      <c r="B38" s="5"/>
      <c r="C38" s="449" t="str">
        <f t="shared" si="0"/>
        <v/>
      </c>
      <c r="D38" s="449"/>
      <c r="E38" s="448" t="str">
        <f>IF('各会計、関係団体の財政状況及び健全化判断比率'!B11="","",'各会計、関係団体の財政状況及び健全化判断比率'!B11)</f>
        <v/>
      </c>
      <c r="F38" s="448"/>
      <c r="G38" s="448"/>
      <c r="H38" s="448"/>
      <c r="I38" s="448"/>
      <c r="J38" s="448"/>
      <c r="K38" s="448"/>
      <c r="L38" s="448"/>
      <c r="M38" s="448"/>
      <c r="N38" s="448"/>
      <c r="O38" s="448"/>
      <c r="P38" s="448"/>
      <c r="Q38" s="448"/>
      <c r="R38" s="448"/>
      <c r="S38" s="448"/>
      <c r="T38" s="2"/>
      <c r="U38" s="449" t="str">
        <f t="shared" si="1"/>
        <v/>
      </c>
      <c r="V38" s="449"/>
      <c r="W38" s="448"/>
      <c r="X38" s="448"/>
      <c r="Y38" s="448"/>
      <c r="Z38" s="448"/>
      <c r="AA38" s="448"/>
      <c r="AB38" s="448"/>
      <c r="AC38" s="448"/>
      <c r="AD38" s="448"/>
      <c r="AE38" s="448"/>
      <c r="AF38" s="448"/>
      <c r="AG38" s="448"/>
      <c r="AH38" s="448"/>
      <c r="AI38" s="448"/>
      <c r="AJ38" s="448"/>
      <c r="AK38" s="448"/>
      <c r="AL38" s="2"/>
      <c r="AM38" s="449" t="str">
        <f t="shared" si="2"/>
        <v/>
      </c>
      <c r="AN38" s="449"/>
      <c r="AO38" s="448"/>
      <c r="AP38" s="448"/>
      <c r="AQ38" s="448"/>
      <c r="AR38" s="448"/>
      <c r="AS38" s="448"/>
      <c r="AT38" s="448"/>
      <c r="AU38" s="448"/>
      <c r="AV38" s="448"/>
      <c r="AW38" s="448"/>
      <c r="AX38" s="448"/>
      <c r="AY38" s="448"/>
      <c r="AZ38" s="448"/>
      <c r="BA38" s="448"/>
      <c r="BB38" s="448"/>
      <c r="BC38" s="448"/>
      <c r="BD38" s="2"/>
      <c r="BE38" s="449" t="str">
        <f t="shared" si="3"/>
        <v/>
      </c>
      <c r="BF38" s="449"/>
      <c r="BG38" s="448"/>
      <c r="BH38" s="448"/>
      <c r="BI38" s="448"/>
      <c r="BJ38" s="448"/>
      <c r="BK38" s="448"/>
      <c r="BL38" s="448"/>
      <c r="BM38" s="448"/>
      <c r="BN38" s="448"/>
      <c r="BO38" s="448"/>
      <c r="BP38" s="448"/>
      <c r="BQ38" s="448"/>
      <c r="BR38" s="448"/>
      <c r="BS38" s="448"/>
      <c r="BT38" s="448"/>
      <c r="BU38" s="448"/>
      <c r="BV38" s="2"/>
      <c r="BW38" s="449" t="str">
        <f t="shared" si="4"/>
        <v/>
      </c>
      <c r="BX38" s="449"/>
      <c r="BY38" s="448" t="str">
        <f>IF('各会計、関係団体の財政状況及び健全化判断比率'!B72="","",'各会計、関係団体の財政状況及び健全化判断比率'!B72)</f>
        <v/>
      </c>
      <c r="BZ38" s="448"/>
      <c r="CA38" s="448"/>
      <c r="CB38" s="448"/>
      <c r="CC38" s="448"/>
      <c r="CD38" s="448"/>
      <c r="CE38" s="448"/>
      <c r="CF38" s="448"/>
      <c r="CG38" s="448"/>
      <c r="CH38" s="448"/>
      <c r="CI38" s="448"/>
      <c r="CJ38" s="448"/>
      <c r="CK38" s="448"/>
      <c r="CL38" s="448"/>
      <c r="CM38" s="448"/>
      <c r="CN38" s="2"/>
      <c r="CO38" s="449" t="str">
        <f t="shared" si="5"/>
        <v/>
      </c>
      <c r="CP38" s="449"/>
      <c r="CQ38" s="448" t="str">
        <f>IF('各会計、関係団体の財政状況及び健全化判断比率'!BS11="","",'各会計、関係団体の財政状況及び健全化判断比率'!BS11)</f>
        <v/>
      </c>
      <c r="CR38" s="448"/>
      <c r="CS38" s="448"/>
      <c r="CT38" s="448"/>
      <c r="CU38" s="448"/>
      <c r="CV38" s="448"/>
      <c r="CW38" s="448"/>
      <c r="CX38" s="448"/>
      <c r="CY38" s="448"/>
      <c r="CZ38" s="448"/>
      <c r="DA38" s="448"/>
      <c r="DB38" s="448"/>
      <c r="DC38" s="448"/>
      <c r="DD38" s="448"/>
      <c r="DE38" s="448"/>
      <c r="DG38" s="450" t="str">
        <f>IF('各会計、関係団体の財政状況及び健全化判断比率'!BR11="","",'各会計、関係団体の財政状況及び健全化判断比率'!BR11)</f>
        <v/>
      </c>
      <c r="DH38" s="450"/>
      <c r="DI38" s="19"/>
    </row>
    <row r="39" spans="1:113" ht="32.25" customHeight="1" x14ac:dyDescent="0.15">
      <c r="A39" s="2"/>
      <c r="B39" s="5"/>
      <c r="C39" s="449" t="str">
        <f t="shared" si="0"/>
        <v/>
      </c>
      <c r="D39" s="449"/>
      <c r="E39" s="448" t="str">
        <f>IF('各会計、関係団体の財政状況及び健全化判断比率'!B12="","",'各会計、関係団体の財政状況及び健全化判断比率'!B12)</f>
        <v/>
      </c>
      <c r="F39" s="448"/>
      <c r="G39" s="448"/>
      <c r="H39" s="448"/>
      <c r="I39" s="448"/>
      <c r="J39" s="448"/>
      <c r="K39" s="448"/>
      <c r="L39" s="448"/>
      <c r="M39" s="448"/>
      <c r="N39" s="448"/>
      <c r="O39" s="448"/>
      <c r="P39" s="448"/>
      <c r="Q39" s="448"/>
      <c r="R39" s="448"/>
      <c r="S39" s="448"/>
      <c r="T39" s="2"/>
      <c r="U39" s="449" t="str">
        <f t="shared" si="1"/>
        <v/>
      </c>
      <c r="V39" s="449"/>
      <c r="W39" s="448"/>
      <c r="X39" s="448"/>
      <c r="Y39" s="448"/>
      <c r="Z39" s="448"/>
      <c r="AA39" s="448"/>
      <c r="AB39" s="448"/>
      <c r="AC39" s="448"/>
      <c r="AD39" s="448"/>
      <c r="AE39" s="448"/>
      <c r="AF39" s="448"/>
      <c r="AG39" s="448"/>
      <c r="AH39" s="448"/>
      <c r="AI39" s="448"/>
      <c r="AJ39" s="448"/>
      <c r="AK39" s="448"/>
      <c r="AL39" s="2"/>
      <c r="AM39" s="449" t="str">
        <f t="shared" si="2"/>
        <v/>
      </c>
      <c r="AN39" s="449"/>
      <c r="AO39" s="448"/>
      <c r="AP39" s="448"/>
      <c r="AQ39" s="448"/>
      <c r="AR39" s="448"/>
      <c r="AS39" s="448"/>
      <c r="AT39" s="448"/>
      <c r="AU39" s="448"/>
      <c r="AV39" s="448"/>
      <c r="AW39" s="448"/>
      <c r="AX39" s="448"/>
      <c r="AY39" s="448"/>
      <c r="AZ39" s="448"/>
      <c r="BA39" s="448"/>
      <c r="BB39" s="448"/>
      <c r="BC39" s="448"/>
      <c r="BD39" s="2"/>
      <c r="BE39" s="449" t="str">
        <f t="shared" si="3"/>
        <v/>
      </c>
      <c r="BF39" s="449"/>
      <c r="BG39" s="448"/>
      <c r="BH39" s="448"/>
      <c r="BI39" s="448"/>
      <c r="BJ39" s="448"/>
      <c r="BK39" s="448"/>
      <c r="BL39" s="448"/>
      <c r="BM39" s="448"/>
      <c r="BN39" s="448"/>
      <c r="BO39" s="448"/>
      <c r="BP39" s="448"/>
      <c r="BQ39" s="448"/>
      <c r="BR39" s="448"/>
      <c r="BS39" s="448"/>
      <c r="BT39" s="448"/>
      <c r="BU39" s="448"/>
      <c r="BV39" s="2"/>
      <c r="BW39" s="449" t="str">
        <f t="shared" si="4"/>
        <v/>
      </c>
      <c r="BX39" s="449"/>
      <c r="BY39" s="448" t="str">
        <f>IF('各会計、関係団体の財政状況及び健全化判断比率'!B73="","",'各会計、関係団体の財政状況及び健全化判断比率'!B73)</f>
        <v/>
      </c>
      <c r="BZ39" s="448"/>
      <c r="CA39" s="448"/>
      <c r="CB39" s="448"/>
      <c r="CC39" s="448"/>
      <c r="CD39" s="448"/>
      <c r="CE39" s="448"/>
      <c r="CF39" s="448"/>
      <c r="CG39" s="448"/>
      <c r="CH39" s="448"/>
      <c r="CI39" s="448"/>
      <c r="CJ39" s="448"/>
      <c r="CK39" s="448"/>
      <c r="CL39" s="448"/>
      <c r="CM39" s="448"/>
      <c r="CN39" s="2"/>
      <c r="CO39" s="449" t="str">
        <f t="shared" si="5"/>
        <v/>
      </c>
      <c r="CP39" s="449"/>
      <c r="CQ39" s="448" t="str">
        <f>IF('各会計、関係団体の財政状況及び健全化判断比率'!BS12="","",'各会計、関係団体の財政状況及び健全化判断比率'!BS12)</f>
        <v/>
      </c>
      <c r="CR39" s="448"/>
      <c r="CS39" s="448"/>
      <c r="CT39" s="448"/>
      <c r="CU39" s="448"/>
      <c r="CV39" s="448"/>
      <c r="CW39" s="448"/>
      <c r="CX39" s="448"/>
      <c r="CY39" s="448"/>
      <c r="CZ39" s="448"/>
      <c r="DA39" s="448"/>
      <c r="DB39" s="448"/>
      <c r="DC39" s="448"/>
      <c r="DD39" s="448"/>
      <c r="DE39" s="448"/>
      <c r="DG39" s="450" t="str">
        <f>IF('各会計、関係団体の財政状況及び健全化判断比率'!BR12="","",'各会計、関係団体の財政状況及び健全化判断比率'!BR12)</f>
        <v/>
      </c>
      <c r="DH39" s="450"/>
      <c r="DI39" s="19"/>
    </row>
    <row r="40" spans="1:113" ht="32.25" customHeight="1" x14ac:dyDescent="0.15">
      <c r="A40" s="2"/>
      <c r="B40" s="5"/>
      <c r="C40" s="449" t="str">
        <f t="shared" si="0"/>
        <v/>
      </c>
      <c r="D40" s="449"/>
      <c r="E40" s="448" t="str">
        <f>IF('各会計、関係団体の財政状況及び健全化判断比率'!B13="","",'各会計、関係団体の財政状況及び健全化判断比率'!B13)</f>
        <v/>
      </c>
      <c r="F40" s="448"/>
      <c r="G40" s="448"/>
      <c r="H40" s="448"/>
      <c r="I40" s="448"/>
      <c r="J40" s="448"/>
      <c r="K40" s="448"/>
      <c r="L40" s="448"/>
      <c r="M40" s="448"/>
      <c r="N40" s="448"/>
      <c r="O40" s="448"/>
      <c r="P40" s="448"/>
      <c r="Q40" s="448"/>
      <c r="R40" s="448"/>
      <c r="S40" s="448"/>
      <c r="T40" s="2"/>
      <c r="U40" s="449" t="str">
        <f t="shared" si="1"/>
        <v/>
      </c>
      <c r="V40" s="449"/>
      <c r="W40" s="448"/>
      <c r="X40" s="448"/>
      <c r="Y40" s="448"/>
      <c r="Z40" s="448"/>
      <c r="AA40" s="448"/>
      <c r="AB40" s="448"/>
      <c r="AC40" s="448"/>
      <c r="AD40" s="448"/>
      <c r="AE40" s="448"/>
      <c r="AF40" s="448"/>
      <c r="AG40" s="448"/>
      <c r="AH40" s="448"/>
      <c r="AI40" s="448"/>
      <c r="AJ40" s="448"/>
      <c r="AK40" s="448"/>
      <c r="AL40" s="2"/>
      <c r="AM40" s="449" t="str">
        <f t="shared" si="2"/>
        <v/>
      </c>
      <c r="AN40" s="449"/>
      <c r="AO40" s="448"/>
      <c r="AP40" s="448"/>
      <c r="AQ40" s="448"/>
      <c r="AR40" s="448"/>
      <c r="AS40" s="448"/>
      <c r="AT40" s="448"/>
      <c r="AU40" s="448"/>
      <c r="AV40" s="448"/>
      <c r="AW40" s="448"/>
      <c r="AX40" s="448"/>
      <c r="AY40" s="448"/>
      <c r="AZ40" s="448"/>
      <c r="BA40" s="448"/>
      <c r="BB40" s="448"/>
      <c r="BC40" s="448"/>
      <c r="BD40" s="2"/>
      <c r="BE40" s="449" t="str">
        <f t="shared" si="3"/>
        <v/>
      </c>
      <c r="BF40" s="449"/>
      <c r="BG40" s="448"/>
      <c r="BH40" s="448"/>
      <c r="BI40" s="448"/>
      <c r="BJ40" s="448"/>
      <c r="BK40" s="448"/>
      <c r="BL40" s="448"/>
      <c r="BM40" s="448"/>
      <c r="BN40" s="448"/>
      <c r="BO40" s="448"/>
      <c r="BP40" s="448"/>
      <c r="BQ40" s="448"/>
      <c r="BR40" s="448"/>
      <c r="BS40" s="448"/>
      <c r="BT40" s="448"/>
      <c r="BU40" s="448"/>
      <c r="BV40" s="2"/>
      <c r="BW40" s="449" t="str">
        <f t="shared" si="4"/>
        <v/>
      </c>
      <c r="BX40" s="449"/>
      <c r="BY40" s="448" t="str">
        <f>IF('各会計、関係団体の財政状況及び健全化判断比率'!B74="","",'各会計、関係団体の財政状況及び健全化判断比率'!B74)</f>
        <v/>
      </c>
      <c r="BZ40" s="448"/>
      <c r="CA40" s="448"/>
      <c r="CB40" s="448"/>
      <c r="CC40" s="448"/>
      <c r="CD40" s="448"/>
      <c r="CE40" s="448"/>
      <c r="CF40" s="448"/>
      <c r="CG40" s="448"/>
      <c r="CH40" s="448"/>
      <c r="CI40" s="448"/>
      <c r="CJ40" s="448"/>
      <c r="CK40" s="448"/>
      <c r="CL40" s="448"/>
      <c r="CM40" s="448"/>
      <c r="CN40" s="2"/>
      <c r="CO40" s="449" t="str">
        <f t="shared" si="5"/>
        <v/>
      </c>
      <c r="CP40" s="449"/>
      <c r="CQ40" s="448" t="str">
        <f>IF('各会計、関係団体の財政状況及び健全化判断比率'!BS13="","",'各会計、関係団体の財政状況及び健全化判断比率'!BS13)</f>
        <v/>
      </c>
      <c r="CR40" s="448"/>
      <c r="CS40" s="448"/>
      <c r="CT40" s="448"/>
      <c r="CU40" s="448"/>
      <c r="CV40" s="448"/>
      <c r="CW40" s="448"/>
      <c r="CX40" s="448"/>
      <c r="CY40" s="448"/>
      <c r="CZ40" s="448"/>
      <c r="DA40" s="448"/>
      <c r="DB40" s="448"/>
      <c r="DC40" s="448"/>
      <c r="DD40" s="448"/>
      <c r="DE40" s="448"/>
      <c r="DG40" s="450" t="str">
        <f>IF('各会計、関係団体の財政状況及び健全化判断比率'!BR13="","",'各会計、関係団体の財政状況及び健全化判断比率'!BR13)</f>
        <v/>
      </c>
      <c r="DH40" s="450"/>
      <c r="DI40" s="19"/>
    </row>
    <row r="41" spans="1:113" ht="32.25" customHeight="1" x14ac:dyDescent="0.15">
      <c r="A41" s="2"/>
      <c r="B41" s="5"/>
      <c r="C41" s="449" t="str">
        <f t="shared" si="0"/>
        <v/>
      </c>
      <c r="D41" s="449"/>
      <c r="E41" s="448" t="str">
        <f>IF('各会計、関係団体の財政状況及び健全化判断比率'!B14="","",'各会計、関係団体の財政状況及び健全化判断比率'!B14)</f>
        <v/>
      </c>
      <c r="F41" s="448"/>
      <c r="G41" s="448"/>
      <c r="H41" s="448"/>
      <c r="I41" s="448"/>
      <c r="J41" s="448"/>
      <c r="K41" s="448"/>
      <c r="L41" s="448"/>
      <c r="M41" s="448"/>
      <c r="N41" s="448"/>
      <c r="O41" s="448"/>
      <c r="P41" s="448"/>
      <c r="Q41" s="448"/>
      <c r="R41" s="448"/>
      <c r="S41" s="448"/>
      <c r="T41" s="2"/>
      <c r="U41" s="449" t="str">
        <f t="shared" si="1"/>
        <v/>
      </c>
      <c r="V41" s="449"/>
      <c r="W41" s="448"/>
      <c r="X41" s="448"/>
      <c r="Y41" s="448"/>
      <c r="Z41" s="448"/>
      <c r="AA41" s="448"/>
      <c r="AB41" s="448"/>
      <c r="AC41" s="448"/>
      <c r="AD41" s="448"/>
      <c r="AE41" s="448"/>
      <c r="AF41" s="448"/>
      <c r="AG41" s="448"/>
      <c r="AH41" s="448"/>
      <c r="AI41" s="448"/>
      <c r="AJ41" s="448"/>
      <c r="AK41" s="448"/>
      <c r="AL41" s="2"/>
      <c r="AM41" s="449" t="str">
        <f t="shared" si="2"/>
        <v/>
      </c>
      <c r="AN41" s="449"/>
      <c r="AO41" s="448"/>
      <c r="AP41" s="448"/>
      <c r="AQ41" s="448"/>
      <c r="AR41" s="448"/>
      <c r="AS41" s="448"/>
      <c r="AT41" s="448"/>
      <c r="AU41" s="448"/>
      <c r="AV41" s="448"/>
      <c r="AW41" s="448"/>
      <c r="AX41" s="448"/>
      <c r="AY41" s="448"/>
      <c r="AZ41" s="448"/>
      <c r="BA41" s="448"/>
      <c r="BB41" s="448"/>
      <c r="BC41" s="448"/>
      <c r="BD41" s="2"/>
      <c r="BE41" s="449" t="str">
        <f t="shared" si="3"/>
        <v/>
      </c>
      <c r="BF41" s="449"/>
      <c r="BG41" s="448"/>
      <c r="BH41" s="448"/>
      <c r="BI41" s="448"/>
      <c r="BJ41" s="448"/>
      <c r="BK41" s="448"/>
      <c r="BL41" s="448"/>
      <c r="BM41" s="448"/>
      <c r="BN41" s="448"/>
      <c r="BO41" s="448"/>
      <c r="BP41" s="448"/>
      <c r="BQ41" s="448"/>
      <c r="BR41" s="448"/>
      <c r="BS41" s="448"/>
      <c r="BT41" s="448"/>
      <c r="BU41" s="448"/>
      <c r="BV41" s="2"/>
      <c r="BW41" s="449" t="str">
        <f t="shared" si="4"/>
        <v/>
      </c>
      <c r="BX41" s="449"/>
      <c r="BY41" s="448" t="str">
        <f>IF('各会計、関係団体の財政状況及び健全化判断比率'!B75="","",'各会計、関係団体の財政状況及び健全化判断比率'!B75)</f>
        <v/>
      </c>
      <c r="BZ41" s="448"/>
      <c r="CA41" s="448"/>
      <c r="CB41" s="448"/>
      <c r="CC41" s="448"/>
      <c r="CD41" s="448"/>
      <c r="CE41" s="448"/>
      <c r="CF41" s="448"/>
      <c r="CG41" s="448"/>
      <c r="CH41" s="448"/>
      <c r="CI41" s="448"/>
      <c r="CJ41" s="448"/>
      <c r="CK41" s="448"/>
      <c r="CL41" s="448"/>
      <c r="CM41" s="448"/>
      <c r="CN41" s="2"/>
      <c r="CO41" s="449" t="str">
        <f t="shared" si="5"/>
        <v/>
      </c>
      <c r="CP41" s="449"/>
      <c r="CQ41" s="448" t="str">
        <f>IF('各会計、関係団体の財政状況及び健全化判断比率'!BS14="","",'各会計、関係団体の財政状況及び健全化判断比率'!BS14)</f>
        <v/>
      </c>
      <c r="CR41" s="448"/>
      <c r="CS41" s="448"/>
      <c r="CT41" s="448"/>
      <c r="CU41" s="448"/>
      <c r="CV41" s="448"/>
      <c r="CW41" s="448"/>
      <c r="CX41" s="448"/>
      <c r="CY41" s="448"/>
      <c r="CZ41" s="448"/>
      <c r="DA41" s="448"/>
      <c r="DB41" s="448"/>
      <c r="DC41" s="448"/>
      <c r="DD41" s="448"/>
      <c r="DE41" s="448"/>
      <c r="DG41" s="450" t="str">
        <f>IF('各会計、関係団体の財政状況及び健全化判断比率'!BR14="","",'各会計、関係団体の財政状況及び健全化判断比率'!BR14)</f>
        <v/>
      </c>
      <c r="DH41" s="450"/>
      <c r="DI41" s="19"/>
    </row>
    <row r="42" spans="1:113" ht="32.25" customHeight="1" x14ac:dyDescent="0.15">
      <c r="B42" s="5"/>
      <c r="C42" s="449" t="str">
        <f t="shared" si="0"/>
        <v/>
      </c>
      <c r="D42" s="449"/>
      <c r="E42" s="448" t="str">
        <f>IF('各会計、関係団体の財政状況及び健全化判断比率'!B15="","",'各会計、関係団体の財政状況及び健全化判断比率'!B15)</f>
        <v/>
      </c>
      <c r="F42" s="448"/>
      <c r="G42" s="448"/>
      <c r="H42" s="448"/>
      <c r="I42" s="448"/>
      <c r="J42" s="448"/>
      <c r="K42" s="448"/>
      <c r="L42" s="448"/>
      <c r="M42" s="448"/>
      <c r="N42" s="448"/>
      <c r="O42" s="448"/>
      <c r="P42" s="448"/>
      <c r="Q42" s="448"/>
      <c r="R42" s="448"/>
      <c r="S42" s="448"/>
      <c r="T42" s="2"/>
      <c r="U42" s="449" t="str">
        <f t="shared" si="1"/>
        <v/>
      </c>
      <c r="V42" s="449"/>
      <c r="W42" s="448"/>
      <c r="X42" s="448"/>
      <c r="Y42" s="448"/>
      <c r="Z42" s="448"/>
      <c r="AA42" s="448"/>
      <c r="AB42" s="448"/>
      <c r="AC42" s="448"/>
      <c r="AD42" s="448"/>
      <c r="AE42" s="448"/>
      <c r="AF42" s="448"/>
      <c r="AG42" s="448"/>
      <c r="AH42" s="448"/>
      <c r="AI42" s="448"/>
      <c r="AJ42" s="448"/>
      <c r="AK42" s="448"/>
      <c r="AL42" s="2"/>
      <c r="AM42" s="449" t="str">
        <f t="shared" si="2"/>
        <v/>
      </c>
      <c r="AN42" s="449"/>
      <c r="AO42" s="448"/>
      <c r="AP42" s="448"/>
      <c r="AQ42" s="448"/>
      <c r="AR42" s="448"/>
      <c r="AS42" s="448"/>
      <c r="AT42" s="448"/>
      <c r="AU42" s="448"/>
      <c r="AV42" s="448"/>
      <c r="AW42" s="448"/>
      <c r="AX42" s="448"/>
      <c r="AY42" s="448"/>
      <c r="AZ42" s="448"/>
      <c r="BA42" s="448"/>
      <c r="BB42" s="448"/>
      <c r="BC42" s="448"/>
      <c r="BD42" s="2"/>
      <c r="BE42" s="449" t="str">
        <f t="shared" si="3"/>
        <v/>
      </c>
      <c r="BF42" s="449"/>
      <c r="BG42" s="448"/>
      <c r="BH42" s="448"/>
      <c r="BI42" s="448"/>
      <c r="BJ42" s="448"/>
      <c r="BK42" s="448"/>
      <c r="BL42" s="448"/>
      <c r="BM42" s="448"/>
      <c r="BN42" s="448"/>
      <c r="BO42" s="448"/>
      <c r="BP42" s="448"/>
      <c r="BQ42" s="448"/>
      <c r="BR42" s="448"/>
      <c r="BS42" s="448"/>
      <c r="BT42" s="448"/>
      <c r="BU42" s="448"/>
      <c r="BV42" s="2"/>
      <c r="BW42" s="449" t="str">
        <f t="shared" si="4"/>
        <v/>
      </c>
      <c r="BX42" s="449"/>
      <c r="BY42" s="448" t="str">
        <f>IF('各会計、関係団体の財政状況及び健全化判断比率'!B76="","",'各会計、関係団体の財政状況及び健全化判断比率'!B76)</f>
        <v/>
      </c>
      <c r="BZ42" s="448"/>
      <c r="CA42" s="448"/>
      <c r="CB42" s="448"/>
      <c r="CC42" s="448"/>
      <c r="CD42" s="448"/>
      <c r="CE42" s="448"/>
      <c r="CF42" s="448"/>
      <c r="CG42" s="448"/>
      <c r="CH42" s="448"/>
      <c r="CI42" s="448"/>
      <c r="CJ42" s="448"/>
      <c r="CK42" s="448"/>
      <c r="CL42" s="448"/>
      <c r="CM42" s="448"/>
      <c r="CN42" s="2"/>
      <c r="CO42" s="449" t="str">
        <f t="shared" si="5"/>
        <v/>
      </c>
      <c r="CP42" s="449"/>
      <c r="CQ42" s="448" t="str">
        <f>IF('各会計、関係団体の財政状況及び健全化判断比率'!BS15="","",'各会計、関係団体の財政状況及び健全化判断比率'!BS15)</f>
        <v/>
      </c>
      <c r="CR42" s="448"/>
      <c r="CS42" s="448"/>
      <c r="CT42" s="448"/>
      <c r="CU42" s="448"/>
      <c r="CV42" s="448"/>
      <c r="CW42" s="448"/>
      <c r="CX42" s="448"/>
      <c r="CY42" s="448"/>
      <c r="CZ42" s="448"/>
      <c r="DA42" s="448"/>
      <c r="DB42" s="448"/>
      <c r="DC42" s="448"/>
      <c r="DD42" s="448"/>
      <c r="DE42" s="448"/>
      <c r="DG42" s="450" t="str">
        <f>IF('各会計、関係団体の財政状況及び健全化判断比率'!BR15="","",'各会計、関係団体の財政状況及び健全化判断比率'!BR15)</f>
        <v/>
      </c>
      <c r="DH42" s="450"/>
      <c r="DI42" s="19"/>
    </row>
    <row r="43" spans="1:113" ht="32.25" customHeight="1" x14ac:dyDescent="0.15">
      <c r="B43" s="5"/>
      <c r="C43" s="449" t="str">
        <f t="shared" si="0"/>
        <v/>
      </c>
      <c r="D43" s="449"/>
      <c r="E43" s="448" t="str">
        <f>IF('各会計、関係団体の財政状況及び健全化判断比率'!B16="","",'各会計、関係団体の財政状況及び健全化判断比率'!B16)</f>
        <v/>
      </c>
      <c r="F43" s="448"/>
      <c r="G43" s="448"/>
      <c r="H43" s="448"/>
      <c r="I43" s="448"/>
      <c r="J43" s="448"/>
      <c r="K43" s="448"/>
      <c r="L43" s="448"/>
      <c r="M43" s="448"/>
      <c r="N43" s="448"/>
      <c r="O43" s="448"/>
      <c r="P43" s="448"/>
      <c r="Q43" s="448"/>
      <c r="R43" s="448"/>
      <c r="S43" s="448"/>
      <c r="T43" s="2"/>
      <c r="U43" s="449" t="str">
        <f t="shared" si="1"/>
        <v/>
      </c>
      <c r="V43" s="449"/>
      <c r="W43" s="448"/>
      <c r="X43" s="448"/>
      <c r="Y43" s="448"/>
      <c r="Z43" s="448"/>
      <c r="AA43" s="448"/>
      <c r="AB43" s="448"/>
      <c r="AC43" s="448"/>
      <c r="AD43" s="448"/>
      <c r="AE43" s="448"/>
      <c r="AF43" s="448"/>
      <c r="AG43" s="448"/>
      <c r="AH43" s="448"/>
      <c r="AI43" s="448"/>
      <c r="AJ43" s="448"/>
      <c r="AK43" s="448"/>
      <c r="AL43" s="2"/>
      <c r="AM43" s="449" t="str">
        <f t="shared" si="2"/>
        <v/>
      </c>
      <c r="AN43" s="449"/>
      <c r="AO43" s="448"/>
      <c r="AP43" s="448"/>
      <c r="AQ43" s="448"/>
      <c r="AR43" s="448"/>
      <c r="AS43" s="448"/>
      <c r="AT43" s="448"/>
      <c r="AU43" s="448"/>
      <c r="AV43" s="448"/>
      <c r="AW43" s="448"/>
      <c r="AX43" s="448"/>
      <c r="AY43" s="448"/>
      <c r="AZ43" s="448"/>
      <c r="BA43" s="448"/>
      <c r="BB43" s="448"/>
      <c r="BC43" s="448"/>
      <c r="BD43" s="2"/>
      <c r="BE43" s="449" t="str">
        <f t="shared" si="3"/>
        <v/>
      </c>
      <c r="BF43" s="449"/>
      <c r="BG43" s="448"/>
      <c r="BH43" s="448"/>
      <c r="BI43" s="448"/>
      <c r="BJ43" s="448"/>
      <c r="BK43" s="448"/>
      <c r="BL43" s="448"/>
      <c r="BM43" s="448"/>
      <c r="BN43" s="448"/>
      <c r="BO43" s="448"/>
      <c r="BP43" s="448"/>
      <c r="BQ43" s="448"/>
      <c r="BR43" s="448"/>
      <c r="BS43" s="448"/>
      <c r="BT43" s="448"/>
      <c r="BU43" s="448"/>
      <c r="BV43" s="2"/>
      <c r="BW43" s="449" t="str">
        <f t="shared" si="4"/>
        <v/>
      </c>
      <c r="BX43" s="449"/>
      <c r="BY43" s="448" t="str">
        <f>IF('各会計、関係団体の財政状況及び健全化判断比率'!B77="","",'各会計、関係団体の財政状況及び健全化判断比率'!B77)</f>
        <v/>
      </c>
      <c r="BZ43" s="448"/>
      <c r="CA43" s="448"/>
      <c r="CB43" s="448"/>
      <c r="CC43" s="448"/>
      <c r="CD43" s="448"/>
      <c r="CE43" s="448"/>
      <c r="CF43" s="448"/>
      <c r="CG43" s="448"/>
      <c r="CH43" s="448"/>
      <c r="CI43" s="448"/>
      <c r="CJ43" s="448"/>
      <c r="CK43" s="448"/>
      <c r="CL43" s="448"/>
      <c r="CM43" s="448"/>
      <c r="CN43" s="2"/>
      <c r="CO43" s="449" t="str">
        <f t="shared" si="5"/>
        <v/>
      </c>
      <c r="CP43" s="449"/>
      <c r="CQ43" s="448" t="str">
        <f>IF('各会計、関係団体の財政状況及び健全化判断比率'!BS16="","",'各会計、関係団体の財政状況及び健全化判断比率'!BS16)</f>
        <v/>
      </c>
      <c r="CR43" s="448"/>
      <c r="CS43" s="448"/>
      <c r="CT43" s="448"/>
      <c r="CU43" s="448"/>
      <c r="CV43" s="448"/>
      <c r="CW43" s="448"/>
      <c r="CX43" s="448"/>
      <c r="CY43" s="448"/>
      <c r="CZ43" s="448"/>
      <c r="DA43" s="448"/>
      <c r="DB43" s="448"/>
      <c r="DC43" s="448"/>
      <c r="DD43" s="448"/>
      <c r="DE43" s="448"/>
      <c r="DG43" s="450" t="str">
        <f>IF('各会計、関係団体の財政状況及び健全化判断比率'!BR16="","",'各会計、関係団体の財政状況及び健全化判断比率'!BR16)</f>
        <v/>
      </c>
      <c r="DH43" s="450"/>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288</v>
      </c>
      <c r="E46" s="394" t="s">
        <v>289</v>
      </c>
      <c r="F46" s="394"/>
      <c r="G46" s="394"/>
      <c r="H46" s="394"/>
      <c r="I46" s="394"/>
      <c r="J46" s="394"/>
      <c r="K46" s="394"/>
      <c r="L46" s="394"/>
      <c r="M46" s="394"/>
      <c r="N46" s="394"/>
      <c r="O46" s="394"/>
      <c r="P46" s="394"/>
      <c r="Q46" s="394"/>
      <c r="R46" s="394"/>
      <c r="S46" s="394"/>
      <c r="T46" s="394"/>
      <c r="U46" s="394"/>
      <c r="V46" s="394"/>
      <c r="W46" s="394"/>
      <c r="X46" s="394"/>
      <c r="Y46" s="394"/>
      <c r="Z46" s="394"/>
      <c r="AA46" s="394"/>
      <c r="AB46" s="394"/>
      <c r="AC46" s="394"/>
      <c r="AD46" s="394"/>
      <c r="AE46" s="394"/>
      <c r="AF46" s="394"/>
      <c r="AG46" s="394"/>
      <c r="AH46" s="394"/>
      <c r="AI46" s="394"/>
      <c r="AJ46" s="394"/>
      <c r="AK46" s="394"/>
      <c r="AL46" s="394"/>
      <c r="AM46" s="394"/>
      <c r="AN46" s="394"/>
      <c r="AO46" s="394"/>
      <c r="AP46" s="394"/>
      <c r="AQ46" s="394"/>
      <c r="AR46" s="394"/>
      <c r="AS46" s="394"/>
      <c r="AT46" s="394"/>
      <c r="AU46" s="394"/>
      <c r="AV46" s="394"/>
      <c r="AW46" s="394"/>
      <c r="AX46" s="394"/>
      <c r="AY46" s="394"/>
      <c r="AZ46" s="394"/>
      <c r="BA46" s="394"/>
      <c r="BB46" s="394"/>
      <c r="BC46" s="394"/>
      <c r="BD46" s="394"/>
      <c r="BE46" s="394"/>
      <c r="BF46" s="394"/>
      <c r="BG46" s="394"/>
      <c r="BH46" s="394"/>
      <c r="BI46" s="394"/>
      <c r="BJ46" s="394"/>
      <c r="BK46" s="394"/>
      <c r="BL46" s="394"/>
      <c r="BM46" s="394"/>
      <c r="BN46" s="394"/>
      <c r="BO46" s="394"/>
      <c r="BP46" s="394"/>
      <c r="BQ46" s="394"/>
      <c r="BR46" s="394"/>
      <c r="BS46" s="394"/>
      <c r="BT46" s="394"/>
      <c r="BU46" s="394"/>
      <c r="BV46" s="394"/>
      <c r="BW46" s="394"/>
      <c r="BX46" s="394"/>
      <c r="BY46" s="394"/>
      <c r="BZ46" s="394"/>
      <c r="CA46" s="394"/>
      <c r="CB46" s="394"/>
      <c r="CC46" s="394"/>
      <c r="CD46" s="394"/>
      <c r="CE46" s="394"/>
      <c r="CF46" s="394"/>
      <c r="CG46" s="394"/>
      <c r="CH46" s="394"/>
      <c r="CI46" s="394"/>
      <c r="CJ46" s="394"/>
      <c r="CK46" s="394"/>
      <c r="CL46" s="394"/>
      <c r="CM46" s="394"/>
      <c r="CN46" s="394"/>
      <c r="CO46" s="394"/>
      <c r="CP46" s="394"/>
      <c r="CQ46" s="394"/>
      <c r="CR46" s="394"/>
      <c r="CS46" s="394"/>
      <c r="CT46" s="394"/>
      <c r="CU46" s="394"/>
      <c r="CV46" s="394"/>
      <c r="CW46" s="394"/>
      <c r="CX46" s="394"/>
      <c r="CY46" s="394"/>
      <c r="CZ46" s="394"/>
      <c r="DA46" s="394"/>
      <c r="DB46" s="394"/>
      <c r="DC46" s="394"/>
      <c r="DD46" s="394"/>
      <c r="DE46" s="394"/>
      <c r="DF46" s="394"/>
      <c r="DG46" s="394"/>
      <c r="DH46" s="394"/>
      <c r="DI46" s="394"/>
    </row>
    <row r="47" spans="1:113" x14ac:dyDescent="0.15">
      <c r="E47" s="394" t="s">
        <v>291</v>
      </c>
      <c r="F47" s="394"/>
      <c r="G47" s="394"/>
      <c r="H47" s="394"/>
      <c r="I47" s="394"/>
      <c r="J47" s="394"/>
      <c r="K47" s="394"/>
      <c r="L47" s="394"/>
      <c r="M47" s="394"/>
      <c r="N47" s="394"/>
      <c r="O47" s="394"/>
      <c r="P47" s="394"/>
      <c r="Q47" s="394"/>
      <c r="R47" s="394"/>
      <c r="S47" s="394"/>
      <c r="T47" s="394"/>
      <c r="U47" s="394"/>
      <c r="V47" s="394"/>
      <c r="W47" s="394"/>
      <c r="X47" s="394"/>
      <c r="Y47" s="394"/>
      <c r="Z47" s="394"/>
      <c r="AA47" s="394"/>
      <c r="AB47" s="394"/>
      <c r="AC47" s="394"/>
      <c r="AD47" s="394"/>
      <c r="AE47" s="394"/>
      <c r="AF47" s="394"/>
      <c r="AG47" s="394"/>
      <c r="AH47" s="394"/>
      <c r="AI47" s="394"/>
      <c r="AJ47" s="394"/>
      <c r="AK47" s="394"/>
      <c r="AL47" s="394"/>
      <c r="AM47" s="394"/>
      <c r="AN47" s="394"/>
      <c r="AO47" s="394"/>
      <c r="AP47" s="394"/>
      <c r="AQ47" s="394"/>
      <c r="AR47" s="394"/>
      <c r="AS47" s="394"/>
      <c r="AT47" s="394"/>
      <c r="AU47" s="394"/>
      <c r="AV47" s="394"/>
      <c r="AW47" s="394"/>
      <c r="AX47" s="394"/>
      <c r="AY47" s="394"/>
      <c r="AZ47" s="394"/>
      <c r="BA47" s="394"/>
      <c r="BB47" s="394"/>
      <c r="BC47" s="394"/>
      <c r="BD47" s="394"/>
      <c r="BE47" s="394"/>
      <c r="BF47" s="394"/>
      <c r="BG47" s="394"/>
      <c r="BH47" s="394"/>
      <c r="BI47" s="394"/>
      <c r="BJ47" s="394"/>
      <c r="BK47" s="394"/>
      <c r="BL47" s="394"/>
      <c r="BM47" s="394"/>
      <c r="BN47" s="394"/>
      <c r="BO47" s="394"/>
      <c r="BP47" s="394"/>
      <c r="BQ47" s="394"/>
      <c r="BR47" s="394"/>
      <c r="BS47" s="394"/>
      <c r="BT47" s="394"/>
      <c r="BU47" s="394"/>
      <c r="BV47" s="394"/>
      <c r="BW47" s="394"/>
      <c r="BX47" s="394"/>
      <c r="BY47" s="394"/>
      <c r="BZ47" s="394"/>
      <c r="CA47" s="394"/>
      <c r="CB47" s="394"/>
      <c r="CC47" s="394"/>
      <c r="CD47" s="394"/>
      <c r="CE47" s="394"/>
      <c r="CF47" s="394"/>
      <c r="CG47" s="394"/>
      <c r="CH47" s="394"/>
      <c r="CI47" s="394"/>
      <c r="CJ47" s="394"/>
      <c r="CK47" s="394"/>
      <c r="CL47" s="394"/>
      <c r="CM47" s="394"/>
      <c r="CN47" s="394"/>
      <c r="CO47" s="394"/>
      <c r="CP47" s="394"/>
      <c r="CQ47" s="394"/>
      <c r="CR47" s="394"/>
      <c r="CS47" s="394"/>
      <c r="CT47" s="394"/>
      <c r="CU47" s="394"/>
      <c r="CV47" s="394"/>
      <c r="CW47" s="394"/>
      <c r="CX47" s="394"/>
      <c r="CY47" s="394"/>
      <c r="CZ47" s="394"/>
      <c r="DA47" s="394"/>
      <c r="DB47" s="394"/>
      <c r="DC47" s="394"/>
      <c r="DD47" s="394"/>
      <c r="DE47" s="394"/>
      <c r="DF47" s="394"/>
      <c r="DG47" s="394"/>
      <c r="DH47" s="394"/>
      <c r="DI47" s="394"/>
    </row>
    <row r="48" spans="1:113" x14ac:dyDescent="0.15">
      <c r="E48" s="394" t="s">
        <v>293</v>
      </c>
      <c r="F48" s="394"/>
      <c r="G48" s="394"/>
      <c r="H48" s="394"/>
      <c r="I48" s="394"/>
      <c r="J48" s="394"/>
      <c r="K48" s="394"/>
      <c r="L48" s="394"/>
      <c r="M48" s="394"/>
      <c r="N48" s="394"/>
      <c r="O48" s="394"/>
      <c r="P48" s="394"/>
      <c r="Q48" s="394"/>
      <c r="R48" s="394"/>
      <c r="S48" s="394"/>
      <c r="T48" s="394"/>
      <c r="U48" s="394"/>
      <c r="V48" s="394"/>
      <c r="W48" s="394"/>
      <c r="X48" s="394"/>
      <c r="Y48" s="394"/>
      <c r="Z48" s="394"/>
      <c r="AA48" s="394"/>
      <c r="AB48" s="394"/>
      <c r="AC48" s="394"/>
      <c r="AD48" s="394"/>
      <c r="AE48" s="394"/>
      <c r="AF48" s="394"/>
      <c r="AG48" s="394"/>
      <c r="AH48" s="394"/>
      <c r="AI48" s="394"/>
      <c r="AJ48" s="394"/>
      <c r="AK48" s="394"/>
      <c r="AL48" s="394"/>
      <c r="AM48" s="394"/>
      <c r="AN48" s="394"/>
      <c r="AO48" s="394"/>
      <c r="AP48" s="394"/>
      <c r="AQ48" s="394"/>
      <c r="AR48" s="394"/>
      <c r="AS48" s="394"/>
      <c r="AT48" s="394"/>
      <c r="AU48" s="394"/>
      <c r="AV48" s="394"/>
      <c r="AW48" s="394"/>
      <c r="AX48" s="394"/>
      <c r="AY48" s="394"/>
      <c r="AZ48" s="394"/>
      <c r="BA48" s="394"/>
      <c r="BB48" s="394"/>
      <c r="BC48" s="394"/>
      <c r="BD48" s="394"/>
      <c r="BE48" s="394"/>
      <c r="BF48" s="394"/>
      <c r="BG48" s="394"/>
      <c r="BH48" s="394"/>
      <c r="BI48" s="394"/>
      <c r="BJ48" s="394"/>
      <c r="BK48" s="394"/>
      <c r="BL48" s="394"/>
      <c r="BM48" s="394"/>
      <c r="BN48" s="394"/>
      <c r="BO48" s="394"/>
      <c r="BP48" s="394"/>
      <c r="BQ48" s="394"/>
      <c r="BR48" s="394"/>
      <c r="BS48" s="394"/>
      <c r="BT48" s="394"/>
      <c r="BU48" s="394"/>
      <c r="BV48" s="394"/>
      <c r="BW48" s="394"/>
      <c r="BX48" s="394"/>
      <c r="BY48" s="394"/>
      <c r="BZ48" s="394"/>
      <c r="CA48" s="394"/>
      <c r="CB48" s="394"/>
      <c r="CC48" s="394"/>
      <c r="CD48" s="394"/>
      <c r="CE48" s="394"/>
      <c r="CF48" s="394"/>
      <c r="CG48" s="394"/>
      <c r="CH48" s="394"/>
      <c r="CI48" s="394"/>
      <c r="CJ48" s="394"/>
      <c r="CK48" s="394"/>
      <c r="CL48" s="394"/>
      <c r="CM48" s="394"/>
      <c r="CN48" s="394"/>
      <c r="CO48" s="394"/>
      <c r="CP48" s="394"/>
      <c r="CQ48" s="394"/>
      <c r="CR48" s="394"/>
      <c r="CS48" s="394"/>
      <c r="CT48" s="394"/>
      <c r="CU48" s="394"/>
      <c r="CV48" s="394"/>
      <c r="CW48" s="394"/>
      <c r="CX48" s="394"/>
      <c r="CY48" s="394"/>
      <c r="CZ48" s="394"/>
      <c r="DA48" s="394"/>
      <c r="DB48" s="394"/>
      <c r="DC48" s="394"/>
      <c r="DD48" s="394"/>
      <c r="DE48" s="394"/>
      <c r="DF48" s="394"/>
      <c r="DG48" s="394"/>
      <c r="DH48" s="394"/>
      <c r="DI48" s="394"/>
    </row>
    <row r="49" spans="5:113" x14ac:dyDescent="0.15">
      <c r="E49" s="394" t="s">
        <v>294</v>
      </c>
      <c r="F49" s="394"/>
      <c r="G49" s="394"/>
      <c r="H49" s="394"/>
      <c r="I49" s="394"/>
      <c r="J49" s="394"/>
      <c r="K49" s="394"/>
      <c r="L49" s="394"/>
      <c r="M49" s="394"/>
      <c r="N49" s="394"/>
      <c r="O49" s="394"/>
      <c r="P49" s="394"/>
      <c r="Q49" s="394"/>
      <c r="R49" s="394"/>
      <c r="S49" s="394"/>
      <c r="T49" s="394"/>
      <c r="U49" s="394"/>
      <c r="V49" s="394"/>
      <c r="W49" s="394"/>
      <c r="X49" s="394"/>
      <c r="Y49" s="394"/>
      <c r="Z49" s="394"/>
      <c r="AA49" s="394"/>
      <c r="AB49" s="394"/>
      <c r="AC49" s="394"/>
      <c r="AD49" s="394"/>
      <c r="AE49" s="394"/>
      <c r="AF49" s="394"/>
      <c r="AG49" s="394"/>
      <c r="AH49" s="394"/>
      <c r="AI49" s="394"/>
      <c r="AJ49" s="394"/>
      <c r="AK49" s="394"/>
      <c r="AL49" s="394"/>
      <c r="AM49" s="394"/>
      <c r="AN49" s="394"/>
      <c r="AO49" s="394"/>
      <c r="AP49" s="394"/>
      <c r="AQ49" s="394"/>
      <c r="AR49" s="394"/>
      <c r="AS49" s="394"/>
      <c r="AT49" s="394"/>
      <c r="AU49" s="394"/>
      <c r="AV49" s="394"/>
      <c r="AW49" s="394"/>
      <c r="AX49" s="394"/>
      <c r="AY49" s="394"/>
      <c r="AZ49" s="394"/>
      <c r="BA49" s="394"/>
      <c r="BB49" s="394"/>
      <c r="BC49" s="394"/>
      <c r="BD49" s="394"/>
      <c r="BE49" s="394"/>
      <c r="BF49" s="394"/>
      <c r="BG49" s="394"/>
      <c r="BH49" s="394"/>
      <c r="BI49" s="394"/>
      <c r="BJ49" s="394"/>
      <c r="BK49" s="394"/>
      <c r="BL49" s="394"/>
      <c r="BM49" s="394"/>
      <c r="BN49" s="394"/>
      <c r="BO49" s="394"/>
      <c r="BP49" s="394"/>
      <c r="BQ49" s="394"/>
      <c r="BR49" s="394"/>
      <c r="BS49" s="394"/>
      <c r="BT49" s="394"/>
      <c r="BU49" s="394"/>
      <c r="BV49" s="394"/>
      <c r="BW49" s="394"/>
      <c r="BX49" s="394"/>
      <c r="BY49" s="394"/>
      <c r="BZ49" s="394"/>
      <c r="CA49" s="394"/>
      <c r="CB49" s="394"/>
      <c r="CC49" s="394"/>
      <c r="CD49" s="394"/>
      <c r="CE49" s="394"/>
      <c r="CF49" s="394"/>
      <c r="CG49" s="394"/>
      <c r="CH49" s="394"/>
      <c r="CI49" s="394"/>
      <c r="CJ49" s="394"/>
      <c r="CK49" s="394"/>
      <c r="CL49" s="394"/>
      <c r="CM49" s="394"/>
      <c r="CN49" s="394"/>
      <c r="CO49" s="394"/>
      <c r="CP49" s="394"/>
      <c r="CQ49" s="394"/>
      <c r="CR49" s="394"/>
      <c r="CS49" s="394"/>
      <c r="CT49" s="394"/>
      <c r="CU49" s="394"/>
      <c r="CV49" s="394"/>
      <c r="CW49" s="394"/>
      <c r="CX49" s="394"/>
      <c r="CY49" s="394"/>
      <c r="CZ49" s="394"/>
      <c r="DA49" s="394"/>
      <c r="DB49" s="394"/>
      <c r="DC49" s="394"/>
      <c r="DD49" s="394"/>
      <c r="DE49" s="394"/>
      <c r="DF49" s="394"/>
      <c r="DG49" s="394"/>
      <c r="DH49" s="394"/>
      <c r="DI49" s="394"/>
    </row>
    <row r="50" spans="5:113" x14ac:dyDescent="0.15">
      <c r="E50" s="394" t="s">
        <v>195</v>
      </c>
      <c r="F50" s="394"/>
      <c r="G50" s="394"/>
      <c r="H50" s="394"/>
      <c r="I50" s="394"/>
      <c r="J50" s="394"/>
      <c r="K50" s="394"/>
      <c r="L50" s="394"/>
      <c r="M50" s="394"/>
      <c r="N50" s="394"/>
      <c r="O50" s="394"/>
      <c r="P50" s="394"/>
      <c r="Q50" s="394"/>
      <c r="R50" s="394"/>
      <c r="S50" s="394"/>
      <c r="T50" s="394"/>
      <c r="U50" s="394"/>
      <c r="V50" s="394"/>
      <c r="W50" s="394"/>
      <c r="X50" s="394"/>
      <c r="Y50" s="394"/>
      <c r="Z50" s="394"/>
      <c r="AA50" s="394"/>
      <c r="AB50" s="394"/>
      <c r="AC50" s="394"/>
      <c r="AD50" s="394"/>
      <c r="AE50" s="394"/>
      <c r="AF50" s="394"/>
      <c r="AG50" s="394"/>
      <c r="AH50" s="394"/>
      <c r="AI50" s="394"/>
      <c r="AJ50" s="394"/>
      <c r="AK50" s="394"/>
      <c r="AL50" s="394"/>
      <c r="AM50" s="394"/>
      <c r="AN50" s="394"/>
      <c r="AO50" s="394"/>
      <c r="AP50" s="394"/>
      <c r="AQ50" s="394"/>
      <c r="AR50" s="394"/>
      <c r="AS50" s="394"/>
      <c r="AT50" s="394"/>
      <c r="AU50" s="394"/>
      <c r="AV50" s="394"/>
      <c r="AW50" s="394"/>
      <c r="AX50" s="394"/>
      <c r="AY50" s="394"/>
      <c r="AZ50" s="394"/>
      <c r="BA50" s="394"/>
      <c r="BB50" s="394"/>
      <c r="BC50" s="394"/>
      <c r="BD50" s="394"/>
      <c r="BE50" s="394"/>
      <c r="BF50" s="394"/>
      <c r="BG50" s="394"/>
      <c r="BH50" s="394"/>
      <c r="BI50" s="394"/>
      <c r="BJ50" s="394"/>
      <c r="BK50" s="394"/>
      <c r="BL50" s="394"/>
      <c r="BM50" s="394"/>
      <c r="BN50" s="394"/>
      <c r="BO50" s="394"/>
      <c r="BP50" s="394"/>
      <c r="BQ50" s="394"/>
      <c r="BR50" s="394"/>
      <c r="BS50" s="394"/>
      <c r="BT50" s="394"/>
      <c r="BU50" s="394"/>
      <c r="BV50" s="394"/>
      <c r="BW50" s="394"/>
      <c r="BX50" s="394"/>
      <c r="BY50" s="394"/>
      <c r="BZ50" s="394"/>
      <c r="CA50" s="394"/>
      <c r="CB50" s="394"/>
      <c r="CC50" s="394"/>
      <c r="CD50" s="394"/>
      <c r="CE50" s="394"/>
      <c r="CF50" s="394"/>
      <c r="CG50" s="394"/>
      <c r="CH50" s="394"/>
      <c r="CI50" s="394"/>
      <c r="CJ50" s="394"/>
      <c r="CK50" s="394"/>
      <c r="CL50" s="394"/>
      <c r="CM50" s="394"/>
      <c r="CN50" s="394"/>
      <c r="CO50" s="394"/>
      <c r="CP50" s="394"/>
      <c r="CQ50" s="394"/>
      <c r="CR50" s="394"/>
      <c r="CS50" s="394"/>
      <c r="CT50" s="394"/>
      <c r="CU50" s="394"/>
      <c r="CV50" s="394"/>
      <c r="CW50" s="394"/>
      <c r="CX50" s="394"/>
      <c r="CY50" s="394"/>
      <c r="CZ50" s="394"/>
      <c r="DA50" s="394"/>
      <c r="DB50" s="394"/>
      <c r="DC50" s="394"/>
      <c r="DD50" s="394"/>
      <c r="DE50" s="394"/>
      <c r="DF50" s="394"/>
      <c r="DG50" s="394"/>
      <c r="DH50" s="394"/>
      <c r="DI50" s="394"/>
    </row>
    <row r="51" spans="5:113" x14ac:dyDescent="0.15">
      <c r="E51" s="394" t="s">
        <v>297</v>
      </c>
      <c r="F51" s="394"/>
      <c r="G51" s="394"/>
      <c r="H51" s="394"/>
      <c r="I51" s="394"/>
      <c r="J51" s="394"/>
      <c r="K51" s="394"/>
      <c r="L51" s="394"/>
      <c r="M51" s="394"/>
      <c r="N51" s="394"/>
      <c r="O51" s="394"/>
      <c r="P51" s="394"/>
      <c r="Q51" s="394"/>
      <c r="R51" s="394"/>
      <c r="S51" s="394"/>
      <c r="T51" s="394"/>
      <c r="U51" s="394"/>
      <c r="V51" s="394"/>
      <c r="W51" s="394"/>
      <c r="X51" s="394"/>
      <c r="Y51" s="394"/>
      <c r="Z51" s="394"/>
      <c r="AA51" s="394"/>
      <c r="AB51" s="394"/>
      <c r="AC51" s="394"/>
      <c r="AD51" s="394"/>
      <c r="AE51" s="394"/>
      <c r="AF51" s="394"/>
      <c r="AG51" s="394"/>
      <c r="AH51" s="394"/>
      <c r="AI51" s="394"/>
      <c r="AJ51" s="394"/>
      <c r="AK51" s="394"/>
      <c r="AL51" s="394"/>
      <c r="AM51" s="394"/>
      <c r="AN51" s="394"/>
      <c r="AO51" s="394"/>
      <c r="AP51" s="394"/>
      <c r="AQ51" s="394"/>
      <c r="AR51" s="394"/>
      <c r="AS51" s="394"/>
      <c r="AT51" s="394"/>
      <c r="AU51" s="394"/>
      <c r="AV51" s="394"/>
      <c r="AW51" s="394"/>
      <c r="AX51" s="394"/>
      <c r="AY51" s="394"/>
      <c r="AZ51" s="394"/>
      <c r="BA51" s="394"/>
      <c r="BB51" s="394"/>
      <c r="BC51" s="394"/>
      <c r="BD51" s="394"/>
      <c r="BE51" s="394"/>
      <c r="BF51" s="394"/>
      <c r="BG51" s="394"/>
      <c r="BH51" s="394"/>
      <c r="BI51" s="394"/>
      <c r="BJ51" s="394"/>
      <c r="BK51" s="394"/>
      <c r="BL51" s="394"/>
      <c r="BM51" s="394"/>
      <c r="BN51" s="394"/>
      <c r="BO51" s="394"/>
      <c r="BP51" s="394"/>
      <c r="BQ51" s="394"/>
      <c r="BR51" s="394"/>
      <c r="BS51" s="394"/>
      <c r="BT51" s="394"/>
      <c r="BU51" s="394"/>
      <c r="BV51" s="394"/>
      <c r="BW51" s="394"/>
      <c r="BX51" s="394"/>
      <c r="BY51" s="394"/>
      <c r="BZ51" s="394"/>
      <c r="CA51" s="394"/>
      <c r="CB51" s="394"/>
      <c r="CC51" s="394"/>
      <c r="CD51" s="394"/>
      <c r="CE51" s="394"/>
      <c r="CF51" s="394"/>
      <c r="CG51" s="394"/>
      <c r="CH51" s="394"/>
      <c r="CI51" s="394"/>
      <c r="CJ51" s="394"/>
      <c r="CK51" s="394"/>
      <c r="CL51" s="394"/>
      <c r="CM51" s="394"/>
      <c r="CN51" s="394"/>
      <c r="CO51" s="394"/>
      <c r="CP51" s="394"/>
      <c r="CQ51" s="394"/>
      <c r="CR51" s="394"/>
      <c r="CS51" s="394"/>
      <c r="CT51" s="394"/>
      <c r="CU51" s="394"/>
      <c r="CV51" s="394"/>
      <c r="CW51" s="394"/>
      <c r="CX51" s="394"/>
      <c r="CY51" s="394"/>
      <c r="CZ51" s="394"/>
      <c r="DA51" s="394"/>
      <c r="DB51" s="394"/>
      <c r="DC51" s="394"/>
      <c r="DD51" s="394"/>
      <c r="DE51" s="394"/>
      <c r="DF51" s="394"/>
      <c r="DG51" s="394"/>
      <c r="DH51" s="394"/>
      <c r="DI51" s="394"/>
    </row>
    <row r="52" spans="5:113" x14ac:dyDescent="0.15">
      <c r="E52" s="394" t="s">
        <v>299</v>
      </c>
      <c r="F52" s="394"/>
      <c r="G52" s="394"/>
      <c r="H52" s="394"/>
      <c r="I52" s="394"/>
      <c r="J52" s="394"/>
      <c r="K52" s="394"/>
      <c r="L52" s="394"/>
      <c r="M52" s="394"/>
      <c r="N52" s="394"/>
      <c r="O52" s="394"/>
      <c r="P52" s="394"/>
      <c r="Q52" s="394"/>
      <c r="R52" s="394"/>
      <c r="S52" s="394"/>
      <c r="T52" s="394"/>
      <c r="U52" s="394"/>
      <c r="V52" s="394"/>
      <c r="W52" s="394"/>
      <c r="X52" s="394"/>
      <c r="Y52" s="394"/>
      <c r="Z52" s="394"/>
      <c r="AA52" s="394"/>
      <c r="AB52" s="394"/>
      <c r="AC52" s="394"/>
      <c r="AD52" s="394"/>
      <c r="AE52" s="394"/>
      <c r="AF52" s="394"/>
      <c r="AG52" s="394"/>
      <c r="AH52" s="394"/>
      <c r="AI52" s="394"/>
      <c r="AJ52" s="394"/>
      <c r="AK52" s="394"/>
      <c r="AL52" s="394"/>
      <c r="AM52" s="394"/>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94"/>
      <c r="BQ52" s="394"/>
      <c r="BR52" s="394"/>
      <c r="BS52" s="394"/>
      <c r="BT52" s="394"/>
      <c r="BU52" s="394"/>
      <c r="BV52" s="394"/>
      <c r="BW52" s="394"/>
      <c r="BX52" s="394"/>
      <c r="BY52" s="394"/>
      <c r="BZ52" s="394"/>
      <c r="CA52" s="394"/>
      <c r="CB52" s="394"/>
      <c r="CC52" s="394"/>
      <c r="CD52" s="394"/>
      <c r="CE52" s="394"/>
      <c r="CF52" s="394"/>
      <c r="CG52" s="394"/>
      <c r="CH52" s="394"/>
      <c r="CI52" s="394"/>
      <c r="CJ52" s="394"/>
      <c r="CK52" s="394"/>
      <c r="CL52" s="394"/>
      <c r="CM52" s="394"/>
      <c r="CN52" s="394"/>
      <c r="CO52" s="394"/>
      <c r="CP52" s="394"/>
      <c r="CQ52" s="394"/>
      <c r="CR52" s="394"/>
      <c r="CS52" s="394"/>
      <c r="CT52" s="394"/>
      <c r="CU52" s="394"/>
      <c r="CV52" s="394"/>
      <c r="CW52" s="394"/>
      <c r="CX52" s="394"/>
      <c r="CY52" s="394"/>
      <c r="CZ52" s="394"/>
      <c r="DA52" s="394"/>
      <c r="DB52" s="394"/>
      <c r="DC52" s="394"/>
      <c r="DD52" s="394"/>
      <c r="DE52" s="394"/>
      <c r="DF52" s="394"/>
      <c r="DG52" s="394"/>
      <c r="DH52" s="394"/>
      <c r="DI52" s="394"/>
    </row>
    <row r="53" spans="5:113" x14ac:dyDescent="0.15">
      <c r="E53" s="394" t="s">
        <v>300</v>
      </c>
      <c r="F53" s="394"/>
      <c r="G53" s="394"/>
      <c r="H53" s="394"/>
      <c r="I53" s="394"/>
      <c r="J53" s="394"/>
      <c r="K53" s="394"/>
      <c r="L53" s="394"/>
      <c r="M53" s="394"/>
      <c r="N53" s="394"/>
      <c r="O53" s="394"/>
      <c r="P53" s="394"/>
      <c r="Q53" s="394"/>
      <c r="R53" s="394"/>
      <c r="S53" s="394"/>
      <c r="T53" s="394"/>
      <c r="U53" s="394"/>
      <c r="V53" s="394"/>
      <c r="W53" s="394"/>
      <c r="X53" s="394"/>
      <c r="Y53" s="394"/>
      <c r="Z53" s="394"/>
      <c r="AA53" s="394"/>
      <c r="AB53" s="394"/>
      <c r="AC53" s="394"/>
      <c r="AD53" s="394"/>
      <c r="AE53" s="394"/>
      <c r="AF53" s="394"/>
      <c r="AG53" s="394"/>
      <c r="AH53" s="394"/>
      <c r="AI53" s="394"/>
      <c r="AJ53" s="394"/>
      <c r="AK53" s="394"/>
      <c r="AL53" s="394"/>
      <c r="AM53" s="394"/>
      <c r="AN53" s="394"/>
      <c r="AO53" s="394"/>
      <c r="AP53" s="394"/>
      <c r="AQ53" s="394"/>
      <c r="AR53" s="394"/>
      <c r="AS53" s="394"/>
      <c r="AT53" s="394"/>
      <c r="AU53" s="394"/>
      <c r="AV53" s="394"/>
      <c r="AW53" s="394"/>
      <c r="AX53" s="394"/>
      <c r="AY53" s="394"/>
      <c r="AZ53" s="394"/>
      <c r="BA53" s="394"/>
      <c r="BB53" s="394"/>
      <c r="BC53" s="394"/>
      <c r="BD53" s="394"/>
      <c r="BE53" s="394"/>
      <c r="BF53" s="394"/>
      <c r="BG53" s="394"/>
      <c r="BH53" s="394"/>
      <c r="BI53" s="394"/>
      <c r="BJ53" s="394"/>
      <c r="BK53" s="394"/>
      <c r="BL53" s="394"/>
      <c r="BM53" s="394"/>
      <c r="BN53" s="394"/>
      <c r="BO53" s="394"/>
      <c r="BP53" s="394"/>
      <c r="BQ53" s="394"/>
      <c r="BR53" s="394"/>
      <c r="BS53" s="394"/>
      <c r="BT53" s="394"/>
      <c r="BU53" s="394"/>
      <c r="BV53" s="394"/>
      <c r="BW53" s="394"/>
      <c r="BX53" s="394"/>
      <c r="BY53" s="394"/>
      <c r="BZ53" s="394"/>
      <c r="CA53" s="394"/>
      <c r="CB53" s="394"/>
      <c r="CC53" s="394"/>
      <c r="CD53" s="394"/>
      <c r="CE53" s="394"/>
      <c r="CF53" s="394"/>
      <c r="CG53" s="394"/>
      <c r="CH53" s="394"/>
      <c r="CI53" s="394"/>
      <c r="CJ53" s="394"/>
      <c r="CK53" s="394"/>
      <c r="CL53" s="394"/>
      <c r="CM53" s="394"/>
      <c r="CN53" s="394"/>
      <c r="CO53" s="394"/>
      <c r="CP53" s="394"/>
      <c r="CQ53" s="394"/>
      <c r="CR53" s="394"/>
      <c r="CS53" s="394"/>
      <c r="CT53" s="394"/>
      <c r="CU53" s="394"/>
      <c r="CV53" s="394"/>
      <c r="CW53" s="394"/>
      <c r="CX53" s="394"/>
      <c r="CY53" s="394"/>
      <c r="CZ53" s="394"/>
      <c r="DA53" s="394"/>
      <c r="DB53" s="394"/>
      <c r="DC53" s="394"/>
      <c r="DD53" s="394"/>
      <c r="DE53" s="394"/>
      <c r="DF53" s="394"/>
      <c r="DG53" s="394"/>
      <c r="DH53" s="394"/>
      <c r="DI53" s="394"/>
    </row>
    <row r="54" spans="5:113" x14ac:dyDescent="0.15"/>
    <row r="55" spans="5:113" x14ac:dyDescent="0.15"/>
    <row r="56" spans="5:113" x14ac:dyDescent="0.15"/>
  </sheetData>
  <sheetProtection algorithmName="SHA-512" hashValue="VTDeisE9L9PBCSHzS3eGLaJzfxSRW/q6cQciJbccgNrHVyXBdf9utDlDrCEAQ6m22OhuQGWU6cqrmcVuHj1oCg==" saltValue="9ZpbV6HmeEW17xPHFAEDy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W13" sqref="W13:AB14"/>
    </sheetView>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2" t="s">
        <v>303</v>
      </c>
      <c r="DI1" s="683"/>
      <c r="DJ1" s="683"/>
      <c r="DK1" s="683"/>
      <c r="DL1" s="683"/>
      <c r="DM1" s="683"/>
      <c r="DN1" s="684"/>
      <c r="DO1" s="1"/>
      <c r="DP1" s="682" t="s">
        <v>167</v>
      </c>
      <c r="DQ1" s="683"/>
      <c r="DR1" s="683"/>
      <c r="DS1" s="683"/>
      <c r="DT1" s="683"/>
      <c r="DU1" s="683"/>
      <c r="DV1" s="683"/>
      <c r="DW1" s="683"/>
      <c r="DX1" s="683"/>
      <c r="DY1" s="683"/>
      <c r="DZ1" s="683"/>
      <c r="EA1" s="683"/>
      <c r="EB1" s="683"/>
      <c r="EC1" s="684"/>
      <c r="ED1" s="2"/>
      <c r="EE1" s="2"/>
      <c r="EF1" s="2"/>
      <c r="EG1" s="2"/>
      <c r="EH1" s="2"/>
      <c r="EI1" s="2"/>
      <c r="EJ1" s="2"/>
      <c r="EK1" s="2"/>
      <c r="EL1" s="2"/>
      <c r="EM1" s="2"/>
    </row>
    <row r="2" spans="2:143" ht="22.5" customHeight="1" x14ac:dyDescent="0.15">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520" t="s">
        <v>112</v>
      </c>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0" t="s">
        <v>306</v>
      </c>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21"/>
      <c r="BV3" s="521"/>
      <c r="BW3" s="521"/>
      <c r="BX3" s="521"/>
      <c r="BY3" s="521"/>
      <c r="BZ3" s="521"/>
      <c r="CA3" s="521"/>
      <c r="CB3" s="563"/>
      <c r="CD3" s="520" t="s">
        <v>307</v>
      </c>
      <c r="CE3" s="521"/>
      <c r="CF3" s="521"/>
      <c r="CG3" s="521"/>
      <c r="CH3" s="521"/>
      <c r="CI3" s="521"/>
      <c r="CJ3" s="521"/>
      <c r="CK3" s="521"/>
      <c r="CL3" s="521"/>
      <c r="CM3" s="521"/>
      <c r="CN3" s="521"/>
      <c r="CO3" s="521"/>
      <c r="CP3" s="521"/>
      <c r="CQ3" s="521"/>
      <c r="CR3" s="521"/>
      <c r="CS3" s="521"/>
      <c r="CT3" s="521"/>
      <c r="CU3" s="521"/>
      <c r="CV3" s="521"/>
      <c r="CW3" s="521"/>
      <c r="CX3" s="521"/>
      <c r="CY3" s="521"/>
      <c r="CZ3" s="521"/>
      <c r="DA3" s="521"/>
      <c r="DB3" s="521"/>
      <c r="DC3" s="521"/>
      <c r="DD3" s="521"/>
      <c r="DE3" s="521"/>
      <c r="DF3" s="521"/>
      <c r="DG3" s="521"/>
      <c r="DH3" s="521"/>
      <c r="DI3" s="521"/>
      <c r="DJ3" s="521"/>
      <c r="DK3" s="521"/>
      <c r="DL3" s="521"/>
      <c r="DM3" s="521"/>
      <c r="DN3" s="521"/>
      <c r="DO3" s="521"/>
      <c r="DP3" s="521"/>
      <c r="DQ3" s="521"/>
      <c r="DR3" s="521"/>
      <c r="DS3" s="521"/>
      <c r="DT3" s="521"/>
      <c r="DU3" s="521"/>
      <c r="DV3" s="521"/>
      <c r="DW3" s="521"/>
      <c r="DX3" s="521"/>
      <c r="DY3" s="521"/>
      <c r="DZ3" s="521"/>
      <c r="EA3" s="521"/>
      <c r="EB3" s="521"/>
      <c r="EC3" s="563"/>
    </row>
    <row r="4" spans="2:143" ht="11.25" customHeight="1" x14ac:dyDescent="0.15">
      <c r="B4" s="520" t="s">
        <v>7</v>
      </c>
      <c r="C4" s="521"/>
      <c r="D4" s="521"/>
      <c r="E4" s="521"/>
      <c r="F4" s="521"/>
      <c r="G4" s="521"/>
      <c r="H4" s="521"/>
      <c r="I4" s="521"/>
      <c r="J4" s="521"/>
      <c r="K4" s="521"/>
      <c r="L4" s="521"/>
      <c r="M4" s="521"/>
      <c r="N4" s="521"/>
      <c r="O4" s="521"/>
      <c r="P4" s="521"/>
      <c r="Q4" s="563"/>
      <c r="R4" s="520" t="s">
        <v>310</v>
      </c>
      <c r="S4" s="521"/>
      <c r="T4" s="521"/>
      <c r="U4" s="521"/>
      <c r="V4" s="521"/>
      <c r="W4" s="521"/>
      <c r="X4" s="521"/>
      <c r="Y4" s="563"/>
      <c r="Z4" s="520" t="s">
        <v>313</v>
      </c>
      <c r="AA4" s="521"/>
      <c r="AB4" s="521"/>
      <c r="AC4" s="563"/>
      <c r="AD4" s="520" t="s">
        <v>257</v>
      </c>
      <c r="AE4" s="521"/>
      <c r="AF4" s="521"/>
      <c r="AG4" s="521"/>
      <c r="AH4" s="521"/>
      <c r="AI4" s="521"/>
      <c r="AJ4" s="521"/>
      <c r="AK4" s="563"/>
      <c r="AL4" s="520" t="s">
        <v>313</v>
      </c>
      <c r="AM4" s="521"/>
      <c r="AN4" s="521"/>
      <c r="AO4" s="563"/>
      <c r="AP4" s="685" t="s">
        <v>316</v>
      </c>
      <c r="AQ4" s="685"/>
      <c r="AR4" s="685"/>
      <c r="AS4" s="685"/>
      <c r="AT4" s="685"/>
      <c r="AU4" s="685"/>
      <c r="AV4" s="685"/>
      <c r="AW4" s="685"/>
      <c r="AX4" s="685"/>
      <c r="AY4" s="685"/>
      <c r="AZ4" s="685"/>
      <c r="BA4" s="685"/>
      <c r="BB4" s="685"/>
      <c r="BC4" s="685"/>
      <c r="BD4" s="685"/>
      <c r="BE4" s="685"/>
      <c r="BF4" s="685"/>
      <c r="BG4" s="685" t="s">
        <v>290</v>
      </c>
      <c r="BH4" s="685"/>
      <c r="BI4" s="685"/>
      <c r="BJ4" s="685"/>
      <c r="BK4" s="685"/>
      <c r="BL4" s="685"/>
      <c r="BM4" s="685"/>
      <c r="BN4" s="685"/>
      <c r="BO4" s="685" t="s">
        <v>313</v>
      </c>
      <c r="BP4" s="685"/>
      <c r="BQ4" s="685"/>
      <c r="BR4" s="685"/>
      <c r="BS4" s="685" t="s">
        <v>317</v>
      </c>
      <c r="BT4" s="685"/>
      <c r="BU4" s="685"/>
      <c r="BV4" s="685"/>
      <c r="BW4" s="685"/>
      <c r="BX4" s="685"/>
      <c r="BY4" s="685"/>
      <c r="BZ4" s="685"/>
      <c r="CA4" s="685"/>
      <c r="CB4" s="685"/>
      <c r="CD4" s="520" t="s">
        <v>318</v>
      </c>
      <c r="CE4" s="521"/>
      <c r="CF4" s="521"/>
      <c r="CG4" s="521"/>
      <c r="CH4" s="521"/>
      <c r="CI4" s="521"/>
      <c r="CJ4" s="521"/>
      <c r="CK4" s="521"/>
      <c r="CL4" s="521"/>
      <c r="CM4" s="521"/>
      <c r="CN4" s="521"/>
      <c r="CO4" s="521"/>
      <c r="CP4" s="521"/>
      <c r="CQ4" s="521"/>
      <c r="CR4" s="521"/>
      <c r="CS4" s="521"/>
      <c r="CT4" s="521"/>
      <c r="CU4" s="521"/>
      <c r="CV4" s="521"/>
      <c r="CW4" s="521"/>
      <c r="CX4" s="521"/>
      <c r="CY4" s="521"/>
      <c r="CZ4" s="521"/>
      <c r="DA4" s="521"/>
      <c r="DB4" s="521"/>
      <c r="DC4" s="521"/>
      <c r="DD4" s="521"/>
      <c r="DE4" s="521"/>
      <c r="DF4" s="521"/>
      <c r="DG4" s="521"/>
      <c r="DH4" s="521"/>
      <c r="DI4" s="521"/>
      <c r="DJ4" s="521"/>
      <c r="DK4" s="521"/>
      <c r="DL4" s="521"/>
      <c r="DM4" s="521"/>
      <c r="DN4" s="521"/>
      <c r="DO4" s="521"/>
      <c r="DP4" s="521"/>
      <c r="DQ4" s="521"/>
      <c r="DR4" s="521"/>
      <c r="DS4" s="521"/>
      <c r="DT4" s="521"/>
      <c r="DU4" s="521"/>
      <c r="DV4" s="521"/>
      <c r="DW4" s="521"/>
      <c r="DX4" s="521"/>
      <c r="DY4" s="521"/>
      <c r="DZ4" s="521"/>
      <c r="EA4" s="521"/>
      <c r="EB4" s="521"/>
      <c r="EC4" s="563"/>
    </row>
    <row r="5" spans="2:143" ht="11.25" customHeight="1" x14ac:dyDescent="0.15">
      <c r="B5" s="649" t="s">
        <v>312</v>
      </c>
      <c r="C5" s="650"/>
      <c r="D5" s="650"/>
      <c r="E5" s="650"/>
      <c r="F5" s="650"/>
      <c r="G5" s="650"/>
      <c r="H5" s="650"/>
      <c r="I5" s="650"/>
      <c r="J5" s="650"/>
      <c r="K5" s="650"/>
      <c r="L5" s="650"/>
      <c r="M5" s="650"/>
      <c r="N5" s="650"/>
      <c r="O5" s="650"/>
      <c r="P5" s="650"/>
      <c r="Q5" s="651"/>
      <c r="R5" s="646">
        <v>7294843</v>
      </c>
      <c r="S5" s="647"/>
      <c r="T5" s="647"/>
      <c r="U5" s="647"/>
      <c r="V5" s="647"/>
      <c r="W5" s="647"/>
      <c r="X5" s="647"/>
      <c r="Y5" s="669"/>
      <c r="Z5" s="680">
        <v>13.1</v>
      </c>
      <c r="AA5" s="680"/>
      <c r="AB5" s="680"/>
      <c r="AC5" s="680"/>
      <c r="AD5" s="681">
        <v>7294843</v>
      </c>
      <c r="AE5" s="681"/>
      <c r="AF5" s="681"/>
      <c r="AG5" s="681"/>
      <c r="AH5" s="681"/>
      <c r="AI5" s="681"/>
      <c r="AJ5" s="681"/>
      <c r="AK5" s="681"/>
      <c r="AL5" s="670">
        <v>34.799999999999997</v>
      </c>
      <c r="AM5" s="653"/>
      <c r="AN5" s="653"/>
      <c r="AO5" s="673"/>
      <c r="AP5" s="649" t="s">
        <v>320</v>
      </c>
      <c r="AQ5" s="650"/>
      <c r="AR5" s="650"/>
      <c r="AS5" s="650"/>
      <c r="AT5" s="650"/>
      <c r="AU5" s="650"/>
      <c r="AV5" s="650"/>
      <c r="AW5" s="650"/>
      <c r="AX5" s="650"/>
      <c r="AY5" s="650"/>
      <c r="AZ5" s="650"/>
      <c r="BA5" s="650"/>
      <c r="BB5" s="650"/>
      <c r="BC5" s="650"/>
      <c r="BD5" s="650"/>
      <c r="BE5" s="650"/>
      <c r="BF5" s="651"/>
      <c r="BG5" s="607">
        <v>7294843</v>
      </c>
      <c r="BH5" s="491"/>
      <c r="BI5" s="491"/>
      <c r="BJ5" s="491"/>
      <c r="BK5" s="491"/>
      <c r="BL5" s="491"/>
      <c r="BM5" s="491"/>
      <c r="BN5" s="620"/>
      <c r="BO5" s="640">
        <v>100</v>
      </c>
      <c r="BP5" s="640"/>
      <c r="BQ5" s="640"/>
      <c r="BR5" s="640"/>
      <c r="BS5" s="641" t="s">
        <v>197</v>
      </c>
      <c r="BT5" s="641"/>
      <c r="BU5" s="641"/>
      <c r="BV5" s="641"/>
      <c r="BW5" s="641"/>
      <c r="BX5" s="641"/>
      <c r="BY5" s="641"/>
      <c r="BZ5" s="641"/>
      <c r="CA5" s="641"/>
      <c r="CB5" s="663"/>
      <c r="CD5" s="520" t="s">
        <v>316</v>
      </c>
      <c r="CE5" s="521"/>
      <c r="CF5" s="521"/>
      <c r="CG5" s="521"/>
      <c r="CH5" s="521"/>
      <c r="CI5" s="521"/>
      <c r="CJ5" s="521"/>
      <c r="CK5" s="521"/>
      <c r="CL5" s="521"/>
      <c r="CM5" s="521"/>
      <c r="CN5" s="521"/>
      <c r="CO5" s="521"/>
      <c r="CP5" s="521"/>
      <c r="CQ5" s="563"/>
      <c r="CR5" s="520" t="s">
        <v>323</v>
      </c>
      <c r="CS5" s="521"/>
      <c r="CT5" s="521"/>
      <c r="CU5" s="521"/>
      <c r="CV5" s="521"/>
      <c r="CW5" s="521"/>
      <c r="CX5" s="521"/>
      <c r="CY5" s="563"/>
      <c r="CZ5" s="520" t="s">
        <v>313</v>
      </c>
      <c r="DA5" s="521"/>
      <c r="DB5" s="521"/>
      <c r="DC5" s="563"/>
      <c r="DD5" s="520" t="s">
        <v>324</v>
      </c>
      <c r="DE5" s="521"/>
      <c r="DF5" s="521"/>
      <c r="DG5" s="521"/>
      <c r="DH5" s="521"/>
      <c r="DI5" s="521"/>
      <c r="DJ5" s="521"/>
      <c r="DK5" s="521"/>
      <c r="DL5" s="521"/>
      <c r="DM5" s="521"/>
      <c r="DN5" s="521"/>
      <c r="DO5" s="521"/>
      <c r="DP5" s="563"/>
      <c r="DQ5" s="520" t="s">
        <v>326</v>
      </c>
      <c r="DR5" s="521"/>
      <c r="DS5" s="521"/>
      <c r="DT5" s="521"/>
      <c r="DU5" s="521"/>
      <c r="DV5" s="521"/>
      <c r="DW5" s="521"/>
      <c r="DX5" s="521"/>
      <c r="DY5" s="521"/>
      <c r="DZ5" s="521"/>
      <c r="EA5" s="521"/>
      <c r="EB5" s="521"/>
      <c r="EC5" s="563"/>
    </row>
    <row r="6" spans="2:143" ht="11.25" customHeight="1" x14ac:dyDescent="0.15">
      <c r="B6" s="605" t="s">
        <v>328</v>
      </c>
      <c r="C6" s="394"/>
      <c r="D6" s="394"/>
      <c r="E6" s="394"/>
      <c r="F6" s="394"/>
      <c r="G6" s="394"/>
      <c r="H6" s="394"/>
      <c r="I6" s="394"/>
      <c r="J6" s="394"/>
      <c r="K6" s="394"/>
      <c r="L6" s="394"/>
      <c r="M6" s="394"/>
      <c r="N6" s="394"/>
      <c r="O6" s="394"/>
      <c r="P6" s="394"/>
      <c r="Q6" s="606"/>
      <c r="R6" s="607">
        <v>180458</v>
      </c>
      <c r="S6" s="491"/>
      <c r="T6" s="491"/>
      <c r="U6" s="491"/>
      <c r="V6" s="491"/>
      <c r="W6" s="491"/>
      <c r="X6" s="491"/>
      <c r="Y6" s="620"/>
      <c r="Z6" s="640">
        <v>0.3</v>
      </c>
      <c r="AA6" s="640"/>
      <c r="AB6" s="640"/>
      <c r="AC6" s="640"/>
      <c r="AD6" s="641">
        <v>180458</v>
      </c>
      <c r="AE6" s="641"/>
      <c r="AF6" s="641"/>
      <c r="AG6" s="641"/>
      <c r="AH6" s="641"/>
      <c r="AI6" s="641"/>
      <c r="AJ6" s="641"/>
      <c r="AK6" s="641"/>
      <c r="AL6" s="610">
        <v>0.9</v>
      </c>
      <c r="AM6" s="354"/>
      <c r="AN6" s="354"/>
      <c r="AO6" s="642"/>
      <c r="AP6" s="605" t="s">
        <v>104</v>
      </c>
      <c r="AQ6" s="394"/>
      <c r="AR6" s="394"/>
      <c r="AS6" s="394"/>
      <c r="AT6" s="394"/>
      <c r="AU6" s="394"/>
      <c r="AV6" s="394"/>
      <c r="AW6" s="394"/>
      <c r="AX6" s="394"/>
      <c r="AY6" s="394"/>
      <c r="AZ6" s="394"/>
      <c r="BA6" s="394"/>
      <c r="BB6" s="394"/>
      <c r="BC6" s="394"/>
      <c r="BD6" s="394"/>
      <c r="BE6" s="394"/>
      <c r="BF6" s="606"/>
      <c r="BG6" s="607">
        <v>7294843</v>
      </c>
      <c r="BH6" s="491"/>
      <c r="BI6" s="491"/>
      <c r="BJ6" s="491"/>
      <c r="BK6" s="491"/>
      <c r="BL6" s="491"/>
      <c r="BM6" s="491"/>
      <c r="BN6" s="620"/>
      <c r="BO6" s="640">
        <v>100</v>
      </c>
      <c r="BP6" s="640"/>
      <c r="BQ6" s="640"/>
      <c r="BR6" s="640"/>
      <c r="BS6" s="641" t="s">
        <v>197</v>
      </c>
      <c r="BT6" s="641"/>
      <c r="BU6" s="641"/>
      <c r="BV6" s="641"/>
      <c r="BW6" s="641"/>
      <c r="BX6" s="641"/>
      <c r="BY6" s="641"/>
      <c r="BZ6" s="641"/>
      <c r="CA6" s="641"/>
      <c r="CB6" s="663"/>
      <c r="CD6" s="649" t="s">
        <v>329</v>
      </c>
      <c r="CE6" s="650"/>
      <c r="CF6" s="650"/>
      <c r="CG6" s="650"/>
      <c r="CH6" s="650"/>
      <c r="CI6" s="650"/>
      <c r="CJ6" s="650"/>
      <c r="CK6" s="650"/>
      <c r="CL6" s="650"/>
      <c r="CM6" s="650"/>
      <c r="CN6" s="650"/>
      <c r="CO6" s="650"/>
      <c r="CP6" s="650"/>
      <c r="CQ6" s="651"/>
      <c r="CR6" s="607">
        <v>282195</v>
      </c>
      <c r="CS6" s="491"/>
      <c r="CT6" s="491"/>
      <c r="CU6" s="491"/>
      <c r="CV6" s="491"/>
      <c r="CW6" s="491"/>
      <c r="CX6" s="491"/>
      <c r="CY6" s="620"/>
      <c r="CZ6" s="670">
        <v>0.5</v>
      </c>
      <c r="DA6" s="653"/>
      <c r="DB6" s="653"/>
      <c r="DC6" s="671"/>
      <c r="DD6" s="613" t="s">
        <v>197</v>
      </c>
      <c r="DE6" s="491"/>
      <c r="DF6" s="491"/>
      <c r="DG6" s="491"/>
      <c r="DH6" s="491"/>
      <c r="DI6" s="491"/>
      <c r="DJ6" s="491"/>
      <c r="DK6" s="491"/>
      <c r="DL6" s="491"/>
      <c r="DM6" s="491"/>
      <c r="DN6" s="491"/>
      <c r="DO6" s="491"/>
      <c r="DP6" s="620"/>
      <c r="DQ6" s="613">
        <v>281961</v>
      </c>
      <c r="DR6" s="491"/>
      <c r="DS6" s="491"/>
      <c r="DT6" s="491"/>
      <c r="DU6" s="491"/>
      <c r="DV6" s="491"/>
      <c r="DW6" s="491"/>
      <c r="DX6" s="491"/>
      <c r="DY6" s="491"/>
      <c r="DZ6" s="491"/>
      <c r="EA6" s="491"/>
      <c r="EB6" s="491"/>
      <c r="EC6" s="638"/>
    </row>
    <row r="7" spans="2:143" ht="11.25" customHeight="1" x14ac:dyDescent="0.15">
      <c r="B7" s="605" t="s">
        <v>43</v>
      </c>
      <c r="C7" s="394"/>
      <c r="D7" s="394"/>
      <c r="E7" s="394"/>
      <c r="F7" s="394"/>
      <c r="G7" s="394"/>
      <c r="H7" s="394"/>
      <c r="I7" s="394"/>
      <c r="J7" s="394"/>
      <c r="K7" s="394"/>
      <c r="L7" s="394"/>
      <c r="M7" s="394"/>
      <c r="N7" s="394"/>
      <c r="O7" s="394"/>
      <c r="P7" s="394"/>
      <c r="Q7" s="606"/>
      <c r="R7" s="607">
        <v>1631</v>
      </c>
      <c r="S7" s="491"/>
      <c r="T7" s="491"/>
      <c r="U7" s="491"/>
      <c r="V7" s="491"/>
      <c r="W7" s="491"/>
      <c r="X7" s="491"/>
      <c r="Y7" s="620"/>
      <c r="Z7" s="640">
        <v>0</v>
      </c>
      <c r="AA7" s="640"/>
      <c r="AB7" s="640"/>
      <c r="AC7" s="640"/>
      <c r="AD7" s="641">
        <v>1631</v>
      </c>
      <c r="AE7" s="641"/>
      <c r="AF7" s="641"/>
      <c r="AG7" s="641"/>
      <c r="AH7" s="641"/>
      <c r="AI7" s="641"/>
      <c r="AJ7" s="641"/>
      <c r="AK7" s="641"/>
      <c r="AL7" s="610">
        <v>0</v>
      </c>
      <c r="AM7" s="354"/>
      <c r="AN7" s="354"/>
      <c r="AO7" s="642"/>
      <c r="AP7" s="605" t="s">
        <v>330</v>
      </c>
      <c r="AQ7" s="394"/>
      <c r="AR7" s="394"/>
      <c r="AS7" s="394"/>
      <c r="AT7" s="394"/>
      <c r="AU7" s="394"/>
      <c r="AV7" s="394"/>
      <c r="AW7" s="394"/>
      <c r="AX7" s="394"/>
      <c r="AY7" s="394"/>
      <c r="AZ7" s="394"/>
      <c r="BA7" s="394"/>
      <c r="BB7" s="394"/>
      <c r="BC7" s="394"/>
      <c r="BD7" s="394"/>
      <c r="BE7" s="394"/>
      <c r="BF7" s="606"/>
      <c r="BG7" s="607">
        <v>2710883</v>
      </c>
      <c r="BH7" s="491"/>
      <c r="BI7" s="491"/>
      <c r="BJ7" s="491"/>
      <c r="BK7" s="491"/>
      <c r="BL7" s="491"/>
      <c r="BM7" s="491"/>
      <c r="BN7" s="620"/>
      <c r="BO7" s="640">
        <v>37.200000000000003</v>
      </c>
      <c r="BP7" s="640"/>
      <c r="BQ7" s="640"/>
      <c r="BR7" s="640"/>
      <c r="BS7" s="641" t="s">
        <v>197</v>
      </c>
      <c r="BT7" s="641"/>
      <c r="BU7" s="641"/>
      <c r="BV7" s="641"/>
      <c r="BW7" s="641"/>
      <c r="BX7" s="641"/>
      <c r="BY7" s="641"/>
      <c r="BZ7" s="641"/>
      <c r="CA7" s="641"/>
      <c r="CB7" s="663"/>
      <c r="CD7" s="605" t="s">
        <v>332</v>
      </c>
      <c r="CE7" s="394"/>
      <c r="CF7" s="394"/>
      <c r="CG7" s="394"/>
      <c r="CH7" s="394"/>
      <c r="CI7" s="394"/>
      <c r="CJ7" s="394"/>
      <c r="CK7" s="394"/>
      <c r="CL7" s="394"/>
      <c r="CM7" s="394"/>
      <c r="CN7" s="394"/>
      <c r="CO7" s="394"/>
      <c r="CP7" s="394"/>
      <c r="CQ7" s="606"/>
      <c r="CR7" s="607">
        <v>13407999</v>
      </c>
      <c r="CS7" s="491"/>
      <c r="CT7" s="491"/>
      <c r="CU7" s="491"/>
      <c r="CV7" s="491"/>
      <c r="CW7" s="491"/>
      <c r="CX7" s="491"/>
      <c r="CY7" s="620"/>
      <c r="CZ7" s="640">
        <v>25</v>
      </c>
      <c r="DA7" s="640"/>
      <c r="DB7" s="640"/>
      <c r="DC7" s="640"/>
      <c r="DD7" s="613">
        <v>807020</v>
      </c>
      <c r="DE7" s="491"/>
      <c r="DF7" s="491"/>
      <c r="DG7" s="491"/>
      <c r="DH7" s="491"/>
      <c r="DI7" s="491"/>
      <c r="DJ7" s="491"/>
      <c r="DK7" s="491"/>
      <c r="DL7" s="491"/>
      <c r="DM7" s="491"/>
      <c r="DN7" s="491"/>
      <c r="DO7" s="491"/>
      <c r="DP7" s="620"/>
      <c r="DQ7" s="613">
        <v>9191521</v>
      </c>
      <c r="DR7" s="491"/>
      <c r="DS7" s="491"/>
      <c r="DT7" s="491"/>
      <c r="DU7" s="491"/>
      <c r="DV7" s="491"/>
      <c r="DW7" s="491"/>
      <c r="DX7" s="491"/>
      <c r="DY7" s="491"/>
      <c r="DZ7" s="491"/>
      <c r="EA7" s="491"/>
      <c r="EB7" s="491"/>
      <c r="EC7" s="638"/>
    </row>
    <row r="8" spans="2:143" ht="11.25" customHeight="1" x14ac:dyDescent="0.15">
      <c r="B8" s="605" t="s">
        <v>333</v>
      </c>
      <c r="C8" s="394"/>
      <c r="D8" s="394"/>
      <c r="E8" s="394"/>
      <c r="F8" s="394"/>
      <c r="G8" s="394"/>
      <c r="H8" s="394"/>
      <c r="I8" s="394"/>
      <c r="J8" s="394"/>
      <c r="K8" s="394"/>
      <c r="L8" s="394"/>
      <c r="M8" s="394"/>
      <c r="N8" s="394"/>
      <c r="O8" s="394"/>
      <c r="P8" s="394"/>
      <c r="Q8" s="606"/>
      <c r="R8" s="607">
        <v>16479</v>
      </c>
      <c r="S8" s="491"/>
      <c r="T8" s="491"/>
      <c r="U8" s="491"/>
      <c r="V8" s="491"/>
      <c r="W8" s="491"/>
      <c r="X8" s="491"/>
      <c r="Y8" s="620"/>
      <c r="Z8" s="640">
        <v>0</v>
      </c>
      <c r="AA8" s="640"/>
      <c r="AB8" s="640"/>
      <c r="AC8" s="640"/>
      <c r="AD8" s="641">
        <v>16479</v>
      </c>
      <c r="AE8" s="641"/>
      <c r="AF8" s="641"/>
      <c r="AG8" s="641"/>
      <c r="AH8" s="641"/>
      <c r="AI8" s="641"/>
      <c r="AJ8" s="641"/>
      <c r="AK8" s="641"/>
      <c r="AL8" s="610">
        <v>0.1</v>
      </c>
      <c r="AM8" s="354"/>
      <c r="AN8" s="354"/>
      <c r="AO8" s="642"/>
      <c r="AP8" s="605" t="s">
        <v>123</v>
      </c>
      <c r="AQ8" s="394"/>
      <c r="AR8" s="394"/>
      <c r="AS8" s="394"/>
      <c r="AT8" s="394"/>
      <c r="AU8" s="394"/>
      <c r="AV8" s="394"/>
      <c r="AW8" s="394"/>
      <c r="AX8" s="394"/>
      <c r="AY8" s="394"/>
      <c r="AZ8" s="394"/>
      <c r="BA8" s="394"/>
      <c r="BB8" s="394"/>
      <c r="BC8" s="394"/>
      <c r="BD8" s="394"/>
      <c r="BE8" s="394"/>
      <c r="BF8" s="606"/>
      <c r="BG8" s="607">
        <v>88663</v>
      </c>
      <c r="BH8" s="491"/>
      <c r="BI8" s="491"/>
      <c r="BJ8" s="491"/>
      <c r="BK8" s="491"/>
      <c r="BL8" s="491"/>
      <c r="BM8" s="491"/>
      <c r="BN8" s="620"/>
      <c r="BO8" s="640">
        <v>1.2</v>
      </c>
      <c r="BP8" s="640"/>
      <c r="BQ8" s="640"/>
      <c r="BR8" s="640"/>
      <c r="BS8" s="641" t="s">
        <v>197</v>
      </c>
      <c r="BT8" s="641"/>
      <c r="BU8" s="641"/>
      <c r="BV8" s="641"/>
      <c r="BW8" s="641"/>
      <c r="BX8" s="641"/>
      <c r="BY8" s="641"/>
      <c r="BZ8" s="641"/>
      <c r="CA8" s="641"/>
      <c r="CB8" s="663"/>
      <c r="CD8" s="605" t="s">
        <v>336</v>
      </c>
      <c r="CE8" s="394"/>
      <c r="CF8" s="394"/>
      <c r="CG8" s="394"/>
      <c r="CH8" s="394"/>
      <c r="CI8" s="394"/>
      <c r="CJ8" s="394"/>
      <c r="CK8" s="394"/>
      <c r="CL8" s="394"/>
      <c r="CM8" s="394"/>
      <c r="CN8" s="394"/>
      <c r="CO8" s="394"/>
      <c r="CP8" s="394"/>
      <c r="CQ8" s="606"/>
      <c r="CR8" s="607">
        <v>19629859</v>
      </c>
      <c r="CS8" s="491"/>
      <c r="CT8" s="491"/>
      <c r="CU8" s="491"/>
      <c r="CV8" s="491"/>
      <c r="CW8" s="491"/>
      <c r="CX8" s="491"/>
      <c r="CY8" s="620"/>
      <c r="CZ8" s="640">
        <v>36.6</v>
      </c>
      <c r="DA8" s="640"/>
      <c r="DB8" s="640"/>
      <c r="DC8" s="640"/>
      <c r="DD8" s="613">
        <v>69824</v>
      </c>
      <c r="DE8" s="491"/>
      <c r="DF8" s="491"/>
      <c r="DG8" s="491"/>
      <c r="DH8" s="491"/>
      <c r="DI8" s="491"/>
      <c r="DJ8" s="491"/>
      <c r="DK8" s="491"/>
      <c r="DL8" s="491"/>
      <c r="DM8" s="491"/>
      <c r="DN8" s="491"/>
      <c r="DO8" s="491"/>
      <c r="DP8" s="620"/>
      <c r="DQ8" s="613">
        <v>8073568</v>
      </c>
      <c r="DR8" s="491"/>
      <c r="DS8" s="491"/>
      <c r="DT8" s="491"/>
      <c r="DU8" s="491"/>
      <c r="DV8" s="491"/>
      <c r="DW8" s="491"/>
      <c r="DX8" s="491"/>
      <c r="DY8" s="491"/>
      <c r="DZ8" s="491"/>
      <c r="EA8" s="491"/>
      <c r="EB8" s="491"/>
      <c r="EC8" s="638"/>
    </row>
    <row r="9" spans="2:143" ht="11.25" customHeight="1" x14ac:dyDescent="0.15">
      <c r="B9" s="605" t="s">
        <v>335</v>
      </c>
      <c r="C9" s="394"/>
      <c r="D9" s="394"/>
      <c r="E9" s="394"/>
      <c r="F9" s="394"/>
      <c r="G9" s="394"/>
      <c r="H9" s="394"/>
      <c r="I9" s="394"/>
      <c r="J9" s="394"/>
      <c r="K9" s="394"/>
      <c r="L9" s="394"/>
      <c r="M9" s="394"/>
      <c r="N9" s="394"/>
      <c r="O9" s="394"/>
      <c r="P9" s="394"/>
      <c r="Q9" s="606"/>
      <c r="R9" s="607">
        <v>36737</v>
      </c>
      <c r="S9" s="491"/>
      <c r="T9" s="491"/>
      <c r="U9" s="491"/>
      <c r="V9" s="491"/>
      <c r="W9" s="491"/>
      <c r="X9" s="491"/>
      <c r="Y9" s="620"/>
      <c r="Z9" s="640">
        <v>0.1</v>
      </c>
      <c r="AA9" s="640"/>
      <c r="AB9" s="640"/>
      <c r="AC9" s="640"/>
      <c r="AD9" s="641">
        <v>36737</v>
      </c>
      <c r="AE9" s="641"/>
      <c r="AF9" s="641"/>
      <c r="AG9" s="641"/>
      <c r="AH9" s="641"/>
      <c r="AI9" s="641"/>
      <c r="AJ9" s="641"/>
      <c r="AK9" s="641"/>
      <c r="AL9" s="610">
        <v>0.2</v>
      </c>
      <c r="AM9" s="354"/>
      <c r="AN9" s="354"/>
      <c r="AO9" s="642"/>
      <c r="AP9" s="605" t="s">
        <v>337</v>
      </c>
      <c r="AQ9" s="394"/>
      <c r="AR9" s="394"/>
      <c r="AS9" s="394"/>
      <c r="AT9" s="394"/>
      <c r="AU9" s="394"/>
      <c r="AV9" s="394"/>
      <c r="AW9" s="394"/>
      <c r="AX9" s="394"/>
      <c r="AY9" s="394"/>
      <c r="AZ9" s="394"/>
      <c r="BA9" s="394"/>
      <c r="BB9" s="394"/>
      <c r="BC9" s="394"/>
      <c r="BD9" s="394"/>
      <c r="BE9" s="394"/>
      <c r="BF9" s="606"/>
      <c r="BG9" s="607">
        <v>2175771</v>
      </c>
      <c r="BH9" s="491"/>
      <c r="BI9" s="491"/>
      <c r="BJ9" s="491"/>
      <c r="BK9" s="491"/>
      <c r="BL9" s="491"/>
      <c r="BM9" s="491"/>
      <c r="BN9" s="620"/>
      <c r="BO9" s="640">
        <v>29.8</v>
      </c>
      <c r="BP9" s="640"/>
      <c r="BQ9" s="640"/>
      <c r="BR9" s="640"/>
      <c r="BS9" s="641" t="s">
        <v>197</v>
      </c>
      <c r="BT9" s="641"/>
      <c r="BU9" s="641"/>
      <c r="BV9" s="641"/>
      <c r="BW9" s="641"/>
      <c r="BX9" s="641"/>
      <c r="BY9" s="641"/>
      <c r="BZ9" s="641"/>
      <c r="CA9" s="641"/>
      <c r="CB9" s="663"/>
      <c r="CD9" s="605" t="s">
        <v>340</v>
      </c>
      <c r="CE9" s="394"/>
      <c r="CF9" s="394"/>
      <c r="CG9" s="394"/>
      <c r="CH9" s="394"/>
      <c r="CI9" s="394"/>
      <c r="CJ9" s="394"/>
      <c r="CK9" s="394"/>
      <c r="CL9" s="394"/>
      <c r="CM9" s="394"/>
      <c r="CN9" s="394"/>
      <c r="CO9" s="394"/>
      <c r="CP9" s="394"/>
      <c r="CQ9" s="606"/>
      <c r="CR9" s="607">
        <v>6507785</v>
      </c>
      <c r="CS9" s="491"/>
      <c r="CT9" s="491"/>
      <c r="CU9" s="491"/>
      <c r="CV9" s="491"/>
      <c r="CW9" s="491"/>
      <c r="CX9" s="491"/>
      <c r="CY9" s="620"/>
      <c r="CZ9" s="640">
        <v>12.1</v>
      </c>
      <c r="DA9" s="640"/>
      <c r="DB9" s="640"/>
      <c r="DC9" s="640"/>
      <c r="DD9" s="613">
        <v>4326527</v>
      </c>
      <c r="DE9" s="491"/>
      <c r="DF9" s="491"/>
      <c r="DG9" s="491"/>
      <c r="DH9" s="491"/>
      <c r="DI9" s="491"/>
      <c r="DJ9" s="491"/>
      <c r="DK9" s="491"/>
      <c r="DL9" s="491"/>
      <c r="DM9" s="491"/>
      <c r="DN9" s="491"/>
      <c r="DO9" s="491"/>
      <c r="DP9" s="620"/>
      <c r="DQ9" s="613">
        <v>1722866</v>
      </c>
      <c r="DR9" s="491"/>
      <c r="DS9" s="491"/>
      <c r="DT9" s="491"/>
      <c r="DU9" s="491"/>
      <c r="DV9" s="491"/>
      <c r="DW9" s="491"/>
      <c r="DX9" s="491"/>
      <c r="DY9" s="491"/>
      <c r="DZ9" s="491"/>
      <c r="EA9" s="491"/>
      <c r="EB9" s="491"/>
      <c r="EC9" s="638"/>
    </row>
    <row r="10" spans="2:143" ht="11.25" customHeight="1" x14ac:dyDescent="0.15">
      <c r="B10" s="605" t="s">
        <v>129</v>
      </c>
      <c r="C10" s="394"/>
      <c r="D10" s="394"/>
      <c r="E10" s="394"/>
      <c r="F10" s="394"/>
      <c r="G10" s="394"/>
      <c r="H10" s="394"/>
      <c r="I10" s="394"/>
      <c r="J10" s="394"/>
      <c r="K10" s="394"/>
      <c r="L10" s="394"/>
      <c r="M10" s="394"/>
      <c r="N10" s="394"/>
      <c r="O10" s="394"/>
      <c r="P10" s="394"/>
      <c r="Q10" s="606"/>
      <c r="R10" s="607" t="s">
        <v>197</v>
      </c>
      <c r="S10" s="491"/>
      <c r="T10" s="491"/>
      <c r="U10" s="491"/>
      <c r="V10" s="491"/>
      <c r="W10" s="491"/>
      <c r="X10" s="491"/>
      <c r="Y10" s="620"/>
      <c r="Z10" s="640" t="s">
        <v>197</v>
      </c>
      <c r="AA10" s="640"/>
      <c r="AB10" s="640"/>
      <c r="AC10" s="640"/>
      <c r="AD10" s="641" t="s">
        <v>197</v>
      </c>
      <c r="AE10" s="641"/>
      <c r="AF10" s="641"/>
      <c r="AG10" s="641"/>
      <c r="AH10" s="641"/>
      <c r="AI10" s="641"/>
      <c r="AJ10" s="641"/>
      <c r="AK10" s="641"/>
      <c r="AL10" s="610" t="s">
        <v>197</v>
      </c>
      <c r="AM10" s="354"/>
      <c r="AN10" s="354"/>
      <c r="AO10" s="642"/>
      <c r="AP10" s="605" t="s">
        <v>186</v>
      </c>
      <c r="AQ10" s="394"/>
      <c r="AR10" s="394"/>
      <c r="AS10" s="394"/>
      <c r="AT10" s="394"/>
      <c r="AU10" s="394"/>
      <c r="AV10" s="394"/>
      <c r="AW10" s="394"/>
      <c r="AX10" s="394"/>
      <c r="AY10" s="394"/>
      <c r="AZ10" s="394"/>
      <c r="BA10" s="394"/>
      <c r="BB10" s="394"/>
      <c r="BC10" s="394"/>
      <c r="BD10" s="394"/>
      <c r="BE10" s="394"/>
      <c r="BF10" s="606"/>
      <c r="BG10" s="607">
        <v>176634</v>
      </c>
      <c r="BH10" s="491"/>
      <c r="BI10" s="491"/>
      <c r="BJ10" s="491"/>
      <c r="BK10" s="491"/>
      <c r="BL10" s="491"/>
      <c r="BM10" s="491"/>
      <c r="BN10" s="620"/>
      <c r="BO10" s="640">
        <v>2.4</v>
      </c>
      <c r="BP10" s="640"/>
      <c r="BQ10" s="640"/>
      <c r="BR10" s="640"/>
      <c r="BS10" s="641" t="s">
        <v>197</v>
      </c>
      <c r="BT10" s="641"/>
      <c r="BU10" s="641"/>
      <c r="BV10" s="641"/>
      <c r="BW10" s="641"/>
      <c r="BX10" s="641"/>
      <c r="BY10" s="641"/>
      <c r="BZ10" s="641"/>
      <c r="CA10" s="641"/>
      <c r="CB10" s="663"/>
      <c r="CD10" s="605" t="s">
        <v>226</v>
      </c>
      <c r="CE10" s="394"/>
      <c r="CF10" s="394"/>
      <c r="CG10" s="394"/>
      <c r="CH10" s="394"/>
      <c r="CI10" s="394"/>
      <c r="CJ10" s="394"/>
      <c r="CK10" s="394"/>
      <c r="CL10" s="394"/>
      <c r="CM10" s="394"/>
      <c r="CN10" s="394"/>
      <c r="CO10" s="394"/>
      <c r="CP10" s="394"/>
      <c r="CQ10" s="606"/>
      <c r="CR10" s="607">
        <v>4355</v>
      </c>
      <c r="CS10" s="491"/>
      <c r="CT10" s="491"/>
      <c r="CU10" s="491"/>
      <c r="CV10" s="491"/>
      <c r="CW10" s="491"/>
      <c r="CX10" s="491"/>
      <c r="CY10" s="620"/>
      <c r="CZ10" s="640">
        <v>0</v>
      </c>
      <c r="DA10" s="640"/>
      <c r="DB10" s="640"/>
      <c r="DC10" s="640"/>
      <c r="DD10" s="613" t="s">
        <v>197</v>
      </c>
      <c r="DE10" s="491"/>
      <c r="DF10" s="491"/>
      <c r="DG10" s="491"/>
      <c r="DH10" s="491"/>
      <c r="DI10" s="491"/>
      <c r="DJ10" s="491"/>
      <c r="DK10" s="491"/>
      <c r="DL10" s="491"/>
      <c r="DM10" s="491"/>
      <c r="DN10" s="491"/>
      <c r="DO10" s="491"/>
      <c r="DP10" s="620"/>
      <c r="DQ10" s="613">
        <v>4126</v>
      </c>
      <c r="DR10" s="491"/>
      <c r="DS10" s="491"/>
      <c r="DT10" s="491"/>
      <c r="DU10" s="491"/>
      <c r="DV10" s="491"/>
      <c r="DW10" s="491"/>
      <c r="DX10" s="491"/>
      <c r="DY10" s="491"/>
      <c r="DZ10" s="491"/>
      <c r="EA10" s="491"/>
      <c r="EB10" s="491"/>
      <c r="EC10" s="638"/>
    </row>
    <row r="11" spans="2:143" ht="11.25" customHeight="1" x14ac:dyDescent="0.15">
      <c r="B11" s="605" t="s">
        <v>102</v>
      </c>
      <c r="C11" s="394"/>
      <c r="D11" s="394"/>
      <c r="E11" s="394"/>
      <c r="F11" s="394"/>
      <c r="G11" s="394"/>
      <c r="H11" s="394"/>
      <c r="I11" s="394"/>
      <c r="J11" s="394"/>
      <c r="K11" s="394"/>
      <c r="L11" s="394"/>
      <c r="M11" s="394"/>
      <c r="N11" s="394"/>
      <c r="O11" s="394"/>
      <c r="P11" s="394"/>
      <c r="Q11" s="606"/>
      <c r="R11" s="607">
        <v>1620224</v>
      </c>
      <c r="S11" s="491"/>
      <c r="T11" s="491"/>
      <c r="U11" s="491"/>
      <c r="V11" s="491"/>
      <c r="W11" s="491"/>
      <c r="X11" s="491"/>
      <c r="Y11" s="620"/>
      <c r="Z11" s="610">
        <v>2.9</v>
      </c>
      <c r="AA11" s="354"/>
      <c r="AB11" s="354"/>
      <c r="AC11" s="621"/>
      <c r="AD11" s="613">
        <v>1620224</v>
      </c>
      <c r="AE11" s="491"/>
      <c r="AF11" s="491"/>
      <c r="AG11" s="491"/>
      <c r="AH11" s="491"/>
      <c r="AI11" s="491"/>
      <c r="AJ11" s="491"/>
      <c r="AK11" s="620"/>
      <c r="AL11" s="610">
        <v>7.7</v>
      </c>
      <c r="AM11" s="354"/>
      <c r="AN11" s="354"/>
      <c r="AO11" s="642"/>
      <c r="AP11" s="605" t="s">
        <v>342</v>
      </c>
      <c r="AQ11" s="394"/>
      <c r="AR11" s="394"/>
      <c r="AS11" s="394"/>
      <c r="AT11" s="394"/>
      <c r="AU11" s="394"/>
      <c r="AV11" s="394"/>
      <c r="AW11" s="394"/>
      <c r="AX11" s="394"/>
      <c r="AY11" s="394"/>
      <c r="AZ11" s="394"/>
      <c r="BA11" s="394"/>
      <c r="BB11" s="394"/>
      <c r="BC11" s="394"/>
      <c r="BD11" s="394"/>
      <c r="BE11" s="394"/>
      <c r="BF11" s="606"/>
      <c r="BG11" s="607">
        <v>269815</v>
      </c>
      <c r="BH11" s="491"/>
      <c r="BI11" s="491"/>
      <c r="BJ11" s="491"/>
      <c r="BK11" s="491"/>
      <c r="BL11" s="491"/>
      <c r="BM11" s="491"/>
      <c r="BN11" s="620"/>
      <c r="BO11" s="640">
        <v>3.7</v>
      </c>
      <c r="BP11" s="640"/>
      <c r="BQ11" s="640"/>
      <c r="BR11" s="640"/>
      <c r="BS11" s="641" t="s">
        <v>197</v>
      </c>
      <c r="BT11" s="641"/>
      <c r="BU11" s="641"/>
      <c r="BV11" s="641"/>
      <c r="BW11" s="641"/>
      <c r="BX11" s="641"/>
      <c r="BY11" s="641"/>
      <c r="BZ11" s="641"/>
      <c r="CA11" s="641"/>
      <c r="CB11" s="663"/>
      <c r="CD11" s="605" t="s">
        <v>345</v>
      </c>
      <c r="CE11" s="394"/>
      <c r="CF11" s="394"/>
      <c r="CG11" s="394"/>
      <c r="CH11" s="394"/>
      <c r="CI11" s="394"/>
      <c r="CJ11" s="394"/>
      <c r="CK11" s="394"/>
      <c r="CL11" s="394"/>
      <c r="CM11" s="394"/>
      <c r="CN11" s="394"/>
      <c r="CO11" s="394"/>
      <c r="CP11" s="394"/>
      <c r="CQ11" s="606"/>
      <c r="CR11" s="607">
        <v>1886624</v>
      </c>
      <c r="CS11" s="491"/>
      <c r="CT11" s="491"/>
      <c r="CU11" s="491"/>
      <c r="CV11" s="491"/>
      <c r="CW11" s="491"/>
      <c r="CX11" s="491"/>
      <c r="CY11" s="620"/>
      <c r="CZ11" s="640">
        <v>3.5</v>
      </c>
      <c r="DA11" s="640"/>
      <c r="DB11" s="640"/>
      <c r="DC11" s="640"/>
      <c r="DD11" s="613">
        <v>1224303</v>
      </c>
      <c r="DE11" s="491"/>
      <c r="DF11" s="491"/>
      <c r="DG11" s="491"/>
      <c r="DH11" s="491"/>
      <c r="DI11" s="491"/>
      <c r="DJ11" s="491"/>
      <c r="DK11" s="491"/>
      <c r="DL11" s="491"/>
      <c r="DM11" s="491"/>
      <c r="DN11" s="491"/>
      <c r="DO11" s="491"/>
      <c r="DP11" s="620"/>
      <c r="DQ11" s="613">
        <v>515349</v>
      </c>
      <c r="DR11" s="491"/>
      <c r="DS11" s="491"/>
      <c r="DT11" s="491"/>
      <c r="DU11" s="491"/>
      <c r="DV11" s="491"/>
      <c r="DW11" s="491"/>
      <c r="DX11" s="491"/>
      <c r="DY11" s="491"/>
      <c r="DZ11" s="491"/>
      <c r="EA11" s="491"/>
      <c r="EB11" s="491"/>
      <c r="EC11" s="638"/>
    </row>
    <row r="12" spans="2:143" ht="11.25" customHeight="1" x14ac:dyDescent="0.15">
      <c r="B12" s="605" t="s">
        <v>144</v>
      </c>
      <c r="C12" s="394"/>
      <c r="D12" s="394"/>
      <c r="E12" s="394"/>
      <c r="F12" s="394"/>
      <c r="G12" s="394"/>
      <c r="H12" s="394"/>
      <c r="I12" s="394"/>
      <c r="J12" s="394"/>
      <c r="K12" s="394"/>
      <c r="L12" s="394"/>
      <c r="M12" s="394"/>
      <c r="N12" s="394"/>
      <c r="O12" s="394"/>
      <c r="P12" s="394"/>
      <c r="Q12" s="606"/>
      <c r="R12" s="607">
        <v>68884</v>
      </c>
      <c r="S12" s="491"/>
      <c r="T12" s="491"/>
      <c r="U12" s="491"/>
      <c r="V12" s="491"/>
      <c r="W12" s="491"/>
      <c r="X12" s="491"/>
      <c r="Y12" s="620"/>
      <c r="Z12" s="640">
        <v>0.1</v>
      </c>
      <c r="AA12" s="640"/>
      <c r="AB12" s="640"/>
      <c r="AC12" s="640"/>
      <c r="AD12" s="641">
        <v>68884</v>
      </c>
      <c r="AE12" s="641"/>
      <c r="AF12" s="641"/>
      <c r="AG12" s="641"/>
      <c r="AH12" s="641"/>
      <c r="AI12" s="641"/>
      <c r="AJ12" s="641"/>
      <c r="AK12" s="641"/>
      <c r="AL12" s="610">
        <v>0.3</v>
      </c>
      <c r="AM12" s="354"/>
      <c r="AN12" s="354"/>
      <c r="AO12" s="642"/>
      <c r="AP12" s="605" t="s">
        <v>346</v>
      </c>
      <c r="AQ12" s="394"/>
      <c r="AR12" s="394"/>
      <c r="AS12" s="394"/>
      <c r="AT12" s="394"/>
      <c r="AU12" s="394"/>
      <c r="AV12" s="394"/>
      <c r="AW12" s="394"/>
      <c r="AX12" s="394"/>
      <c r="AY12" s="394"/>
      <c r="AZ12" s="394"/>
      <c r="BA12" s="394"/>
      <c r="BB12" s="394"/>
      <c r="BC12" s="394"/>
      <c r="BD12" s="394"/>
      <c r="BE12" s="394"/>
      <c r="BF12" s="606"/>
      <c r="BG12" s="607">
        <v>4002335</v>
      </c>
      <c r="BH12" s="491"/>
      <c r="BI12" s="491"/>
      <c r="BJ12" s="491"/>
      <c r="BK12" s="491"/>
      <c r="BL12" s="491"/>
      <c r="BM12" s="491"/>
      <c r="BN12" s="620"/>
      <c r="BO12" s="640">
        <v>54.9</v>
      </c>
      <c r="BP12" s="640"/>
      <c r="BQ12" s="640"/>
      <c r="BR12" s="640"/>
      <c r="BS12" s="641" t="s">
        <v>197</v>
      </c>
      <c r="BT12" s="641"/>
      <c r="BU12" s="641"/>
      <c r="BV12" s="641"/>
      <c r="BW12" s="641"/>
      <c r="BX12" s="641"/>
      <c r="BY12" s="641"/>
      <c r="BZ12" s="641"/>
      <c r="CA12" s="641"/>
      <c r="CB12" s="663"/>
      <c r="CD12" s="605" t="s">
        <v>88</v>
      </c>
      <c r="CE12" s="394"/>
      <c r="CF12" s="394"/>
      <c r="CG12" s="394"/>
      <c r="CH12" s="394"/>
      <c r="CI12" s="394"/>
      <c r="CJ12" s="394"/>
      <c r="CK12" s="394"/>
      <c r="CL12" s="394"/>
      <c r="CM12" s="394"/>
      <c r="CN12" s="394"/>
      <c r="CO12" s="394"/>
      <c r="CP12" s="394"/>
      <c r="CQ12" s="606"/>
      <c r="CR12" s="607">
        <v>1095139</v>
      </c>
      <c r="CS12" s="491"/>
      <c r="CT12" s="491"/>
      <c r="CU12" s="491"/>
      <c r="CV12" s="491"/>
      <c r="CW12" s="491"/>
      <c r="CX12" s="491"/>
      <c r="CY12" s="620"/>
      <c r="CZ12" s="640">
        <v>2</v>
      </c>
      <c r="DA12" s="640"/>
      <c r="DB12" s="640"/>
      <c r="DC12" s="640"/>
      <c r="DD12" s="613">
        <v>634636</v>
      </c>
      <c r="DE12" s="491"/>
      <c r="DF12" s="491"/>
      <c r="DG12" s="491"/>
      <c r="DH12" s="491"/>
      <c r="DI12" s="491"/>
      <c r="DJ12" s="491"/>
      <c r="DK12" s="491"/>
      <c r="DL12" s="491"/>
      <c r="DM12" s="491"/>
      <c r="DN12" s="491"/>
      <c r="DO12" s="491"/>
      <c r="DP12" s="620"/>
      <c r="DQ12" s="613">
        <v>327825</v>
      </c>
      <c r="DR12" s="491"/>
      <c r="DS12" s="491"/>
      <c r="DT12" s="491"/>
      <c r="DU12" s="491"/>
      <c r="DV12" s="491"/>
      <c r="DW12" s="491"/>
      <c r="DX12" s="491"/>
      <c r="DY12" s="491"/>
      <c r="DZ12" s="491"/>
      <c r="EA12" s="491"/>
      <c r="EB12" s="491"/>
      <c r="EC12" s="638"/>
    </row>
    <row r="13" spans="2:143" ht="11.25" customHeight="1" x14ac:dyDescent="0.15">
      <c r="B13" s="605" t="s">
        <v>348</v>
      </c>
      <c r="C13" s="394"/>
      <c r="D13" s="394"/>
      <c r="E13" s="394"/>
      <c r="F13" s="394"/>
      <c r="G13" s="394"/>
      <c r="H13" s="394"/>
      <c r="I13" s="394"/>
      <c r="J13" s="394"/>
      <c r="K13" s="394"/>
      <c r="L13" s="394"/>
      <c r="M13" s="394"/>
      <c r="N13" s="394"/>
      <c r="O13" s="394"/>
      <c r="P13" s="394"/>
      <c r="Q13" s="606"/>
      <c r="R13" s="607" t="s">
        <v>197</v>
      </c>
      <c r="S13" s="491"/>
      <c r="T13" s="491"/>
      <c r="U13" s="491"/>
      <c r="V13" s="491"/>
      <c r="W13" s="491"/>
      <c r="X13" s="491"/>
      <c r="Y13" s="620"/>
      <c r="Z13" s="640" t="s">
        <v>197</v>
      </c>
      <c r="AA13" s="640"/>
      <c r="AB13" s="640"/>
      <c r="AC13" s="640"/>
      <c r="AD13" s="641" t="s">
        <v>197</v>
      </c>
      <c r="AE13" s="641"/>
      <c r="AF13" s="641"/>
      <c r="AG13" s="641"/>
      <c r="AH13" s="641"/>
      <c r="AI13" s="641"/>
      <c r="AJ13" s="641"/>
      <c r="AK13" s="641"/>
      <c r="AL13" s="610" t="s">
        <v>197</v>
      </c>
      <c r="AM13" s="354"/>
      <c r="AN13" s="354"/>
      <c r="AO13" s="642"/>
      <c r="AP13" s="605" t="s">
        <v>350</v>
      </c>
      <c r="AQ13" s="394"/>
      <c r="AR13" s="394"/>
      <c r="AS13" s="394"/>
      <c r="AT13" s="394"/>
      <c r="AU13" s="394"/>
      <c r="AV13" s="394"/>
      <c r="AW13" s="394"/>
      <c r="AX13" s="394"/>
      <c r="AY13" s="394"/>
      <c r="AZ13" s="394"/>
      <c r="BA13" s="394"/>
      <c r="BB13" s="394"/>
      <c r="BC13" s="394"/>
      <c r="BD13" s="394"/>
      <c r="BE13" s="394"/>
      <c r="BF13" s="606"/>
      <c r="BG13" s="607">
        <v>3885829</v>
      </c>
      <c r="BH13" s="491"/>
      <c r="BI13" s="491"/>
      <c r="BJ13" s="491"/>
      <c r="BK13" s="491"/>
      <c r="BL13" s="491"/>
      <c r="BM13" s="491"/>
      <c r="BN13" s="620"/>
      <c r="BO13" s="640">
        <v>53.3</v>
      </c>
      <c r="BP13" s="640"/>
      <c r="BQ13" s="640"/>
      <c r="BR13" s="640"/>
      <c r="BS13" s="641" t="s">
        <v>197</v>
      </c>
      <c r="BT13" s="641"/>
      <c r="BU13" s="641"/>
      <c r="BV13" s="641"/>
      <c r="BW13" s="641"/>
      <c r="BX13" s="641"/>
      <c r="BY13" s="641"/>
      <c r="BZ13" s="641"/>
      <c r="CA13" s="641"/>
      <c r="CB13" s="663"/>
      <c r="CD13" s="605" t="s">
        <v>351</v>
      </c>
      <c r="CE13" s="394"/>
      <c r="CF13" s="394"/>
      <c r="CG13" s="394"/>
      <c r="CH13" s="394"/>
      <c r="CI13" s="394"/>
      <c r="CJ13" s="394"/>
      <c r="CK13" s="394"/>
      <c r="CL13" s="394"/>
      <c r="CM13" s="394"/>
      <c r="CN13" s="394"/>
      <c r="CO13" s="394"/>
      <c r="CP13" s="394"/>
      <c r="CQ13" s="606"/>
      <c r="CR13" s="607">
        <v>2932544</v>
      </c>
      <c r="CS13" s="491"/>
      <c r="CT13" s="491"/>
      <c r="CU13" s="491"/>
      <c r="CV13" s="491"/>
      <c r="CW13" s="491"/>
      <c r="CX13" s="491"/>
      <c r="CY13" s="620"/>
      <c r="CZ13" s="640">
        <v>5.5</v>
      </c>
      <c r="DA13" s="640"/>
      <c r="DB13" s="640"/>
      <c r="DC13" s="640"/>
      <c r="DD13" s="613">
        <v>1608530</v>
      </c>
      <c r="DE13" s="491"/>
      <c r="DF13" s="491"/>
      <c r="DG13" s="491"/>
      <c r="DH13" s="491"/>
      <c r="DI13" s="491"/>
      <c r="DJ13" s="491"/>
      <c r="DK13" s="491"/>
      <c r="DL13" s="491"/>
      <c r="DM13" s="491"/>
      <c r="DN13" s="491"/>
      <c r="DO13" s="491"/>
      <c r="DP13" s="620"/>
      <c r="DQ13" s="613">
        <v>1318990</v>
      </c>
      <c r="DR13" s="491"/>
      <c r="DS13" s="491"/>
      <c r="DT13" s="491"/>
      <c r="DU13" s="491"/>
      <c r="DV13" s="491"/>
      <c r="DW13" s="491"/>
      <c r="DX13" s="491"/>
      <c r="DY13" s="491"/>
      <c r="DZ13" s="491"/>
      <c r="EA13" s="491"/>
      <c r="EB13" s="491"/>
      <c r="EC13" s="638"/>
    </row>
    <row r="14" spans="2:143" ht="11.25" customHeight="1" x14ac:dyDescent="0.15">
      <c r="B14" s="605" t="s">
        <v>321</v>
      </c>
      <c r="C14" s="394"/>
      <c r="D14" s="394"/>
      <c r="E14" s="394"/>
      <c r="F14" s="394"/>
      <c r="G14" s="394"/>
      <c r="H14" s="394"/>
      <c r="I14" s="394"/>
      <c r="J14" s="394"/>
      <c r="K14" s="394"/>
      <c r="L14" s="394"/>
      <c r="M14" s="394"/>
      <c r="N14" s="394"/>
      <c r="O14" s="394"/>
      <c r="P14" s="394"/>
      <c r="Q14" s="606"/>
      <c r="R14" s="607" t="s">
        <v>197</v>
      </c>
      <c r="S14" s="491"/>
      <c r="T14" s="491"/>
      <c r="U14" s="491"/>
      <c r="V14" s="491"/>
      <c r="W14" s="491"/>
      <c r="X14" s="491"/>
      <c r="Y14" s="620"/>
      <c r="Z14" s="640" t="s">
        <v>197</v>
      </c>
      <c r="AA14" s="640"/>
      <c r="AB14" s="640"/>
      <c r="AC14" s="640"/>
      <c r="AD14" s="641" t="s">
        <v>197</v>
      </c>
      <c r="AE14" s="641"/>
      <c r="AF14" s="641"/>
      <c r="AG14" s="641"/>
      <c r="AH14" s="641"/>
      <c r="AI14" s="641"/>
      <c r="AJ14" s="641"/>
      <c r="AK14" s="641"/>
      <c r="AL14" s="610" t="s">
        <v>197</v>
      </c>
      <c r="AM14" s="354"/>
      <c r="AN14" s="354"/>
      <c r="AO14" s="642"/>
      <c r="AP14" s="605" t="s">
        <v>215</v>
      </c>
      <c r="AQ14" s="394"/>
      <c r="AR14" s="394"/>
      <c r="AS14" s="394"/>
      <c r="AT14" s="394"/>
      <c r="AU14" s="394"/>
      <c r="AV14" s="394"/>
      <c r="AW14" s="394"/>
      <c r="AX14" s="394"/>
      <c r="AY14" s="394"/>
      <c r="AZ14" s="394"/>
      <c r="BA14" s="394"/>
      <c r="BB14" s="394"/>
      <c r="BC14" s="394"/>
      <c r="BD14" s="394"/>
      <c r="BE14" s="394"/>
      <c r="BF14" s="606"/>
      <c r="BG14" s="607">
        <v>271698</v>
      </c>
      <c r="BH14" s="491"/>
      <c r="BI14" s="491"/>
      <c r="BJ14" s="491"/>
      <c r="BK14" s="491"/>
      <c r="BL14" s="491"/>
      <c r="BM14" s="491"/>
      <c r="BN14" s="620"/>
      <c r="BO14" s="640">
        <v>3.7</v>
      </c>
      <c r="BP14" s="640"/>
      <c r="BQ14" s="640"/>
      <c r="BR14" s="640"/>
      <c r="BS14" s="641" t="s">
        <v>197</v>
      </c>
      <c r="BT14" s="641"/>
      <c r="BU14" s="641"/>
      <c r="BV14" s="641"/>
      <c r="BW14" s="641"/>
      <c r="BX14" s="641"/>
      <c r="BY14" s="641"/>
      <c r="BZ14" s="641"/>
      <c r="CA14" s="641"/>
      <c r="CB14" s="663"/>
      <c r="CD14" s="605" t="s">
        <v>63</v>
      </c>
      <c r="CE14" s="394"/>
      <c r="CF14" s="394"/>
      <c r="CG14" s="394"/>
      <c r="CH14" s="394"/>
      <c r="CI14" s="394"/>
      <c r="CJ14" s="394"/>
      <c r="CK14" s="394"/>
      <c r="CL14" s="394"/>
      <c r="CM14" s="394"/>
      <c r="CN14" s="394"/>
      <c r="CO14" s="394"/>
      <c r="CP14" s="394"/>
      <c r="CQ14" s="606"/>
      <c r="CR14" s="607">
        <v>771480</v>
      </c>
      <c r="CS14" s="491"/>
      <c r="CT14" s="491"/>
      <c r="CU14" s="491"/>
      <c r="CV14" s="491"/>
      <c r="CW14" s="491"/>
      <c r="CX14" s="491"/>
      <c r="CY14" s="620"/>
      <c r="CZ14" s="640">
        <v>1.4</v>
      </c>
      <c r="DA14" s="640"/>
      <c r="DB14" s="640"/>
      <c r="DC14" s="640"/>
      <c r="DD14" s="613">
        <v>8702</v>
      </c>
      <c r="DE14" s="491"/>
      <c r="DF14" s="491"/>
      <c r="DG14" s="491"/>
      <c r="DH14" s="491"/>
      <c r="DI14" s="491"/>
      <c r="DJ14" s="491"/>
      <c r="DK14" s="491"/>
      <c r="DL14" s="491"/>
      <c r="DM14" s="491"/>
      <c r="DN14" s="491"/>
      <c r="DO14" s="491"/>
      <c r="DP14" s="620"/>
      <c r="DQ14" s="613">
        <v>665834</v>
      </c>
      <c r="DR14" s="491"/>
      <c r="DS14" s="491"/>
      <c r="DT14" s="491"/>
      <c r="DU14" s="491"/>
      <c r="DV14" s="491"/>
      <c r="DW14" s="491"/>
      <c r="DX14" s="491"/>
      <c r="DY14" s="491"/>
      <c r="DZ14" s="491"/>
      <c r="EA14" s="491"/>
      <c r="EB14" s="491"/>
      <c r="EC14" s="638"/>
    </row>
    <row r="15" spans="2:143" ht="11.25" customHeight="1" x14ac:dyDescent="0.15">
      <c r="B15" s="605" t="s">
        <v>352</v>
      </c>
      <c r="C15" s="394"/>
      <c r="D15" s="394"/>
      <c r="E15" s="394"/>
      <c r="F15" s="394"/>
      <c r="G15" s="394"/>
      <c r="H15" s="394"/>
      <c r="I15" s="394"/>
      <c r="J15" s="394"/>
      <c r="K15" s="394"/>
      <c r="L15" s="394"/>
      <c r="M15" s="394"/>
      <c r="N15" s="394"/>
      <c r="O15" s="394"/>
      <c r="P15" s="394"/>
      <c r="Q15" s="606"/>
      <c r="R15" s="607">
        <v>19743</v>
      </c>
      <c r="S15" s="491"/>
      <c r="T15" s="491"/>
      <c r="U15" s="491"/>
      <c r="V15" s="491"/>
      <c r="W15" s="491"/>
      <c r="X15" s="491"/>
      <c r="Y15" s="620"/>
      <c r="Z15" s="640">
        <v>0</v>
      </c>
      <c r="AA15" s="640"/>
      <c r="AB15" s="640"/>
      <c r="AC15" s="640"/>
      <c r="AD15" s="641">
        <v>19743</v>
      </c>
      <c r="AE15" s="641"/>
      <c r="AF15" s="641"/>
      <c r="AG15" s="641"/>
      <c r="AH15" s="641"/>
      <c r="AI15" s="641"/>
      <c r="AJ15" s="641"/>
      <c r="AK15" s="641"/>
      <c r="AL15" s="610">
        <v>0.1</v>
      </c>
      <c r="AM15" s="354"/>
      <c r="AN15" s="354"/>
      <c r="AO15" s="642"/>
      <c r="AP15" s="605" t="s">
        <v>353</v>
      </c>
      <c r="AQ15" s="394"/>
      <c r="AR15" s="394"/>
      <c r="AS15" s="394"/>
      <c r="AT15" s="394"/>
      <c r="AU15" s="394"/>
      <c r="AV15" s="394"/>
      <c r="AW15" s="394"/>
      <c r="AX15" s="394"/>
      <c r="AY15" s="394"/>
      <c r="AZ15" s="394"/>
      <c r="BA15" s="394"/>
      <c r="BB15" s="394"/>
      <c r="BC15" s="394"/>
      <c r="BD15" s="394"/>
      <c r="BE15" s="394"/>
      <c r="BF15" s="606"/>
      <c r="BG15" s="607">
        <v>266573</v>
      </c>
      <c r="BH15" s="491"/>
      <c r="BI15" s="491"/>
      <c r="BJ15" s="491"/>
      <c r="BK15" s="491"/>
      <c r="BL15" s="491"/>
      <c r="BM15" s="491"/>
      <c r="BN15" s="620"/>
      <c r="BO15" s="640">
        <v>3.7</v>
      </c>
      <c r="BP15" s="640"/>
      <c r="BQ15" s="640"/>
      <c r="BR15" s="640"/>
      <c r="BS15" s="641" t="s">
        <v>197</v>
      </c>
      <c r="BT15" s="641"/>
      <c r="BU15" s="641"/>
      <c r="BV15" s="641"/>
      <c r="BW15" s="641"/>
      <c r="BX15" s="641"/>
      <c r="BY15" s="641"/>
      <c r="BZ15" s="641"/>
      <c r="CA15" s="641"/>
      <c r="CB15" s="663"/>
      <c r="CD15" s="605" t="s">
        <v>355</v>
      </c>
      <c r="CE15" s="394"/>
      <c r="CF15" s="394"/>
      <c r="CG15" s="394"/>
      <c r="CH15" s="394"/>
      <c r="CI15" s="394"/>
      <c r="CJ15" s="394"/>
      <c r="CK15" s="394"/>
      <c r="CL15" s="394"/>
      <c r="CM15" s="394"/>
      <c r="CN15" s="394"/>
      <c r="CO15" s="394"/>
      <c r="CP15" s="394"/>
      <c r="CQ15" s="606"/>
      <c r="CR15" s="607">
        <v>4605682</v>
      </c>
      <c r="CS15" s="491"/>
      <c r="CT15" s="491"/>
      <c r="CU15" s="491"/>
      <c r="CV15" s="491"/>
      <c r="CW15" s="491"/>
      <c r="CX15" s="491"/>
      <c r="CY15" s="620"/>
      <c r="CZ15" s="640">
        <v>8.6</v>
      </c>
      <c r="DA15" s="640"/>
      <c r="DB15" s="640"/>
      <c r="DC15" s="640"/>
      <c r="DD15" s="613">
        <v>1330180</v>
      </c>
      <c r="DE15" s="491"/>
      <c r="DF15" s="491"/>
      <c r="DG15" s="491"/>
      <c r="DH15" s="491"/>
      <c r="DI15" s="491"/>
      <c r="DJ15" s="491"/>
      <c r="DK15" s="491"/>
      <c r="DL15" s="491"/>
      <c r="DM15" s="491"/>
      <c r="DN15" s="491"/>
      <c r="DO15" s="491"/>
      <c r="DP15" s="620"/>
      <c r="DQ15" s="613">
        <v>2765639</v>
      </c>
      <c r="DR15" s="491"/>
      <c r="DS15" s="491"/>
      <c r="DT15" s="491"/>
      <c r="DU15" s="491"/>
      <c r="DV15" s="491"/>
      <c r="DW15" s="491"/>
      <c r="DX15" s="491"/>
      <c r="DY15" s="491"/>
      <c r="DZ15" s="491"/>
      <c r="EA15" s="491"/>
      <c r="EB15" s="491"/>
      <c r="EC15" s="638"/>
    </row>
    <row r="16" spans="2:143" ht="11.25" customHeight="1" x14ac:dyDescent="0.15">
      <c r="B16" s="605" t="s">
        <v>356</v>
      </c>
      <c r="C16" s="394"/>
      <c r="D16" s="394"/>
      <c r="E16" s="394"/>
      <c r="F16" s="394"/>
      <c r="G16" s="394"/>
      <c r="H16" s="394"/>
      <c r="I16" s="394"/>
      <c r="J16" s="394"/>
      <c r="K16" s="394"/>
      <c r="L16" s="394"/>
      <c r="M16" s="394"/>
      <c r="N16" s="394"/>
      <c r="O16" s="394"/>
      <c r="P16" s="394"/>
      <c r="Q16" s="606"/>
      <c r="R16" s="607">
        <v>133608</v>
      </c>
      <c r="S16" s="491"/>
      <c r="T16" s="491"/>
      <c r="U16" s="491"/>
      <c r="V16" s="491"/>
      <c r="W16" s="491"/>
      <c r="X16" s="491"/>
      <c r="Y16" s="620"/>
      <c r="Z16" s="640">
        <v>0.2</v>
      </c>
      <c r="AA16" s="640"/>
      <c r="AB16" s="640"/>
      <c r="AC16" s="640"/>
      <c r="AD16" s="641">
        <v>133608</v>
      </c>
      <c r="AE16" s="641"/>
      <c r="AF16" s="641"/>
      <c r="AG16" s="641"/>
      <c r="AH16" s="641"/>
      <c r="AI16" s="641"/>
      <c r="AJ16" s="641"/>
      <c r="AK16" s="641"/>
      <c r="AL16" s="610">
        <v>0.6</v>
      </c>
      <c r="AM16" s="354"/>
      <c r="AN16" s="354"/>
      <c r="AO16" s="642"/>
      <c r="AP16" s="605" t="s">
        <v>357</v>
      </c>
      <c r="AQ16" s="394"/>
      <c r="AR16" s="394"/>
      <c r="AS16" s="394"/>
      <c r="AT16" s="394"/>
      <c r="AU16" s="394"/>
      <c r="AV16" s="394"/>
      <c r="AW16" s="394"/>
      <c r="AX16" s="394"/>
      <c r="AY16" s="394"/>
      <c r="AZ16" s="394"/>
      <c r="BA16" s="394"/>
      <c r="BB16" s="394"/>
      <c r="BC16" s="394"/>
      <c r="BD16" s="394"/>
      <c r="BE16" s="394"/>
      <c r="BF16" s="606"/>
      <c r="BG16" s="607">
        <v>43354</v>
      </c>
      <c r="BH16" s="491"/>
      <c r="BI16" s="491"/>
      <c r="BJ16" s="491"/>
      <c r="BK16" s="491"/>
      <c r="BL16" s="491"/>
      <c r="BM16" s="491"/>
      <c r="BN16" s="620"/>
      <c r="BO16" s="640">
        <v>0.6</v>
      </c>
      <c r="BP16" s="640"/>
      <c r="BQ16" s="640"/>
      <c r="BR16" s="640"/>
      <c r="BS16" s="641" t="s">
        <v>197</v>
      </c>
      <c r="BT16" s="641"/>
      <c r="BU16" s="641"/>
      <c r="BV16" s="641"/>
      <c r="BW16" s="641"/>
      <c r="BX16" s="641"/>
      <c r="BY16" s="641"/>
      <c r="BZ16" s="641"/>
      <c r="CA16" s="641"/>
      <c r="CB16" s="663"/>
      <c r="CD16" s="605" t="s">
        <v>358</v>
      </c>
      <c r="CE16" s="394"/>
      <c r="CF16" s="394"/>
      <c r="CG16" s="394"/>
      <c r="CH16" s="394"/>
      <c r="CI16" s="394"/>
      <c r="CJ16" s="394"/>
      <c r="CK16" s="394"/>
      <c r="CL16" s="394"/>
      <c r="CM16" s="394"/>
      <c r="CN16" s="394"/>
      <c r="CO16" s="394"/>
      <c r="CP16" s="394"/>
      <c r="CQ16" s="606"/>
      <c r="CR16" s="607">
        <v>55022</v>
      </c>
      <c r="CS16" s="491"/>
      <c r="CT16" s="491"/>
      <c r="CU16" s="491"/>
      <c r="CV16" s="491"/>
      <c r="CW16" s="491"/>
      <c r="CX16" s="491"/>
      <c r="CY16" s="620"/>
      <c r="CZ16" s="640">
        <v>0.1</v>
      </c>
      <c r="DA16" s="640"/>
      <c r="DB16" s="640"/>
      <c r="DC16" s="640"/>
      <c r="DD16" s="613" t="s">
        <v>197</v>
      </c>
      <c r="DE16" s="491"/>
      <c r="DF16" s="491"/>
      <c r="DG16" s="491"/>
      <c r="DH16" s="491"/>
      <c r="DI16" s="491"/>
      <c r="DJ16" s="491"/>
      <c r="DK16" s="491"/>
      <c r="DL16" s="491"/>
      <c r="DM16" s="491"/>
      <c r="DN16" s="491"/>
      <c r="DO16" s="491"/>
      <c r="DP16" s="620"/>
      <c r="DQ16" s="613">
        <v>17391</v>
      </c>
      <c r="DR16" s="491"/>
      <c r="DS16" s="491"/>
      <c r="DT16" s="491"/>
      <c r="DU16" s="491"/>
      <c r="DV16" s="491"/>
      <c r="DW16" s="491"/>
      <c r="DX16" s="491"/>
      <c r="DY16" s="491"/>
      <c r="DZ16" s="491"/>
      <c r="EA16" s="491"/>
      <c r="EB16" s="491"/>
      <c r="EC16" s="638"/>
    </row>
    <row r="17" spans="2:133" ht="11.25" customHeight="1" x14ac:dyDescent="0.15">
      <c r="B17" s="605" t="s">
        <v>359</v>
      </c>
      <c r="C17" s="394"/>
      <c r="D17" s="394"/>
      <c r="E17" s="394"/>
      <c r="F17" s="394"/>
      <c r="G17" s="394"/>
      <c r="H17" s="394"/>
      <c r="I17" s="394"/>
      <c r="J17" s="394"/>
      <c r="K17" s="394"/>
      <c r="L17" s="394"/>
      <c r="M17" s="394"/>
      <c r="N17" s="394"/>
      <c r="O17" s="394"/>
      <c r="P17" s="394"/>
      <c r="Q17" s="606"/>
      <c r="R17" s="607">
        <v>287203</v>
      </c>
      <c r="S17" s="491"/>
      <c r="T17" s="491"/>
      <c r="U17" s="491"/>
      <c r="V17" s="491"/>
      <c r="W17" s="491"/>
      <c r="X17" s="491"/>
      <c r="Y17" s="620"/>
      <c r="Z17" s="640">
        <v>0.5</v>
      </c>
      <c r="AA17" s="640"/>
      <c r="AB17" s="640"/>
      <c r="AC17" s="640"/>
      <c r="AD17" s="641">
        <v>287203</v>
      </c>
      <c r="AE17" s="641"/>
      <c r="AF17" s="641"/>
      <c r="AG17" s="641"/>
      <c r="AH17" s="641"/>
      <c r="AI17" s="641"/>
      <c r="AJ17" s="641"/>
      <c r="AK17" s="641"/>
      <c r="AL17" s="610">
        <v>1.4</v>
      </c>
      <c r="AM17" s="354"/>
      <c r="AN17" s="354"/>
      <c r="AO17" s="642"/>
      <c r="AP17" s="605" t="s">
        <v>360</v>
      </c>
      <c r="AQ17" s="394"/>
      <c r="AR17" s="394"/>
      <c r="AS17" s="394"/>
      <c r="AT17" s="394"/>
      <c r="AU17" s="394"/>
      <c r="AV17" s="394"/>
      <c r="AW17" s="394"/>
      <c r="AX17" s="394"/>
      <c r="AY17" s="394"/>
      <c r="AZ17" s="394"/>
      <c r="BA17" s="394"/>
      <c r="BB17" s="394"/>
      <c r="BC17" s="394"/>
      <c r="BD17" s="394"/>
      <c r="BE17" s="394"/>
      <c r="BF17" s="606"/>
      <c r="BG17" s="607" t="s">
        <v>197</v>
      </c>
      <c r="BH17" s="491"/>
      <c r="BI17" s="491"/>
      <c r="BJ17" s="491"/>
      <c r="BK17" s="491"/>
      <c r="BL17" s="491"/>
      <c r="BM17" s="491"/>
      <c r="BN17" s="620"/>
      <c r="BO17" s="640" t="s">
        <v>197</v>
      </c>
      <c r="BP17" s="640"/>
      <c r="BQ17" s="640"/>
      <c r="BR17" s="640"/>
      <c r="BS17" s="641" t="s">
        <v>197</v>
      </c>
      <c r="BT17" s="641"/>
      <c r="BU17" s="641"/>
      <c r="BV17" s="641"/>
      <c r="BW17" s="641"/>
      <c r="BX17" s="641"/>
      <c r="BY17" s="641"/>
      <c r="BZ17" s="641"/>
      <c r="CA17" s="641"/>
      <c r="CB17" s="663"/>
      <c r="CD17" s="605" t="s">
        <v>362</v>
      </c>
      <c r="CE17" s="394"/>
      <c r="CF17" s="394"/>
      <c r="CG17" s="394"/>
      <c r="CH17" s="394"/>
      <c r="CI17" s="394"/>
      <c r="CJ17" s="394"/>
      <c r="CK17" s="394"/>
      <c r="CL17" s="394"/>
      <c r="CM17" s="394"/>
      <c r="CN17" s="394"/>
      <c r="CO17" s="394"/>
      <c r="CP17" s="394"/>
      <c r="CQ17" s="606"/>
      <c r="CR17" s="607">
        <v>2496393</v>
      </c>
      <c r="CS17" s="491"/>
      <c r="CT17" s="491"/>
      <c r="CU17" s="491"/>
      <c r="CV17" s="491"/>
      <c r="CW17" s="491"/>
      <c r="CX17" s="491"/>
      <c r="CY17" s="620"/>
      <c r="CZ17" s="640">
        <v>4.7</v>
      </c>
      <c r="DA17" s="640"/>
      <c r="DB17" s="640"/>
      <c r="DC17" s="640"/>
      <c r="DD17" s="613" t="s">
        <v>197</v>
      </c>
      <c r="DE17" s="491"/>
      <c r="DF17" s="491"/>
      <c r="DG17" s="491"/>
      <c r="DH17" s="491"/>
      <c r="DI17" s="491"/>
      <c r="DJ17" s="491"/>
      <c r="DK17" s="491"/>
      <c r="DL17" s="491"/>
      <c r="DM17" s="491"/>
      <c r="DN17" s="491"/>
      <c r="DO17" s="491"/>
      <c r="DP17" s="620"/>
      <c r="DQ17" s="613">
        <v>2320107</v>
      </c>
      <c r="DR17" s="491"/>
      <c r="DS17" s="491"/>
      <c r="DT17" s="491"/>
      <c r="DU17" s="491"/>
      <c r="DV17" s="491"/>
      <c r="DW17" s="491"/>
      <c r="DX17" s="491"/>
      <c r="DY17" s="491"/>
      <c r="DZ17" s="491"/>
      <c r="EA17" s="491"/>
      <c r="EB17" s="491"/>
      <c r="EC17" s="638"/>
    </row>
    <row r="18" spans="2:133" ht="11.25" customHeight="1" x14ac:dyDescent="0.15">
      <c r="B18" s="605" t="s">
        <v>219</v>
      </c>
      <c r="C18" s="394"/>
      <c r="D18" s="394"/>
      <c r="E18" s="394"/>
      <c r="F18" s="394"/>
      <c r="G18" s="394"/>
      <c r="H18" s="394"/>
      <c r="I18" s="394"/>
      <c r="J18" s="394"/>
      <c r="K18" s="394"/>
      <c r="L18" s="394"/>
      <c r="M18" s="394"/>
      <c r="N18" s="394"/>
      <c r="O18" s="394"/>
      <c r="P18" s="394"/>
      <c r="Q18" s="606"/>
      <c r="R18" s="607">
        <v>54462</v>
      </c>
      <c r="S18" s="491"/>
      <c r="T18" s="491"/>
      <c r="U18" s="491"/>
      <c r="V18" s="491"/>
      <c r="W18" s="491"/>
      <c r="X18" s="491"/>
      <c r="Y18" s="620"/>
      <c r="Z18" s="640">
        <v>0.1</v>
      </c>
      <c r="AA18" s="640"/>
      <c r="AB18" s="640"/>
      <c r="AC18" s="640"/>
      <c r="AD18" s="641">
        <v>54462</v>
      </c>
      <c r="AE18" s="641"/>
      <c r="AF18" s="641"/>
      <c r="AG18" s="641"/>
      <c r="AH18" s="641"/>
      <c r="AI18" s="641"/>
      <c r="AJ18" s="641"/>
      <c r="AK18" s="641"/>
      <c r="AL18" s="610">
        <v>0.3</v>
      </c>
      <c r="AM18" s="354"/>
      <c r="AN18" s="354"/>
      <c r="AO18" s="642"/>
      <c r="AP18" s="605" t="s">
        <v>99</v>
      </c>
      <c r="AQ18" s="394"/>
      <c r="AR18" s="394"/>
      <c r="AS18" s="394"/>
      <c r="AT18" s="394"/>
      <c r="AU18" s="394"/>
      <c r="AV18" s="394"/>
      <c r="AW18" s="394"/>
      <c r="AX18" s="394"/>
      <c r="AY18" s="394"/>
      <c r="AZ18" s="394"/>
      <c r="BA18" s="394"/>
      <c r="BB18" s="394"/>
      <c r="BC18" s="394"/>
      <c r="BD18" s="394"/>
      <c r="BE18" s="394"/>
      <c r="BF18" s="606"/>
      <c r="BG18" s="607" t="s">
        <v>197</v>
      </c>
      <c r="BH18" s="491"/>
      <c r="BI18" s="491"/>
      <c r="BJ18" s="491"/>
      <c r="BK18" s="491"/>
      <c r="BL18" s="491"/>
      <c r="BM18" s="491"/>
      <c r="BN18" s="620"/>
      <c r="BO18" s="640" t="s">
        <v>197</v>
      </c>
      <c r="BP18" s="640"/>
      <c r="BQ18" s="640"/>
      <c r="BR18" s="640"/>
      <c r="BS18" s="641" t="s">
        <v>197</v>
      </c>
      <c r="BT18" s="641"/>
      <c r="BU18" s="641"/>
      <c r="BV18" s="641"/>
      <c r="BW18" s="641"/>
      <c r="BX18" s="641"/>
      <c r="BY18" s="641"/>
      <c r="BZ18" s="641"/>
      <c r="CA18" s="641"/>
      <c r="CB18" s="663"/>
      <c r="CD18" s="605" t="s">
        <v>363</v>
      </c>
      <c r="CE18" s="394"/>
      <c r="CF18" s="394"/>
      <c r="CG18" s="394"/>
      <c r="CH18" s="394"/>
      <c r="CI18" s="394"/>
      <c r="CJ18" s="394"/>
      <c r="CK18" s="394"/>
      <c r="CL18" s="394"/>
      <c r="CM18" s="394"/>
      <c r="CN18" s="394"/>
      <c r="CO18" s="394"/>
      <c r="CP18" s="394"/>
      <c r="CQ18" s="606"/>
      <c r="CR18" s="607" t="s">
        <v>197</v>
      </c>
      <c r="CS18" s="491"/>
      <c r="CT18" s="491"/>
      <c r="CU18" s="491"/>
      <c r="CV18" s="491"/>
      <c r="CW18" s="491"/>
      <c r="CX18" s="491"/>
      <c r="CY18" s="620"/>
      <c r="CZ18" s="640" t="s">
        <v>197</v>
      </c>
      <c r="DA18" s="640"/>
      <c r="DB18" s="640"/>
      <c r="DC18" s="640"/>
      <c r="DD18" s="613" t="s">
        <v>197</v>
      </c>
      <c r="DE18" s="491"/>
      <c r="DF18" s="491"/>
      <c r="DG18" s="491"/>
      <c r="DH18" s="491"/>
      <c r="DI18" s="491"/>
      <c r="DJ18" s="491"/>
      <c r="DK18" s="491"/>
      <c r="DL18" s="491"/>
      <c r="DM18" s="491"/>
      <c r="DN18" s="491"/>
      <c r="DO18" s="491"/>
      <c r="DP18" s="620"/>
      <c r="DQ18" s="613" t="s">
        <v>197</v>
      </c>
      <c r="DR18" s="491"/>
      <c r="DS18" s="491"/>
      <c r="DT18" s="491"/>
      <c r="DU18" s="491"/>
      <c r="DV18" s="491"/>
      <c r="DW18" s="491"/>
      <c r="DX18" s="491"/>
      <c r="DY18" s="491"/>
      <c r="DZ18" s="491"/>
      <c r="EA18" s="491"/>
      <c r="EB18" s="491"/>
      <c r="EC18" s="638"/>
    </row>
    <row r="19" spans="2:133" ht="11.25" customHeight="1" x14ac:dyDescent="0.15">
      <c r="B19" s="605" t="s">
        <v>365</v>
      </c>
      <c r="C19" s="394"/>
      <c r="D19" s="394"/>
      <c r="E19" s="394"/>
      <c r="F19" s="394"/>
      <c r="G19" s="394"/>
      <c r="H19" s="394"/>
      <c r="I19" s="394"/>
      <c r="J19" s="394"/>
      <c r="K19" s="394"/>
      <c r="L19" s="394"/>
      <c r="M19" s="394"/>
      <c r="N19" s="394"/>
      <c r="O19" s="394"/>
      <c r="P19" s="394"/>
      <c r="Q19" s="606"/>
      <c r="R19" s="607">
        <v>232535</v>
      </c>
      <c r="S19" s="491"/>
      <c r="T19" s="491"/>
      <c r="U19" s="491"/>
      <c r="V19" s="491"/>
      <c r="W19" s="491"/>
      <c r="X19" s="491"/>
      <c r="Y19" s="620"/>
      <c r="Z19" s="640">
        <v>0.4</v>
      </c>
      <c r="AA19" s="640"/>
      <c r="AB19" s="640"/>
      <c r="AC19" s="640"/>
      <c r="AD19" s="641">
        <v>232535</v>
      </c>
      <c r="AE19" s="641"/>
      <c r="AF19" s="641"/>
      <c r="AG19" s="641"/>
      <c r="AH19" s="641"/>
      <c r="AI19" s="641"/>
      <c r="AJ19" s="641"/>
      <c r="AK19" s="641"/>
      <c r="AL19" s="610">
        <v>1.1000000000000001</v>
      </c>
      <c r="AM19" s="354"/>
      <c r="AN19" s="354"/>
      <c r="AO19" s="642"/>
      <c r="AP19" s="605" t="s">
        <v>254</v>
      </c>
      <c r="AQ19" s="394"/>
      <c r="AR19" s="394"/>
      <c r="AS19" s="394"/>
      <c r="AT19" s="394"/>
      <c r="AU19" s="394"/>
      <c r="AV19" s="394"/>
      <c r="AW19" s="394"/>
      <c r="AX19" s="394"/>
      <c r="AY19" s="394"/>
      <c r="AZ19" s="394"/>
      <c r="BA19" s="394"/>
      <c r="BB19" s="394"/>
      <c r="BC19" s="394"/>
      <c r="BD19" s="394"/>
      <c r="BE19" s="394"/>
      <c r="BF19" s="606"/>
      <c r="BG19" s="607" t="s">
        <v>197</v>
      </c>
      <c r="BH19" s="491"/>
      <c r="BI19" s="491"/>
      <c r="BJ19" s="491"/>
      <c r="BK19" s="491"/>
      <c r="BL19" s="491"/>
      <c r="BM19" s="491"/>
      <c r="BN19" s="620"/>
      <c r="BO19" s="640" t="s">
        <v>197</v>
      </c>
      <c r="BP19" s="640"/>
      <c r="BQ19" s="640"/>
      <c r="BR19" s="640"/>
      <c r="BS19" s="641" t="s">
        <v>197</v>
      </c>
      <c r="BT19" s="641"/>
      <c r="BU19" s="641"/>
      <c r="BV19" s="641"/>
      <c r="BW19" s="641"/>
      <c r="BX19" s="641"/>
      <c r="BY19" s="641"/>
      <c r="BZ19" s="641"/>
      <c r="CA19" s="641"/>
      <c r="CB19" s="663"/>
      <c r="CD19" s="605" t="s">
        <v>366</v>
      </c>
      <c r="CE19" s="394"/>
      <c r="CF19" s="394"/>
      <c r="CG19" s="394"/>
      <c r="CH19" s="394"/>
      <c r="CI19" s="394"/>
      <c r="CJ19" s="394"/>
      <c r="CK19" s="394"/>
      <c r="CL19" s="394"/>
      <c r="CM19" s="394"/>
      <c r="CN19" s="394"/>
      <c r="CO19" s="394"/>
      <c r="CP19" s="394"/>
      <c r="CQ19" s="606"/>
      <c r="CR19" s="607" t="s">
        <v>197</v>
      </c>
      <c r="CS19" s="491"/>
      <c r="CT19" s="491"/>
      <c r="CU19" s="491"/>
      <c r="CV19" s="491"/>
      <c r="CW19" s="491"/>
      <c r="CX19" s="491"/>
      <c r="CY19" s="620"/>
      <c r="CZ19" s="640" t="s">
        <v>197</v>
      </c>
      <c r="DA19" s="640"/>
      <c r="DB19" s="640"/>
      <c r="DC19" s="640"/>
      <c r="DD19" s="613" t="s">
        <v>197</v>
      </c>
      <c r="DE19" s="491"/>
      <c r="DF19" s="491"/>
      <c r="DG19" s="491"/>
      <c r="DH19" s="491"/>
      <c r="DI19" s="491"/>
      <c r="DJ19" s="491"/>
      <c r="DK19" s="491"/>
      <c r="DL19" s="491"/>
      <c r="DM19" s="491"/>
      <c r="DN19" s="491"/>
      <c r="DO19" s="491"/>
      <c r="DP19" s="620"/>
      <c r="DQ19" s="613" t="s">
        <v>197</v>
      </c>
      <c r="DR19" s="491"/>
      <c r="DS19" s="491"/>
      <c r="DT19" s="491"/>
      <c r="DU19" s="491"/>
      <c r="DV19" s="491"/>
      <c r="DW19" s="491"/>
      <c r="DX19" s="491"/>
      <c r="DY19" s="491"/>
      <c r="DZ19" s="491"/>
      <c r="EA19" s="491"/>
      <c r="EB19" s="491"/>
      <c r="EC19" s="638"/>
    </row>
    <row r="20" spans="2:133" ht="11.25" customHeight="1" x14ac:dyDescent="0.15">
      <c r="B20" s="657" t="s">
        <v>367</v>
      </c>
      <c r="C20" s="658"/>
      <c r="D20" s="658"/>
      <c r="E20" s="658"/>
      <c r="F20" s="658"/>
      <c r="G20" s="658"/>
      <c r="H20" s="658"/>
      <c r="I20" s="658"/>
      <c r="J20" s="658"/>
      <c r="K20" s="658"/>
      <c r="L20" s="658"/>
      <c r="M20" s="658"/>
      <c r="N20" s="658"/>
      <c r="O20" s="658"/>
      <c r="P20" s="658"/>
      <c r="Q20" s="659"/>
      <c r="R20" s="607">
        <v>206</v>
      </c>
      <c r="S20" s="491"/>
      <c r="T20" s="491"/>
      <c r="U20" s="491"/>
      <c r="V20" s="491"/>
      <c r="W20" s="491"/>
      <c r="X20" s="491"/>
      <c r="Y20" s="620"/>
      <c r="Z20" s="640">
        <v>0</v>
      </c>
      <c r="AA20" s="640"/>
      <c r="AB20" s="640"/>
      <c r="AC20" s="640"/>
      <c r="AD20" s="641">
        <v>206</v>
      </c>
      <c r="AE20" s="641"/>
      <c r="AF20" s="641"/>
      <c r="AG20" s="641"/>
      <c r="AH20" s="641"/>
      <c r="AI20" s="641"/>
      <c r="AJ20" s="641"/>
      <c r="AK20" s="641"/>
      <c r="AL20" s="610">
        <v>0</v>
      </c>
      <c r="AM20" s="354"/>
      <c r="AN20" s="354"/>
      <c r="AO20" s="642"/>
      <c r="AP20" s="605" t="s">
        <v>368</v>
      </c>
      <c r="AQ20" s="394"/>
      <c r="AR20" s="394"/>
      <c r="AS20" s="394"/>
      <c r="AT20" s="394"/>
      <c r="AU20" s="394"/>
      <c r="AV20" s="394"/>
      <c r="AW20" s="394"/>
      <c r="AX20" s="394"/>
      <c r="AY20" s="394"/>
      <c r="AZ20" s="394"/>
      <c r="BA20" s="394"/>
      <c r="BB20" s="394"/>
      <c r="BC20" s="394"/>
      <c r="BD20" s="394"/>
      <c r="BE20" s="394"/>
      <c r="BF20" s="606"/>
      <c r="BG20" s="607" t="s">
        <v>197</v>
      </c>
      <c r="BH20" s="491"/>
      <c r="BI20" s="491"/>
      <c r="BJ20" s="491"/>
      <c r="BK20" s="491"/>
      <c r="BL20" s="491"/>
      <c r="BM20" s="491"/>
      <c r="BN20" s="620"/>
      <c r="BO20" s="640" t="s">
        <v>197</v>
      </c>
      <c r="BP20" s="640"/>
      <c r="BQ20" s="640"/>
      <c r="BR20" s="640"/>
      <c r="BS20" s="641" t="s">
        <v>197</v>
      </c>
      <c r="BT20" s="641"/>
      <c r="BU20" s="641"/>
      <c r="BV20" s="641"/>
      <c r="BW20" s="641"/>
      <c r="BX20" s="641"/>
      <c r="BY20" s="641"/>
      <c r="BZ20" s="641"/>
      <c r="CA20" s="641"/>
      <c r="CB20" s="663"/>
      <c r="CD20" s="605" t="s">
        <v>187</v>
      </c>
      <c r="CE20" s="394"/>
      <c r="CF20" s="394"/>
      <c r="CG20" s="394"/>
      <c r="CH20" s="394"/>
      <c r="CI20" s="394"/>
      <c r="CJ20" s="394"/>
      <c r="CK20" s="394"/>
      <c r="CL20" s="394"/>
      <c r="CM20" s="394"/>
      <c r="CN20" s="394"/>
      <c r="CO20" s="394"/>
      <c r="CP20" s="394"/>
      <c r="CQ20" s="606"/>
      <c r="CR20" s="607">
        <v>53675077</v>
      </c>
      <c r="CS20" s="491"/>
      <c r="CT20" s="491"/>
      <c r="CU20" s="491"/>
      <c r="CV20" s="491"/>
      <c r="CW20" s="491"/>
      <c r="CX20" s="491"/>
      <c r="CY20" s="620"/>
      <c r="CZ20" s="640">
        <v>100</v>
      </c>
      <c r="DA20" s="640"/>
      <c r="DB20" s="640"/>
      <c r="DC20" s="640"/>
      <c r="DD20" s="613">
        <v>10009722</v>
      </c>
      <c r="DE20" s="491"/>
      <c r="DF20" s="491"/>
      <c r="DG20" s="491"/>
      <c r="DH20" s="491"/>
      <c r="DI20" s="491"/>
      <c r="DJ20" s="491"/>
      <c r="DK20" s="491"/>
      <c r="DL20" s="491"/>
      <c r="DM20" s="491"/>
      <c r="DN20" s="491"/>
      <c r="DO20" s="491"/>
      <c r="DP20" s="620"/>
      <c r="DQ20" s="613">
        <v>27205177</v>
      </c>
      <c r="DR20" s="491"/>
      <c r="DS20" s="491"/>
      <c r="DT20" s="491"/>
      <c r="DU20" s="491"/>
      <c r="DV20" s="491"/>
      <c r="DW20" s="491"/>
      <c r="DX20" s="491"/>
      <c r="DY20" s="491"/>
      <c r="DZ20" s="491"/>
      <c r="EA20" s="491"/>
      <c r="EB20" s="491"/>
      <c r="EC20" s="638"/>
    </row>
    <row r="21" spans="2:133" ht="11.25" customHeight="1" x14ac:dyDescent="0.15">
      <c r="B21" s="605" t="s">
        <v>343</v>
      </c>
      <c r="C21" s="394"/>
      <c r="D21" s="394"/>
      <c r="E21" s="394"/>
      <c r="F21" s="394"/>
      <c r="G21" s="394"/>
      <c r="H21" s="394"/>
      <c r="I21" s="394"/>
      <c r="J21" s="394"/>
      <c r="K21" s="394"/>
      <c r="L21" s="394"/>
      <c r="M21" s="394"/>
      <c r="N21" s="394"/>
      <c r="O21" s="394"/>
      <c r="P21" s="394"/>
      <c r="Q21" s="606"/>
      <c r="R21" s="607">
        <v>10690966</v>
      </c>
      <c r="S21" s="491"/>
      <c r="T21" s="491"/>
      <c r="U21" s="491"/>
      <c r="V21" s="491"/>
      <c r="W21" s="491"/>
      <c r="X21" s="491"/>
      <c r="Y21" s="620"/>
      <c r="Z21" s="640">
        <v>19.100000000000001</v>
      </c>
      <c r="AA21" s="640"/>
      <c r="AB21" s="640"/>
      <c r="AC21" s="640"/>
      <c r="AD21" s="641">
        <v>9567298</v>
      </c>
      <c r="AE21" s="641"/>
      <c r="AF21" s="641"/>
      <c r="AG21" s="641"/>
      <c r="AH21" s="641"/>
      <c r="AI21" s="641"/>
      <c r="AJ21" s="641"/>
      <c r="AK21" s="641"/>
      <c r="AL21" s="610">
        <v>45.6</v>
      </c>
      <c r="AM21" s="354"/>
      <c r="AN21" s="354"/>
      <c r="AO21" s="642"/>
      <c r="AP21" s="605" t="s">
        <v>370</v>
      </c>
      <c r="AQ21" s="664"/>
      <c r="AR21" s="664"/>
      <c r="AS21" s="664"/>
      <c r="AT21" s="664"/>
      <c r="AU21" s="664"/>
      <c r="AV21" s="664"/>
      <c r="AW21" s="664"/>
      <c r="AX21" s="664"/>
      <c r="AY21" s="664"/>
      <c r="AZ21" s="664"/>
      <c r="BA21" s="664"/>
      <c r="BB21" s="664"/>
      <c r="BC21" s="664"/>
      <c r="BD21" s="664"/>
      <c r="BE21" s="664"/>
      <c r="BF21" s="665"/>
      <c r="BG21" s="607" t="s">
        <v>197</v>
      </c>
      <c r="BH21" s="491"/>
      <c r="BI21" s="491"/>
      <c r="BJ21" s="491"/>
      <c r="BK21" s="491"/>
      <c r="BL21" s="491"/>
      <c r="BM21" s="491"/>
      <c r="BN21" s="620"/>
      <c r="BO21" s="640" t="s">
        <v>197</v>
      </c>
      <c r="BP21" s="640"/>
      <c r="BQ21" s="640"/>
      <c r="BR21" s="640"/>
      <c r="BS21" s="641" t="s">
        <v>197</v>
      </c>
      <c r="BT21" s="641"/>
      <c r="BU21" s="641"/>
      <c r="BV21" s="641"/>
      <c r="BW21" s="641"/>
      <c r="BX21" s="641"/>
      <c r="BY21" s="641"/>
      <c r="BZ21" s="641"/>
      <c r="CA21" s="641"/>
      <c r="CB21" s="663"/>
      <c r="CD21" s="585"/>
      <c r="CE21" s="586"/>
      <c r="CF21" s="586"/>
      <c r="CG21" s="586"/>
      <c r="CH21" s="586"/>
      <c r="CI21" s="586"/>
      <c r="CJ21" s="586"/>
      <c r="CK21" s="586"/>
      <c r="CL21" s="586"/>
      <c r="CM21" s="586"/>
      <c r="CN21" s="586"/>
      <c r="CO21" s="586"/>
      <c r="CP21" s="586"/>
      <c r="CQ21" s="587"/>
      <c r="CR21" s="674"/>
      <c r="CS21" s="675"/>
      <c r="CT21" s="675"/>
      <c r="CU21" s="675"/>
      <c r="CV21" s="675"/>
      <c r="CW21" s="675"/>
      <c r="CX21" s="675"/>
      <c r="CY21" s="676"/>
      <c r="CZ21" s="677"/>
      <c r="DA21" s="677"/>
      <c r="DB21" s="677"/>
      <c r="DC21" s="677"/>
      <c r="DD21" s="678"/>
      <c r="DE21" s="675"/>
      <c r="DF21" s="675"/>
      <c r="DG21" s="675"/>
      <c r="DH21" s="675"/>
      <c r="DI21" s="675"/>
      <c r="DJ21" s="675"/>
      <c r="DK21" s="675"/>
      <c r="DL21" s="675"/>
      <c r="DM21" s="675"/>
      <c r="DN21" s="675"/>
      <c r="DO21" s="675"/>
      <c r="DP21" s="676"/>
      <c r="DQ21" s="678"/>
      <c r="DR21" s="675"/>
      <c r="DS21" s="675"/>
      <c r="DT21" s="675"/>
      <c r="DU21" s="675"/>
      <c r="DV21" s="675"/>
      <c r="DW21" s="675"/>
      <c r="DX21" s="675"/>
      <c r="DY21" s="675"/>
      <c r="DZ21" s="675"/>
      <c r="EA21" s="675"/>
      <c r="EB21" s="675"/>
      <c r="EC21" s="679"/>
    </row>
    <row r="22" spans="2:133" ht="11.25" customHeight="1" x14ac:dyDescent="0.15">
      <c r="B22" s="605" t="s">
        <v>295</v>
      </c>
      <c r="C22" s="394"/>
      <c r="D22" s="394"/>
      <c r="E22" s="394"/>
      <c r="F22" s="394"/>
      <c r="G22" s="394"/>
      <c r="H22" s="394"/>
      <c r="I22" s="394"/>
      <c r="J22" s="394"/>
      <c r="K22" s="394"/>
      <c r="L22" s="394"/>
      <c r="M22" s="394"/>
      <c r="N22" s="394"/>
      <c r="O22" s="394"/>
      <c r="P22" s="394"/>
      <c r="Q22" s="606"/>
      <c r="R22" s="607">
        <v>9567298</v>
      </c>
      <c r="S22" s="491"/>
      <c r="T22" s="491"/>
      <c r="U22" s="491"/>
      <c r="V22" s="491"/>
      <c r="W22" s="491"/>
      <c r="X22" s="491"/>
      <c r="Y22" s="620"/>
      <c r="Z22" s="640">
        <v>17.100000000000001</v>
      </c>
      <c r="AA22" s="640"/>
      <c r="AB22" s="640"/>
      <c r="AC22" s="640"/>
      <c r="AD22" s="641">
        <v>9567298</v>
      </c>
      <c r="AE22" s="641"/>
      <c r="AF22" s="641"/>
      <c r="AG22" s="641"/>
      <c r="AH22" s="641"/>
      <c r="AI22" s="641"/>
      <c r="AJ22" s="641"/>
      <c r="AK22" s="641"/>
      <c r="AL22" s="610">
        <v>45.6</v>
      </c>
      <c r="AM22" s="354"/>
      <c r="AN22" s="354"/>
      <c r="AO22" s="642"/>
      <c r="AP22" s="605" t="s">
        <v>372</v>
      </c>
      <c r="AQ22" s="664"/>
      <c r="AR22" s="664"/>
      <c r="AS22" s="664"/>
      <c r="AT22" s="664"/>
      <c r="AU22" s="664"/>
      <c r="AV22" s="664"/>
      <c r="AW22" s="664"/>
      <c r="AX22" s="664"/>
      <c r="AY22" s="664"/>
      <c r="AZ22" s="664"/>
      <c r="BA22" s="664"/>
      <c r="BB22" s="664"/>
      <c r="BC22" s="664"/>
      <c r="BD22" s="664"/>
      <c r="BE22" s="664"/>
      <c r="BF22" s="665"/>
      <c r="BG22" s="607" t="s">
        <v>197</v>
      </c>
      <c r="BH22" s="491"/>
      <c r="BI22" s="491"/>
      <c r="BJ22" s="491"/>
      <c r="BK22" s="491"/>
      <c r="BL22" s="491"/>
      <c r="BM22" s="491"/>
      <c r="BN22" s="620"/>
      <c r="BO22" s="640" t="s">
        <v>197</v>
      </c>
      <c r="BP22" s="640"/>
      <c r="BQ22" s="640"/>
      <c r="BR22" s="640"/>
      <c r="BS22" s="641" t="s">
        <v>197</v>
      </c>
      <c r="BT22" s="641"/>
      <c r="BU22" s="641"/>
      <c r="BV22" s="641"/>
      <c r="BW22" s="641"/>
      <c r="BX22" s="641"/>
      <c r="BY22" s="641"/>
      <c r="BZ22" s="641"/>
      <c r="CA22" s="641"/>
      <c r="CB22" s="663"/>
      <c r="CD22" s="520" t="s">
        <v>373</v>
      </c>
      <c r="CE22" s="521"/>
      <c r="CF22" s="521"/>
      <c r="CG22" s="521"/>
      <c r="CH22" s="521"/>
      <c r="CI22" s="521"/>
      <c r="CJ22" s="521"/>
      <c r="CK22" s="521"/>
      <c r="CL22" s="521"/>
      <c r="CM22" s="521"/>
      <c r="CN22" s="521"/>
      <c r="CO22" s="521"/>
      <c r="CP22" s="521"/>
      <c r="CQ22" s="521"/>
      <c r="CR22" s="521"/>
      <c r="CS22" s="521"/>
      <c r="CT22" s="521"/>
      <c r="CU22" s="521"/>
      <c r="CV22" s="521"/>
      <c r="CW22" s="521"/>
      <c r="CX22" s="521"/>
      <c r="CY22" s="521"/>
      <c r="CZ22" s="521"/>
      <c r="DA22" s="521"/>
      <c r="DB22" s="521"/>
      <c r="DC22" s="521"/>
      <c r="DD22" s="521"/>
      <c r="DE22" s="521"/>
      <c r="DF22" s="521"/>
      <c r="DG22" s="521"/>
      <c r="DH22" s="521"/>
      <c r="DI22" s="521"/>
      <c r="DJ22" s="521"/>
      <c r="DK22" s="521"/>
      <c r="DL22" s="521"/>
      <c r="DM22" s="521"/>
      <c r="DN22" s="521"/>
      <c r="DO22" s="521"/>
      <c r="DP22" s="521"/>
      <c r="DQ22" s="521"/>
      <c r="DR22" s="521"/>
      <c r="DS22" s="521"/>
      <c r="DT22" s="521"/>
      <c r="DU22" s="521"/>
      <c r="DV22" s="521"/>
      <c r="DW22" s="521"/>
      <c r="DX22" s="521"/>
      <c r="DY22" s="521"/>
      <c r="DZ22" s="521"/>
      <c r="EA22" s="521"/>
      <c r="EB22" s="521"/>
      <c r="EC22" s="563"/>
    </row>
    <row r="23" spans="2:133" ht="11.25" customHeight="1" x14ac:dyDescent="0.15">
      <c r="B23" s="605" t="s">
        <v>292</v>
      </c>
      <c r="C23" s="394"/>
      <c r="D23" s="394"/>
      <c r="E23" s="394"/>
      <c r="F23" s="394"/>
      <c r="G23" s="394"/>
      <c r="H23" s="394"/>
      <c r="I23" s="394"/>
      <c r="J23" s="394"/>
      <c r="K23" s="394"/>
      <c r="L23" s="394"/>
      <c r="M23" s="394"/>
      <c r="N23" s="394"/>
      <c r="O23" s="394"/>
      <c r="P23" s="394"/>
      <c r="Q23" s="606"/>
      <c r="R23" s="607">
        <v>1123668</v>
      </c>
      <c r="S23" s="491"/>
      <c r="T23" s="491"/>
      <c r="U23" s="491"/>
      <c r="V23" s="491"/>
      <c r="W23" s="491"/>
      <c r="X23" s="491"/>
      <c r="Y23" s="620"/>
      <c r="Z23" s="640">
        <v>2</v>
      </c>
      <c r="AA23" s="640"/>
      <c r="AB23" s="640"/>
      <c r="AC23" s="640"/>
      <c r="AD23" s="641" t="s">
        <v>197</v>
      </c>
      <c r="AE23" s="641"/>
      <c r="AF23" s="641"/>
      <c r="AG23" s="641"/>
      <c r="AH23" s="641"/>
      <c r="AI23" s="641"/>
      <c r="AJ23" s="641"/>
      <c r="AK23" s="641"/>
      <c r="AL23" s="610" t="s">
        <v>197</v>
      </c>
      <c r="AM23" s="354"/>
      <c r="AN23" s="354"/>
      <c r="AO23" s="642"/>
      <c r="AP23" s="605" t="s">
        <v>121</v>
      </c>
      <c r="AQ23" s="664"/>
      <c r="AR23" s="664"/>
      <c r="AS23" s="664"/>
      <c r="AT23" s="664"/>
      <c r="AU23" s="664"/>
      <c r="AV23" s="664"/>
      <c r="AW23" s="664"/>
      <c r="AX23" s="664"/>
      <c r="AY23" s="664"/>
      <c r="AZ23" s="664"/>
      <c r="BA23" s="664"/>
      <c r="BB23" s="664"/>
      <c r="BC23" s="664"/>
      <c r="BD23" s="664"/>
      <c r="BE23" s="664"/>
      <c r="BF23" s="665"/>
      <c r="BG23" s="607" t="s">
        <v>197</v>
      </c>
      <c r="BH23" s="491"/>
      <c r="BI23" s="491"/>
      <c r="BJ23" s="491"/>
      <c r="BK23" s="491"/>
      <c r="BL23" s="491"/>
      <c r="BM23" s="491"/>
      <c r="BN23" s="620"/>
      <c r="BO23" s="640" t="s">
        <v>197</v>
      </c>
      <c r="BP23" s="640"/>
      <c r="BQ23" s="640"/>
      <c r="BR23" s="640"/>
      <c r="BS23" s="641" t="s">
        <v>197</v>
      </c>
      <c r="BT23" s="641"/>
      <c r="BU23" s="641"/>
      <c r="BV23" s="641"/>
      <c r="BW23" s="641"/>
      <c r="BX23" s="641"/>
      <c r="BY23" s="641"/>
      <c r="BZ23" s="641"/>
      <c r="CA23" s="641"/>
      <c r="CB23" s="663"/>
      <c r="CD23" s="520" t="s">
        <v>316</v>
      </c>
      <c r="CE23" s="521"/>
      <c r="CF23" s="521"/>
      <c r="CG23" s="521"/>
      <c r="CH23" s="521"/>
      <c r="CI23" s="521"/>
      <c r="CJ23" s="521"/>
      <c r="CK23" s="521"/>
      <c r="CL23" s="521"/>
      <c r="CM23" s="521"/>
      <c r="CN23" s="521"/>
      <c r="CO23" s="521"/>
      <c r="CP23" s="521"/>
      <c r="CQ23" s="563"/>
      <c r="CR23" s="520" t="s">
        <v>374</v>
      </c>
      <c r="CS23" s="521"/>
      <c r="CT23" s="521"/>
      <c r="CU23" s="521"/>
      <c r="CV23" s="521"/>
      <c r="CW23" s="521"/>
      <c r="CX23" s="521"/>
      <c r="CY23" s="563"/>
      <c r="CZ23" s="520" t="s">
        <v>378</v>
      </c>
      <c r="DA23" s="521"/>
      <c r="DB23" s="521"/>
      <c r="DC23" s="563"/>
      <c r="DD23" s="520" t="s">
        <v>298</v>
      </c>
      <c r="DE23" s="521"/>
      <c r="DF23" s="521"/>
      <c r="DG23" s="521"/>
      <c r="DH23" s="521"/>
      <c r="DI23" s="521"/>
      <c r="DJ23" s="521"/>
      <c r="DK23" s="563"/>
      <c r="DL23" s="666" t="s">
        <v>380</v>
      </c>
      <c r="DM23" s="667"/>
      <c r="DN23" s="667"/>
      <c r="DO23" s="667"/>
      <c r="DP23" s="667"/>
      <c r="DQ23" s="667"/>
      <c r="DR23" s="667"/>
      <c r="DS23" s="667"/>
      <c r="DT23" s="667"/>
      <c r="DU23" s="667"/>
      <c r="DV23" s="668"/>
      <c r="DW23" s="520" t="s">
        <v>381</v>
      </c>
      <c r="DX23" s="521"/>
      <c r="DY23" s="521"/>
      <c r="DZ23" s="521"/>
      <c r="EA23" s="521"/>
      <c r="EB23" s="521"/>
      <c r="EC23" s="563"/>
    </row>
    <row r="24" spans="2:133" ht="11.25" customHeight="1" x14ac:dyDescent="0.15">
      <c r="B24" s="605" t="s">
        <v>382</v>
      </c>
      <c r="C24" s="394"/>
      <c r="D24" s="394"/>
      <c r="E24" s="394"/>
      <c r="F24" s="394"/>
      <c r="G24" s="394"/>
      <c r="H24" s="394"/>
      <c r="I24" s="394"/>
      <c r="J24" s="394"/>
      <c r="K24" s="394"/>
      <c r="L24" s="394"/>
      <c r="M24" s="394"/>
      <c r="N24" s="394"/>
      <c r="O24" s="394"/>
      <c r="P24" s="394"/>
      <c r="Q24" s="606"/>
      <c r="R24" s="607" t="s">
        <v>197</v>
      </c>
      <c r="S24" s="491"/>
      <c r="T24" s="491"/>
      <c r="U24" s="491"/>
      <c r="V24" s="491"/>
      <c r="W24" s="491"/>
      <c r="X24" s="491"/>
      <c r="Y24" s="620"/>
      <c r="Z24" s="640" t="s">
        <v>197</v>
      </c>
      <c r="AA24" s="640"/>
      <c r="AB24" s="640"/>
      <c r="AC24" s="640"/>
      <c r="AD24" s="641" t="s">
        <v>197</v>
      </c>
      <c r="AE24" s="641"/>
      <c r="AF24" s="641"/>
      <c r="AG24" s="641"/>
      <c r="AH24" s="641"/>
      <c r="AI24" s="641"/>
      <c r="AJ24" s="641"/>
      <c r="AK24" s="641"/>
      <c r="AL24" s="610" t="s">
        <v>197</v>
      </c>
      <c r="AM24" s="354"/>
      <c r="AN24" s="354"/>
      <c r="AO24" s="642"/>
      <c r="AP24" s="605" t="s">
        <v>383</v>
      </c>
      <c r="AQ24" s="664"/>
      <c r="AR24" s="664"/>
      <c r="AS24" s="664"/>
      <c r="AT24" s="664"/>
      <c r="AU24" s="664"/>
      <c r="AV24" s="664"/>
      <c r="AW24" s="664"/>
      <c r="AX24" s="664"/>
      <c r="AY24" s="664"/>
      <c r="AZ24" s="664"/>
      <c r="BA24" s="664"/>
      <c r="BB24" s="664"/>
      <c r="BC24" s="664"/>
      <c r="BD24" s="664"/>
      <c r="BE24" s="664"/>
      <c r="BF24" s="665"/>
      <c r="BG24" s="607" t="s">
        <v>197</v>
      </c>
      <c r="BH24" s="491"/>
      <c r="BI24" s="491"/>
      <c r="BJ24" s="491"/>
      <c r="BK24" s="491"/>
      <c r="BL24" s="491"/>
      <c r="BM24" s="491"/>
      <c r="BN24" s="620"/>
      <c r="BO24" s="640" t="s">
        <v>197</v>
      </c>
      <c r="BP24" s="640"/>
      <c r="BQ24" s="640"/>
      <c r="BR24" s="640"/>
      <c r="BS24" s="641" t="s">
        <v>197</v>
      </c>
      <c r="BT24" s="641"/>
      <c r="BU24" s="641"/>
      <c r="BV24" s="641"/>
      <c r="BW24" s="641"/>
      <c r="BX24" s="641"/>
      <c r="BY24" s="641"/>
      <c r="BZ24" s="641"/>
      <c r="CA24" s="641"/>
      <c r="CB24" s="663"/>
      <c r="CD24" s="649" t="s">
        <v>384</v>
      </c>
      <c r="CE24" s="650"/>
      <c r="CF24" s="650"/>
      <c r="CG24" s="650"/>
      <c r="CH24" s="650"/>
      <c r="CI24" s="650"/>
      <c r="CJ24" s="650"/>
      <c r="CK24" s="650"/>
      <c r="CL24" s="650"/>
      <c r="CM24" s="650"/>
      <c r="CN24" s="650"/>
      <c r="CO24" s="650"/>
      <c r="CP24" s="650"/>
      <c r="CQ24" s="651"/>
      <c r="CR24" s="646">
        <v>23769546</v>
      </c>
      <c r="CS24" s="647"/>
      <c r="CT24" s="647"/>
      <c r="CU24" s="647"/>
      <c r="CV24" s="647"/>
      <c r="CW24" s="647"/>
      <c r="CX24" s="647"/>
      <c r="CY24" s="669"/>
      <c r="CZ24" s="670">
        <v>44.3</v>
      </c>
      <c r="DA24" s="653"/>
      <c r="DB24" s="653"/>
      <c r="DC24" s="671"/>
      <c r="DD24" s="672">
        <v>12573246</v>
      </c>
      <c r="DE24" s="647"/>
      <c r="DF24" s="647"/>
      <c r="DG24" s="647"/>
      <c r="DH24" s="647"/>
      <c r="DI24" s="647"/>
      <c r="DJ24" s="647"/>
      <c r="DK24" s="669"/>
      <c r="DL24" s="672">
        <v>11483418</v>
      </c>
      <c r="DM24" s="647"/>
      <c r="DN24" s="647"/>
      <c r="DO24" s="647"/>
      <c r="DP24" s="647"/>
      <c r="DQ24" s="647"/>
      <c r="DR24" s="647"/>
      <c r="DS24" s="647"/>
      <c r="DT24" s="647"/>
      <c r="DU24" s="647"/>
      <c r="DV24" s="669"/>
      <c r="DW24" s="670">
        <v>54.6</v>
      </c>
      <c r="DX24" s="653"/>
      <c r="DY24" s="653"/>
      <c r="DZ24" s="653"/>
      <c r="EA24" s="653"/>
      <c r="EB24" s="653"/>
      <c r="EC24" s="673"/>
    </row>
    <row r="25" spans="2:133" ht="11.25" customHeight="1" x14ac:dyDescent="0.15">
      <c r="B25" s="605" t="s">
        <v>80</v>
      </c>
      <c r="C25" s="394"/>
      <c r="D25" s="394"/>
      <c r="E25" s="394"/>
      <c r="F25" s="394"/>
      <c r="G25" s="394"/>
      <c r="H25" s="394"/>
      <c r="I25" s="394"/>
      <c r="J25" s="394"/>
      <c r="K25" s="394"/>
      <c r="L25" s="394"/>
      <c r="M25" s="394"/>
      <c r="N25" s="394"/>
      <c r="O25" s="394"/>
      <c r="P25" s="394"/>
      <c r="Q25" s="606"/>
      <c r="R25" s="607">
        <v>20350776</v>
      </c>
      <c r="S25" s="491"/>
      <c r="T25" s="491"/>
      <c r="U25" s="491"/>
      <c r="V25" s="491"/>
      <c r="W25" s="491"/>
      <c r="X25" s="491"/>
      <c r="Y25" s="620"/>
      <c r="Z25" s="640">
        <v>36.4</v>
      </c>
      <c r="AA25" s="640"/>
      <c r="AB25" s="640"/>
      <c r="AC25" s="640"/>
      <c r="AD25" s="641">
        <v>19227108</v>
      </c>
      <c r="AE25" s="641"/>
      <c r="AF25" s="641"/>
      <c r="AG25" s="641"/>
      <c r="AH25" s="641"/>
      <c r="AI25" s="641"/>
      <c r="AJ25" s="641"/>
      <c r="AK25" s="641"/>
      <c r="AL25" s="610">
        <v>91.7</v>
      </c>
      <c r="AM25" s="354"/>
      <c r="AN25" s="354"/>
      <c r="AO25" s="642"/>
      <c r="AP25" s="605" t="s">
        <v>273</v>
      </c>
      <c r="AQ25" s="664"/>
      <c r="AR25" s="664"/>
      <c r="AS25" s="664"/>
      <c r="AT25" s="664"/>
      <c r="AU25" s="664"/>
      <c r="AV25" s="664"/>
      <c r="AW25" s="664"/>
      <c r="AX25" s="664"/>
      <c r="AY25" s="664"/>
      <c r="AZ25" s="664"/>
      <c r="BA25" s="664"/>
      <c r="BB25" s="664"/>
      <c r="BC25" s="664"/>
      <c r="BD25" s="664"/>
      <c r="BE25" s="664"/>
      <c r="BF25" s="665"/>
      <c r="BG25" s="607" t="s">
        <v>197</v>
      </c>
      <c r="BH25" s="491"/>
      <c r="BI25" s="491"/>
      <c r="BJ25" s="491"/>
      <c r="BK25" s="491"/>
      <c r="BL25" s="491"/>
      <c r="BM25" s="491"/>
      <c r="BN25" s="620"/>
      <c r="BO25" s="640" t="s">
        <v>197</v>
      </c>
      <c r="BP25" s="640"/>
      <c r="BQ25" s="640"/>
      <c r="BR25" s="640"/>
      <c r="BS25" s="641" t="s">
        <v>197</v>
      </c>
      <c r="BT25" s="641"/>
      <c r="BU25" s="641"/>
      <c r="BV25" s="641"/>
      <c r="BW25" s="641"/>
      <c r="BX25" s="641"/>
      <c r="BY25" s="641"/>
      <c r="BZ25" s="641"/>
      <c r="CA25" s="641"/>
      <c r="CB25" s="663"/>
      <c r="CD25" s="605" t="s">
        <v>196</v>
      </c>
      <c r="CE25" s="394"/>
      <c r="CF25" s="394"/>
      <c r="CG25" s="394"/>
      <c r="CH25" s="394"/>
      <c r="CI25" s="394"/>
      <c r="CJ25" s="394"/>
      <c r="CK25" s="394"/>
      <c r="CL25" s="394"/>
      <c r="CM25" s="394"/>
      <c r="CN25" s="394"/>
      <c r="CO25" s="394"/>
      <c r="CP25" s="394"/>
      <c r="CQ25" s="606"/>
      <c r="CR25" s="607">
        <v>6450209</v>
      </c>
      <c r="CS25" s="608"/>
      <c r="CT25" s="608"/>
      <c r="CU25" s="608"/>
      <c r="CV25" s="608"/>
      <c r="CW25" s="608"/>
      <c r="CX25" s="608"/>
      <c r="CY25" s="609"/>
      <c r="CZ25" s="610">
        <v>12</v>
      </c>
      <c r="DA25" s="611"/>
      <c r="DB25" s="611"/>
      <c r="DC25" s="612"/>
      <c r="DD25" s="613">
        <v>5945238</v>
      </c>
      <c r="DE25" s="608"/>
      <c r="DF25" s="608"/>
      <c r="DG25" s="608"/>
      <c r="DH25" s="608"/>
      <c r="DI25" s="608"/>
      <c r="DJ25" s="608"/>
      <c r="DK25" s="609"/>
      <c r="DL25" s="613">
        <v>5779266</v>
      </c>
      <c r="DM25" s="608"/>
      <c r="DN25" s="608"/>
      <c r="DO25" s="608"/>
      <c r="DP25" s="608"/>
      <c r="DQ25" s="608"/>
      <c r="DR25" s="608"/>
      <c r="DS25" s="608"/>
      <c r="DT25" s="608"/>
      <c r="DU25" s="608"/>
      <c r="DV25" s="609"/>
      <c r="DW25" s="610">
        <v>27.5</v>
      </c>
      <c r="DX25" s="611"/>
      <c r="DY25" s="611"/>
      <c r="DZ25" s="611"/>
      <c r="EA25" s="611"/>
      <c r="EB25" s="611"/>
      <c r="EC25" s="639"/>
    </row>
    <row r="26" spans="2:133" ht="11.25" customHeight="1" x14ac:dyDescent="0.15">
      <c r="B26" s="605" t="s">
        <v>387</v>
      </c>
      <c r="C26" s="394"/>
      <c r="D26" s="394"/>
      <c r="E26" s="394"/>
      <c r="F26" s="394"/>
      <c r="G26" s="394"/>
      <c r="H26" s="394"/>
      <c r="I26" s="394"/>
      <c r="J26" s="394"/>
      <c r="K26" s="394"/>
      <c r="L26" s="394"/>
      <c r="M26" s="394"/>
      <c r="N26" s="394"/>
      <c r="O26" s="394"/>
      <c r="P26" s="394"/>
      <c r="Q26" s="606"/>
      <c r="R26" s="607">
        <v>4317</v>
      </c>
      <c r="S26" s="491"/>
      <c r="T26" s="491"/>
      <c r="U26" s="491"/>
      <c r="V26" s="491"/>
      <c r="W26" s="491"/>
      <c r="X26" s="491"/>
      <c r="Y26" s="620"/>
      <c r="Z26" s="640">
        <v>0</v>
      </c>
      <c r="AA26" s="640"/>
      <c r="AB26" s="640"/>
      <c r="AC26" s="640"/>
      <c r="AD26" s="641">
        <v>4317</v>
      </c>
      <c r="AE26" s="641"/>
      <c r="AF26" s="641"/>
      <c r="AG26" s="641"/>
      <c r="AH26" s="641"/>
      <c r="AI26" s="641"/>
      <c r="AJ26" s="641"/>
      <c r="AK26" s="641"/>
      <c r="AL26" s="610">
        <v>0</v>
      </c>
      <c r="AM26" s="354"/>
      <c r="AN26" s="354"/>
      <c r="AO26" s="642"/>
      <c r="AP26" s="605" t="s">
        <v>390</v>
      </c>
      <c r="AQ26" s="664"/>
      <c r="AR26" s="664"/>
      <c r="AS26" s="664"/>
      <c r="AT26" s="664"/>
      <c r="AU26" s="664"/>
      <c r="AV26" s="664"/>
      <c r="AW26" s="664"/>
      <c r="AX26" s="664"/>
      <c r="AY26" s="664"/>
      <c r="AZ26" s="664"/>
      <c r="BA26" s="664"/>
      <c r="BB26" s="664"/>
      <c r="BC26" s="664"/>
      <c r="BD26" s="664"/>
      <c r="BE26" s="664"/>
      <c r="BF26" s="665"/>
      <c r="BG26" s="607" t="s">
        <v>197</v>
      </c>
      <c r="BH26" s="491"/>
      <c r="BI26" s="491"/>
      <c r="BJ26" s="491"/>
      <c r="BK26" s="491"/>
      <c r="BL26" s="491"/>
      <c r="BM26" s="491"/>
      <c r="BN26" s="620"/>
      <c r="BO26" s="640" t="s">
        <v>197</v>
      </c>
      <c r="BP26" s="640"/>
      <c r="BQ26" s="640"/>
      <c r="BR26" s="640"/>
      <c r="BS26" s="641" t="s">
        <v>197</v>
      </c>
      <c r="BT26" s="641"/>
      <c r="BU26" s="641"/>
      <c r="BV26" s="641"/>
      <c r="BW26" s="641"/>
      <c r="BX26" s="641"/>
      <c r="BY26" s="641"/>
      <c r="BZ26" s="641"/>
      <c r="CA26" s="641"/>
      <c r="CB26" s="663"/>
      <c r="CD26" s="605" t="s">
        <v>124</v>
      </c>
      <c r="CE26" s="394"/>
      <c r="CF26" s="394"/>
      <c r="CG26" s="394"/>
      <c r="CH26" s="394"/>
      <c r="CI26" s="394"/>
      <c r="CJ26" s="394"/>
      <c r="CK26" s="394"/>
      <c r="CL26" s="394"/>
      <c r="CM26" s="394"/>
      <c r="CN26" s="394"/>
      <c r="CO26" s="394"/>
      <c r="CP26" s="394"/>
      <c r="CQ26" s="606"/>
      <c r="CR26" s="607">
        <v>3709016</v>
      </c>
      <c r="CS26" s="491"/>
      <c r="CT26" s="491"/>
      <c r="CU26" s="491"/>
      <c r="CV26" s="491"/>
      <c r="CW26" s="491"/>
      <c r="CX26" s="491"/>
      <c r="CY26" s="620"/>
      <c r="CZ26" s="610">
        <v>6.9</v>
      </c>
      <c r="DA26" s="611"/>
      <c r="DB26" s="611"/>
      <c r="DC26" s="612"/>
      <c r="DD26" s="613">
        <v>3638638</v>
      </c>
      <c r="DE26" s="491"/>
      <c r="DF26" s="491"/>
      <c r="DG26" s="491"/>
      <c r="DH26" s="491"/>
      <c r="DI26" s="491"/>
      <c r="DJ26" s="491"/>
      <c r="DK26" s="620"/>
      <c r="DL26" s="613" t="s">
        <v>197</v>
      </c>
      <c r="DM26" s="491"/>
      <c r="DN26" s="491"/>
      <c r="DO26" s="491"/>
      <c r="DP26" s="491"/>
      <c r="DQ26" s="491"/>
      <c r="DR26" s="491"/>
      <c r="DS26" s="491"/>
      <c r="DT26" s="491"/>
      <c r="DU26" s="491"/>
      <c r="DV26" s="620"/>
      <c r="DW26" s="610" t="s">
        <v>197</v>
      </c>
      <c r="DX26" s="611"/>
      <c r="DY26" s="611"/>
      <c r="DZ26" s="611"/>
      <c r="EA26" s="611"/>
      <c r="EB26" s="611"/>
      <c r="EC26" s="639"/>
    </row>
    <row r="27" spans="2:133" ht="11.25" customHeight="1" x14ac:dyDescent="0.15">
      <c r="B27" s="605" t="s">
        <v>154</v>
      </c>
      <c r="C27" s="394"/>
      <c r="D27" s="394"/>
      <c r="E27" s="394"/>
      <c r="F27" s="394"/>
      <c r="G27" s="394"/>
      <c r="H27" s="394"/>
      <c r="I27" s="394"/>
      <c r="J27" s="394"/>
      <c r="K27" s="394"/>
      <c r="L27" s="394"/>
      <c r="M27" s="394"/>
      <c r="N27" s="394"/>
      <c r="O27" s="394"/>
      <c r="P27" s="394"/>
      <c r="Q27" s="606"/>
      <c r="R27" s="607">
        <v>30590</v>
      </c>
      <c r="S27" s="491"/>
      <c r="T27" s="491"/>
      <c r="U27" s="491"/>
      <c r="V27" s="491"/>
      <c r="W27" s="491"/>
      <c r="X27" s="491"/>
      <c r="Y27" s="620"/>
      <c r="Z27" s="640">
        <v>0.1</v>
      </c>
      <c r="AA27" s="640"/>
      <c r="AB27" s="640"/>
      <c r="AC27" s="640"/>
      <c r="AD27" s="641" t="s">
        <v>197</v>
      </c>
      <c r="AE27" s="641"/>
      <c r="AF27" s="641"/>
      <c r="AG27" s="641"/>
      <c r="AH27" s="641"/>
      <c r="AI27" s="641"/>
      <c r="AJ27" s="641"/>
      <c r="AK27" s="641"/>
      <c r="AL27" s="610" t="s">
        <v>197</v>
      </c>
      <c r="AM27" s="354"/>
      <c r="AN27" s="354"/>
      <c r="AO27" s="642"/>
      <c r="AP27" s="605" t="s">
        <v>391</v>
      </c>
      <c r="AQ27" s="394"/>
      <c r="AR27" s="394"/>
      <c r="AS27" s="394"/>
      <c r="AT27" s="394"/>
      <c r="AU27" s="394"/>
      <c r="AV27" s="394"/>
      <c r="AW27" s="394"/>
      <c r="AX27" s="394"/>
      <c r="AY27" s="394"/>
      <c r="AZ27" s="394"/>
      <c r="BA27" s="394"/>
      <c r="BB27" s="394"/>
      <c r="BC27" s="394"/>
      <c r="BD27" s="394"/>
      <c r="BE27" s="394"/>
      <c r="BF27" s="606"/>
      <c r="BG27" s="607">
        <v>7294843</v>
      </c>
      <c r="BH27" s="491"/>
      <c r="BI27" s="491"/>
      <c r="BJ27" s="491"/>
      <c r="BK27" s="491"/>
      <c r="BL27" s="491"/>
      <c r="BM27" s="491"/>
      <c r="BN27" s="620"/>
      <c r="BO27" s="640">
        <v>100</v>
      </c>
      <c r="BP27" s="640"/>
      <c r="BQ27" s="640"/>
      <c r="BR27" s="640"/>
      <c r="BS27" s="641" t="s">
        <v>197</v>
      </c>
      <c r="BT27" s="641"/>
      <c r="BU27" s="641"/>
      <c r="BV27" s="641"/>
      <c r="BW27" s="641"/>
      <c r="BX27" s="641"/>
      <c r="BY27" s="641"/>
      <c r="BZ27" s="641"/>
      <c r="CA27" s="641"/>
      <c r="CB27" s="663"/>
      <c r="CD27" s="605" t="s">
        <v>221</v>
      </c>
      <c r="CE27" s="394"/>
      <c r="CF27" s="394"/>
      <c r="CG27" s="394"/>
      <c r="CH27" s="394"/>
      <c r="CI27" s="394"/>
      <c r="CJ27" s="394"/>
      <c r="CK27" s="394"/>
      <c r="CL27" s="394"/>
      <c r="CM27" s="394"/>
      <c r="CN27" s="394"/>
      <c r="CO27" s="394"/>
      <c r="CP27" s="394"/>
      <c r="CQ27" s="606"/>
      <c r="CR27" s="607">
        <v>14822944</v>
      </c>
      <c r="CS27" s="608"/>
      <c r="CT27" s="608"/>
      <c r="CU27" s="608"/>
      <c r="CV27" s="608"/>
      <c r="CW27" s="608"/>
      <c r="CX27" s="608"/>
      <c r="CY27" s="609"/>
      <c r="CZ27" s="610">
        <v>27.6</v>
      </c>
      <c r="DA27" s="611"/>
      <c r="DB27" s="611"/>
      <c r="DC27" s="612"/>
      <c r="DD27" s="613">
        <v>4307901</v>
      </c>
      <c r="DE27" s="608"/>
      <c r="DF27" s="608"/>
      <c r="DG27" s="608"/>
      <c r="DH27" s="608"/>
      <c r="DI27" s="608"/>
      <c r="DJ27" s="608"/>
      <c r="DK27" s="609"/>
      <c r="DL27" s="613">
        <v>3384045</v>
      </c>
      <c r="DM27" s="608"/>
      <c r="DN27" s="608"/>
      <c r="DO27" s="608"/>
      <c r="DP27" s="608"/>
      <c r="DQ27" s="608"/>
      <c r="DR27" s="608"/>
      <c r="DS27" s="608"/>
      <c r="DT27" s="608"/>
      <c r="DU27" s="608"/>
      <c r="DV27" s="609"/>
      <c r="DW27" s="610">
        <v>16.100000000000001</v>
      </c>
      <c r="DX27" s="611"/>
      <c r="DY27" s="611"/>
      <c r="DZ27" s="611"/>
      <c r="EA27" s="611"/>
      <c r="EB27" s="611"/>
      <c r="EC27" s="639"/>
    </row>
    <row r="28" spans="2:133" ht="11.25" customHeight="1" x14ac:dyDescent="0.15">
      <c r="B28" s="605" t="s">
        <v>314</v>
      </c>
      <c r="C28" s="394"/>
      <c r="D28" s="394"/>
      <c r="E28" s="394"/>
      <c r="F28" s="394"/>
      <c r="G28" s="394"/>
      <c r="H28" s="394"/>
      <c r="I28" s="394"/>
      <c r="J28" s="394"/>
      <c r="K28" s="394"/>
      <c r="L28" s="394"/>
      <c r="M28" s="394"/>
      <c r="N28" s="394"/>
      <c r="O28" s="394"/>
      <c r="P28" s="394"/>
      <c r="Q28" s="606"/>
      <c r="R28" s="607">
        <v>545430</v>
      </c>
      <c r="S28" s="491"/>
      <c r="T28" s="491"/>
      <c r="U28" s="491"/>
      <c r="V28" s="491"/>
      <c r="W28" s="491"/>
      <c r="X28" s="491"/>
      <c r="Y28" s="620"/>
      <c r="Z28" s="640">
        <v>1</v>
      </c>
      <c r="AA28" s="640"/>
      <c r="AB28" s="640"/>
      <c r="AC28" s="640"/>
      <c r="AD28" s="641">
        <v>73530</v>
      </c>
      <c r="AE28" s="641"/>
      <c r="AF28" s="641"/>
      <c r="AG28" s="641"/>
      <c r="AH28" s="641"/>
      <c r="AI28" s="641"/>
      <c r="AJ28" s="641"/>
      <c r="AK28" s="641"/>
      <c r="AL28" s="610">
        <v>0.4</v>
      </c>
      <c r="AM28" s="354"/>
      <c r="AN28" s="354"/>
      <c r="AO28" s="642"/>
      <c r="AP28" s="605"/>
      <c r="AQ28" s="394"/>
      <c r="AR28" s="394"/>
      <c r="AS28" s="394"/>
      <c r="AT28" s="394"/>
      <c r="AU28" s="394"/>
      <c r="AV28" s="394"/>
      <c r="AW28" s="394"/>
      <c r="AX28" s="394"/>
      <c r="AY28" s="394"/>
      <c r="AZ28" s="394"/>
      <c r="BA28" s="394"/>
      <c r="BB28" s="394"/>
      <c r="BC28" s="394"/>
      <c r="BD28" s="394"/>
      <c r="BE28" s="394"/>
      <c r="BF28" s="606"/>
      <c r="BG28" s="607"/>
      <c r="BH28" s="491"/>
      <c r="BI28" s="491"/>
      <c r="BJ28" s="491"/>
      <c r="BK28" s="491"/>
      <c r="BL28" s="491"/>
      <c r="BM28" s="491"/>
      <c r="BN28" s="620"/>
      <c r="BO28" s="640"/>
      <c r="BP28" s="640"/>
      <c r="BQ28" s="640"/>
      <c r="BR28" s="640"/>
      <c r="BS28" s="613"/>
      <c r="BT28" s="491"/>
      <c r="BU28" s="491"/>
      <c r="BV28" s="491"/>
      <c r="BW28" s="491"/>
      <c r="BX28" s="491"/>
      <c r="BY28" s="491"/>
      <c r="BZ28" s="491"/>
      <c r="CA28" s="491"/>
      <c r="CB28" s="638"/>
      <c r="CD28" s="605" t="s">
        <v>385</v>
      </c>
      <c r="CE28" s="394"/>
      <c r="CF28" s="394"/>
      <c r="CG28" s="394"/>
      <c r="CH28" s="394"/>
      <c r="CI28" s="394"/>
      <c r="CJ28" s="394"/>
      <c r="CK28" s="394"/>
      <c r="CL28" s="394"/>
      <c r="CM28" s="394"/>
      <c r="CN28" s="394"/>
      <c r="CO28" s="394"/>
      <c r="CP28" s="394"/>
      <c r="CQ28" s="606"/>
      <c r="CR28" s="607">
        <v>2496393</v>
      </c>
      <c r="CS28" s="491"/>
      <c r="CT28" s="491"/>
      <c r="CU28" s="491"/>
      <c r="CV28" s="491"/>
      <c r="CW28" s="491"/>
      <c r="CX28" s="491"/>
      <c r="CY28" s="620"/>
      <c r="CZ28" s="610">
        <v>4.7</v>
      </c>
      <c r="DA28" s="611"/>
      <c r="DB28" s="611"/>
      <c r="DC28" s="612"/>
      <c r="DD28" s="613">
        <v>2320107</v>
      </c>
      <c r="DE28" s="491"/>
      <c r="DF28" s="491"/>
      <c r="DG28" s="491"/>
      <c r="DH28" s="491"/>
      <c r="DI28" s="491"/>
      <c r="DJ28" s="491"/>
      <c r="DK28" s="620"/>
      <c r="DL28" s="613">
        <v>2320107</v>
      </c>
      <c r="DM28" s="491"/>
      <c r="DN28" s="491"/>
      <c r="DO28" s="491"/>
      <c r="DP28" s="491"/>
      <c r="DQ28" s="491"/>
      <c r="DR28" s="491"/>
      <c r="DS28" s="491"/>
      <c r="DT28" s="491"/>
      <c r="DU28" s="491"/>
      <c r="DV28" s="620"/>
      <c r="DW28" s="610">
        <v>11</v>
      </c>
      <c r="DX28" s="611"/>
      <c r="DY28" s="611"/>
      <c r="DZ28" s="611"/>
      <c r="EA28" s="611"/>
      <c r="EB28" s="611"/>
      <c r="EC28" s="639"/>
    </row>
    <row r="29" spans="2:133" ht="11.25" customHeight="1" x14ac:dyDescent="0.15">
      <c r="B29" s="605" t="s">
        <v>18</v>
      </c>
      <c r="C29" s="394"/>
      <c r="D29" s="394"/>
      <c r="E29" s="394"/>
      <c r="F29" s="394"/>
      <c r="G29" s="394"/>
      <c r="H29" s="394"/>
      <c r="I29" s="394"/>
      <c r="J29" s="394"/>
      <c r="K29" s="394"/>
      <c r="L29" s="394"/>
      <c r="M29" s="394"/>
      <c r="N29" s="394"/>
      <c r="O29" s="394"/>
      <c r="P29" s="394"/>
      <c r="Q29" s="606"/>
      <c r="R29" s="607">
        <v>115977</v>
      </c>
      <c r="S29" s="491"/>
      <c r="T29" s="491"/>
      <c r="U29" s="491"/>
      <c r="V29" s="491"/>
      <c r="W29" s="491"/>
      <c r="X29" s="491"/>
      <c r="Y29" s="620"/>
      <c r="Z29" s="640">
        <v>0.2</v>
      </c>
      <c r="AA29" s="640"/>
      <c r="AB29" s="640"/>
      <c r="AC29" s="640"/>
      <c r="AD29" s="641" t="s">
        <v>197</v>
      </c>
      <c r="AE29" s="641"/>
      <c r="AF29" s="641"/>
      <c r="AG29" s="641"/>
      <c r="AH29" s="641"/>
      <c r="AI29" s="641"/>
      <c r="AJ29" s="641"/>
      <c r="AK29" s="641"/>
      <c r="AL29" s="610" t="s">
        <v>197</v>
      </c>
      <c r="AM29" s="354"/>
      <c r="AN29" s="354"/>
      <c r="AO29" s="642"/>
      <c r="AP29" s="585"/>
      <c r="AQ29" s="586"/>
      <c r="AR29" s="586"/>
      <c r="AS29" s="586"/>
      <c r="AT29" s="586"/>
      <c r="AU29" s="586"/>
      <c r="AV29" s="586"/>
      <c r="AW29" s="586"/>
      <c r="AX29" s="586"/>
      <c r="AY29" s="586"/>
      <c r="AZ29" s="586"/>
      <c r="BA29" s="586"/>
      <c r="BB29" s="586"/>
      <c r="BC29" s="586"/>
      <c r="BD29" s="586"/>
      <c r="BE29" s="586"/>
      <c r="BF29" s="587"/>
      <c r="BG29" s="607"/>
      <c r="BH29" s="491"/>
      <c r="BI29" s="491"/>
      <c r="BJ29" s="491"/>
      <c r="BK29" s="491"/>
      <c r="BL29" s="491"/>
      <c r="BM29" s="491"/>
      <c r="BN29" s="620"/>
      <c r="BO29" s="640"/>
      <c r="BP29" s="640"/>
      <c r="BQ29" s="640"/>
      <c r="BR29" s="640"/>
      <c r="BS29" s="641"/>
      <c r="BT29" s="641"/>
      <c r="BU29" s="641"/>
      <c r="BV29" s="641"/>
      <c r="BW29" s="641"/>
      <c r="BX29" s="641"/>
      <c r="BY29" s="641"/>
      <c r="BZ29" s="641"/>
      <c r="CA29" s="641"/>
      <c r="CB29" s="663"/>
      <c r="CD29" s="385" t="s">
        <v>172</v>
      </c>
      <c r="CE29" s="387"/>
      <c r="CF29" s="605" t="s">
        <v>21</v>
      </c>
      <c r="CG29" s="394"/>
      <c r="CH29" s="394"/>
      <c r="CI29" s="394"/>
      <c r="CJ29" s="394"/>
      <c r="CK29" s="394"/>
      <c r="CL29" s="394"/>
      <c r="CM29" s="394"/>
      <c r="CN29" s="394"/>
      <c r="CO29" s="394"/>
      <c r="CP29" s="394"/>
      <c r="CQ29" s="606"/>
      <c r="CR29" s="607">
        <v>2495253</v>
      </c>
      <c r="CS29" s="608"/>
      <c r="CT29" s="608"/>
      <c r="CU29" s="608"/>
      <c r="CV29" s="608"/>
      <c r="CW29" s="608"/>
      <c r="CX29" s="608"/>
      <c r="CY29" s="609"/>
      <c r="CZ29" s="610">
        <v>4.5999999999999996</v>
      </c>
      <c r="DA29" s="611"/>
      <c r="DB29" s="611"/>
      <c r="DC29" s="612"/>
      <c r="DD29" s="613">
        <v>2318967</v>
      </c>
      <c r="DE29" s="608"/>
      <c r="DF29" s="608"/>
      <c r="DG29" s="608"/>
      <c r="DH29" s="608"/>
      <c r="DI29" s="608"/>
      <c r="DJ29" s="608"/>
      <c r="DK29" s="609"/>
      <c r="DL29" s="613">
        <v>2318967</v>
      </c>
      <c r="DM29" s="608"/>
      <c r="DN29" s="608"/>
      <c r="DO29" s="608"/>
      <c r="DP29" s="608"/>
      <c r="DQ29" s="608"/>
      <c r="DR29" s="608"/>
      <c r="DS29" s="608"/>
      <c r="DT29" s="608"/>
      <c r="DU29" s="608"/>
      <c r="DV29" s="609"/>
      <c r="DW29" s="610">
        <v>11</v>
      </c>
      <c r="DX29" s="611"/>
      <c r="DY29" s="611"/>
      <c r="DZ29" s="611"/>
      <c r="EA29" s="611"/>
      <c r="EB29" s="611"/>
      <c r="EC29" s="639"/>
    </row>
    <row r="30" spans="2:133" ht="11.25" customHeight="1" x14ac:dyDescent="0.15">
      <c r="B30" s="605" t="s">
        <v>344</v>
      </c>
      <c r="C30" s="394"/>
      <c r="D30" s="394"/>
      <c r="E30" s="394"/>
      <c r="F30" s="394"/>
      <c r="G30" s="394"/>
      <c r="H30" s="394"/>
      <c r="I30" s="394"/>
      <c r="J30" s="394"/>
      <c r="K30" s="394"/>
      <c r="L30" s="394"/>
      <c r="M30" s="394"/>
      <c r="N30" s="394"/>
      <c r="O30" s="394"/>
      <c r="P30" s="394"/>
      <c r="Q30" s="606"/>
      <c r="R30" s="607">
        <v>17177248</v>
      </c>
      <c r="S30" s="491"/>
      <c r="T30" s="491"/>
      <c r="U30" s="491"/>
      <c r="V30" s="491"/>
      <c r="W30" s="491"/>
      <c r="X30" s="491"/>
      <c r="Y30" s="620"/>
      <c r="Z30" s="640">
        <v>30.8</v>
      </c>
      <c r="AA30" s="640"/>
      <c r="AB30" s="640"/>
      <c r="AC30" s="640"/>
      <c r="AD30" s="641" t="s">
        <v>197</v>
      </c>
      <c r="AE30" s="641"/>
      <c r="AF30" s="641"/>
      <c r="AG30" s="641"/>
      <c r="AH30" s="641"/>
      <c r="AI30" s="641"/>
      <c r="AJ30" s="641"/>
      <c r="AK30" s="641"/>
      <c r="AL30" s="610" t="s">
        <v>197</v>
      </c>
      <c r="AM30" s="354"/>
      <c r="AN30" s="354"/>
      <c r="AO30" s="642"/>
      <c r="AP30" s="520" t="s">
        <v>316</v>
      </c>
      <c r="AQ30" s="521"/>
      <c r="AR30" s="521"/>
      <c r="AS30" s="521"/>
      <c r="AT30" s="521"/>
      <c r="AU30" s="521"/>
      <c r="AV30" s="521"/>
      <c r="AW30" s="521"/>
      <c r="AX30" s="521"/>
      <c r="AY30" s="521"/>
      <c r="AZ30" s="521"/>
      <c r="BA30" s="521"/>
      <c r="BB30" s="521"/>
      <c r="BC30" s="521"/>
      <c r="BD30" s="521"/>
      <c r="BE30" s="521"/>
      <c r="BF30" s="563"/>
      <c r="BG30" s="520" t="s">
        <v>184</v>
      </c>
      <c r="BH30" s="661"/>
      <c r="BI30" s="661"/>
      <c r="BJ30" s="661"/>
      <c r="BK30" s="661"/>
      <c r="BL30" s="661"/>
      <c r="BM30" s="661"/>
      <c r="BN30" s="661"/>
      <c r="BO30" s="661"/>
      <c r="BP30" s="661"/>
      <c r="BQ30" s="662"/>
      <c r="BR30" s="520" t="s">
        <v>393</v>
      </c>
      <c r="BS30" s="661"/>
      <c r="BT30" s="661"/>
      <c r="BU30" s="661"/>
      <c r="BV30" s="661"/>
      <c r="BW30" s="661"/>
      <c r="BX30" s="661"/>
      <c r="BY30" s="661"/>
      <c r="BZ30" s="661"/>
      <c r="CA30" s="661"/>
      <c r="CB30" s="662"/>
      <c r="CD30" s="388"/>
      <c r="CE30" s="390"/>
      <c r="CF30" s="605" t="s">
        <v>394</v>
      </c>
      <c r="CG30" s="394"/>
      <c r="CH30" s="394"/>
      <c r="CI30" s="394"/>
      <c r="CJ30" s="394"/>
      <c r="CK30" s="394"/>
      <c r="CL30" s="394"/>
      <c r="CM30" s="394"/>
      <c r="CN30" s="394"/>
      <c r="CO30" s="394"/>
      <c r="CP30" s="394"/>
      <c r="CQ30" s="606"/>
      <c r="CR30" s="607">
        <v>2337568</v>
      </c>
      <c r="CS30" s="491"/>
      <c r="CT30" s="491"/>
      <c r="CU30" s="491"/>
      <c r="CV30" s="491"/>
      <c r="CW30" s="491"/>
      <c r="CX30" s="491"/>
      <c r="CY30" s="620"/>
      <c r="CZ30" s="610">
        <v>4.4000000000000004</v>
      </c>
      <c r="DA30" s="611"/>
      <c r="DB30" s="611"/>
      <c r="DC30" s="612"/>
      <c r="DD30" s="613">
        <v>2161282</v>
      </c>
      <c r="DE30" s="491"/>
      <c r="DF30" s="491"/>
      <c r="DG30" s="491"/>
      <c r="DH30" s="491"/>
      <c r="DI30" s="491"/>
      <c r="DJ30" s="491"/>
      <c r="DK30" s="620"/>
      <c r="DL30" s="613">
        <v>2161282</v>
      </c>
      <c r="DM30" s="491"/>
      <c r="DN30" s="491"/>
      <c r="DO30" s="491"/>
      <c r="DP30" s="491"/>
      <c r="DQ30" s="491"/>
      <c r="DR30" s="491"/>
      <c r="DS30" s="491"/>
      <c r="DT30" s="491"/>
      <c r="DU30" s="491"/>
      <c r="DV30" s="620"/>
      <c r="DW30" s="610">
        <v>10.3</v>
      </c>
      <c r="DX30" s="611"/>
      <c r="DY30" s="611"/>
      <c r="DZ30" s="611"/>
      <c r="EA30" s="611"/>
      <c r="EB30" s="611"/>
      <c r="EC30" s="639"/>
    </row>
    <row r="31" spans="2:133" ht="11.25" customHeight="1" x14ac:dyDescent="0.15">
      <c r="B31" s="657" t="s">
        <v>53</v>
      </c>
      <c r="C31" s="658"/>
      <c r="D31" s="658"/>
      <c r="E31" s="658"/>
      <c r="F31" s="658"/>
      <c r="G31" s="658"/>
      <c r="H31" s="658"/>
      <c r="I31" s="658"/>
      <c r="J31" s="658"/>
      <c r="K31" s="658"/>
      <c r="L31" s="658"/>
      <c r="M31" s="658"/>
      <c r="N31" s="658"/>
      <c r="O31" s="658"/>
      <c r="P31" s="658"/>
      <c r="Q31" s="659"/>
      <c r="R31" s="607">
        <v>329240</v>
      </c>
      <c r="S31" s="491"/>
      <c r="T31" s="491"/>
      <c r="U31" s="491"/>
      <c r="V31" s="491"/>
      <c r="W31" s="491"/>
      <c r="X31" s="491"/>
      <c r="Y31" s="620"/>
      <c r="Z31" s="640">
        <v>0.6</v>
      </c>
      <c r="AA31" s="640"/>
      <c r="AB31" s="640"/>
      <c r="AC31" s="640"/>
      <c r="AD31" s="641">
        <v>329240</v>
      </c>
      <c r="AE31" s="641"/>
      <c r="AF31" s="641"/>
      <c r="AG31" s="641"/>
      <c r="AH31" s="641"/>
      <c r="AI31" s="641"/>
      <c r="AJ31" s="641"/>
      <c r="AK31" s="641"/>
      <c r="AL31" s="610">
        <v>1.6</v>
      </c>
      <c r="AM31" s="354"/>
      <c r="AN31" s="354"/>
      <c r="AO31" s="642"/>
      <c r="AP31" s="377" t="s">
        <v>8</v>
      </c>
      <c r="AQ31" s="378"/>
      <c r="AR31" s="378"/>
      <c r="AS31" s="378"/>
      <c r="AT31" s="602" t="s">
        <v>395</v>
      </c>
      <c r="AU31" s="42"/>
      <c r="AV31" s="42"/>
      <c r="AW31" s="42"/>
      <c r="AX31" s="649" t="s">
        <v>274</v>
      </c>
      <c r="AY31" s="650"/>
      <c r="AZ31" s="650"/>
      <c r="BA31" s="650"/>
      <c r="BB31" s="650"/>
      <c r="BC31" s="650"/>
      <c r="BD31" s="650"/>
      <c r="BE31" s="650"/>
      <c r="BF31" s="651"/>
      <c r="BG31" s="660">
        <v>99.2</v>
      </c>
      <c r="BH31" s="654"/>
      <c r="BI31" s="654"/>
      <c r="BJ31" s="654"/>
      <c r="BK31" s="654"/>
      <c r="BL31" s="654"/>
      <c r="BM31" s="653">
        <v>98.2</v>
      </c>
      <c r="BN31" s="654"/>
      <c r="BO31" s="654"/>
      <c r="BP31" s="654"/>
      <c r="BQ31" s="655"/>
      <c r="BR31" s="660">
        <v>99.2</v>
      </c>
      <c r="BS31" s="654"/>
      <c r="BT31" s="654"/>
      <c r="BU31" s="654"/>
      <c r="BV31" s="654"/>
      <c r="BW31" s="654"/>
      <c r="BX31" s="653">
        <v>97.9</v>
      </c>
      <c r="BY31" s="654"/>
      <c r="BZ31" s="654"/>
      <c r="CA31" s="654"/>
      <c r="CB31" s="655"/>
      <c r="CD31" s="388"/>
      <c r="CE31" s="390"/>
      <c r="CF31" s="605" t="s">
        <v>315</v>
      </c>
      <c r="CG31" s="394"/>
      <c r="CH31" s="394"/>
      <c r="CI31" s="394"/>
      <c r="CJ31" s="394"/>
      <c r="CK31" s="394"/>
      <c r="CL31" s="394"/>
      <c r="CM31" s="394"/>
      <c r="CN31" s="394"/>
      <c r="CO31" s="394"/>
      <c r="CP31" s="394"/>
      <c r="CQ31" s="606"/>
      <c r="CR31" s="607">
        <v>157685</v>
      </c>
      <c r="CS31" s="608"/>
      <c r="CT31" s="608"/>
      <c r="CU31" s="608"/>
      <c r="CV31" s="608"/>
      <c r="CW31" s="608"/>
      <c r="CX31" s="608"/>
      <c r="CY31" s="609"/>
      <c r="CZ31" s="610">
        <v>0.3</v>
      </c>
      <c r="DA31" s="611"/>
      <c r="DB31" s="611"/>
      <c r="DC31" s="612"/>
      <c r="DD31" s="613">
        <v>157685</v>
      </c>
      <c r="DE31" s="608"/>
      <c r="DF31" s="608"/>
      <c r="DG31" s="608"/>
      <c r="DH31" s="608"/>
      <c r="DI31" s="608"/>
      <c r="DJ31" s="608"/>
      <c r="DK31" s="609"/>
      <c r="DL31" s="613">
        <v>157685</v>
      </c>
      <c r="DM31" s="608"/>
      <c r="DN31" s="608"/>
      <c r="DO31" s="608"/>
      <c r="DP31" s="608"/>
      <c r="DQ31" s="608"/>
      <c r="DR31" s="608"/>
      <c r="DS31" s="608"/>
      <c r="DT31" s="608"/>
      <c r="DU31" s="608"/>
      <c r="DV31" s="609"/>
      <c r="DW31" s="610">
        <v>0.7</v>
      </c>
      <c r="DX31" s="611"/>
      <c r="DY31" s="611"/>
      <c r="DZ31" s="611"/>
      <c r="EA31" s="611"/>
      <c r="EB31" s="611"/>
      <c r="EC31" s="639"/>
    </row>
    <row r="32" spans="2:133" ht="11.25" customHeight="1" x14ac:dyDescent="0.15">
      <c r="B32" s="605" t="s">
        <v>396</v>
      </c>
      <c r="C32" s="394"/>
      <c r="D32" s="394"/>
      <c r="E32" s="394"/>
      <c r="F32" s="394"/>
      <c r="G32" s="394"/>
      <c r="H32" s="394"/>
      <c r="I32" s="394"/>
      <c r="J32" s="394"/>
      <c r="K32" s="394"/>
      <c r="L32" s="394"/>
      <c r="M32" s="394"/>
      <c r="N32" s="394"/>
      <c r="O32" s="394"/>
      <c r="P32" s="394"/>
      <c r="Q32" s="606"/>
      <c r="R32" s="607">
        <v>4384242</v>
      </c>
      <c r="S32" s="491"/>
      <c r="T32" s="491"/>
      <c r="U32" s="491"/>
      <c r="V32" s="491"/>
      <c r="W32" s="491"/>
      <c r="X32" s="491"/>
      <c r="Y32" s="620"/>
      <c r="Z32" s="640">
        <v>7.9</v>
      </c>
      <c r="AA32" s="640"/>
      <c r="AB32" s="640"/>
      <c r="AC32" s="640"/>
      <c r="AD32" s="641" t="s">
        <v>197</v>
      </c>
      <c r="AE32" s="641"/>
      <c r="AF32" s="641"/>
      <c r="AG32" s="641"/>
      <c r="AH32" s="641"/>
      <c r="AI32" s="641"/>
      <c r="AJ32" s="641"/>
      <c r="AK32" s="641"/>
      <c r="AL32" s="610" t="s">
        <v>197</v>
      </c>
      <c r="AM32" s="354"/>
      <c r="AN32" s="354"/>
      <c r="AO32" s="642"/>
      <c r="AP32" s="601"/>
      <c r="AQ32" s="443"/>
      <c r="AR32" s="443"/>
      <c r="AS32" s="443"/>
      <c r="AT32" s="603"/>
      <c r="AU32" s="1" t="s">
        <v>249</v>
      </c>
      <c r="AX32" s="605" t="s">
        <v>375</v>
      </c>
      <c r="AY32" s="394"/>
      <c r="AZ32" s="394"/>
      <c r="BA32" s="394"/>
      <c r="BB32" s="394"/>
      <c r="BC32" s="394"/>
      <c r="BD32" s="394"/>
      <c r="BE32" s="394"/>
      <c r="BF32" s="606"/>
      <c r="BG32" s="656">
        <v>99</v>
      </c>
      <c r="BH32" s="608"/>
      <c r="BI32" s="608"/>
      <c r="BJ32" s="608"/>
      <c r="BK32" s="608"/>
      <c r="BL32" s="608"/>
      <c r="BM32" s="354">
        <v>97.6</v>
      </c>
      <c r="BN32" s="608"/>
      <c r="BO32" s="608"/>
      <c r="BP32" s="608"/>
      <c r="BQ32" s="637"/>
      <c r="BR32" s="656">
        <v>99</v>
      </c>
      <c r="BS32" s="608"/>
      <c r="BT32" s="608"/>
      <c r="BU32" s="608"/>
      <c r="BV32" s="608"/>
      <c r="BW32" s="608"/>
      <c r="BX32" s="354">
        <v>97.7</v>
      </c>
      <c r="BY32" s="608"/>
      <c r="BZ32" s="608"/>
      <c r="CA32" s="608"/>
      <c r="CB32" s="637"/>
      <c r="CD32" s="391"/>
      <c r="CE32" s="393"/>
      <c r="CF32" s="605" t="s">
        <v>398</v>
      </c>
      <c r="CG32" s="394"/>
      <c r="CH32" s="394"/>
      <c r="CI32" s="394"/>
      <c r="CJ32" s="394"/>
      <c r="CK32" s="394"/>
      <c r="CL32" s="394"/>
      <c r="CM32" s="394"/>
      <c r="CN32" s="394"/>
      <c r="CO32" s="394"/>
      <c r="CP32" s="394"/>
      <c r="CQ32" s="606"/>
      <c r="CR32" s="607">
        <v>1140</v>
      </c>
      <c r="CS32" s="491"/>
      <c r="CT32" s="491"/>
      <c r="CU32" s="491"/>
      <c r="CV32" s="491"/>
      <c r="CW32" s="491"/>
      <c r="CX32" s="491"/>
      <c r="CY32" s="620"/>
      <c r="CZ32" s="610">
        <v>0</v>
      </c>
      <c r="DA32" s="611"/>
      <c r="DB32" s="611"/>
      <c r="DC32" s="612"/>
      <c r="DD32" s="613">
        <v>1140</v>
      </c>
      <c r="DE32" s="491"/>
      <c r="DF32" s="491"/>
      <c r="DG32" s="491"/>
      <c r="DH32" s="491"/>
      <c r="DI32" s="491"/>
      <c r="DJ32" s="491"/>
      <c r="DK32" s="620"/>
      <c r="DL32" s="613">
        <v>1140</v>
      </c>
      <c r="DM32" s="491"/>
      <c r="DN32" s="491"/>
      <c r="DO32" s="491"/>
      <c r="DP32" s="491"/>
      <c r="DQ32" s="491"/>
      <c r="DR32" s="491"/>
      <c r="DS32" s="491"/>
      <c r="DT32" s="491"/>
      <c r="DU32" s="491"/>
      <c r="DV32" s="620"/>
      <c r="DW32" s="610">
        <v>0</v>
      </c>
      <c r="DX32" s="611"/>
      <c r="DY32" s="611"/>
      <c r="DZ32" s="611"/>
      <c r="EA32" s="611"/>
      <c r="EB32" s="611"/>
      <c r="EC32" s="639"/>
    </row>
    <row r="33" spans="2:133" ht="11.25" customHeight="1" x14ac:dyDescent="0.15">
      <c r="B33" s="605" t="s">
        <v>235</v>
      </c>
      <c r="C33" s="394"/>
      <c r="D33" s="394"/>
      <c r="E33" s="394"/>
      <c r="F33" s="394"/>
      <c r="G33" s="394"/>
      <c r="H33" s="394"/>
      <c r="I33" s="394"/>
      <c r="J33" s="394"/>
      <c r="K33" s="394"/>
      <c r="L33" s="394"/>
      <c r="M33" s="394"/>
      <c r="N33" s="394"/>
      <c r="O33" s="394"/>
      <c r="P33" s="394"/>
      <c r="Q33" s="606"/>
      <c r="R33" s="607">
        <v>2282642</v>
      </c>
      <c r="S33" s="491"/>
      <c r="T33" s="491"/>
      <c r="U33" s="491"/>
      <c r="V33" s="491"/>
      <c r="W33" s="491"/>
      <c r="X33" s="491"/>
      <c r="Y33" s="620"/>
      <c r="Z33" s="640">
        <v>4.0999999999999996</v>
      </c>
      <c r="AA33" s="640"/>
      <c r="AB33" s="640"/>
      <c r="AC33" s="640"/>
      <c r="AD33" s="641">
        <v>1310674</v>
      </c>
      <c r="AE33" s="641"/>
      <c r="AF33" s="641"/>
      <c r="AG33" s="641"/>
      <c r="AH33" s="641"/>
      <c r="AI33" s="641"/>
      <c r="AJ33" s="641"/>
      <c r="AK33" s="641"/>
      <c r="AL33" s="610">
        <v>6.2</v>
      </c>
      <c r="AM33" s="354"/>
      <c r="AN33" s="354"/>
      <c r="AO33" s="642"/>
      <c r="AP33" s="380"/>
      <c r="AQ33" s="381"/>
      <c r="AR33" s="381"/>
      <c r="AS33" s="381"/>
      <c r="AT33" s="604"/>
      <c r="AU33" s="43"/>
      <c r="AV33" s="43"/>
      <c r="AW33" s="43"/>
      <c r="AX33" s="585" t="s">
        <v>158</v>
      </c>
      <c r="AY33" s="586"/>
      <c r="AZ33" s="586"/>
      <c r="BA33" s="586"/>
      <c r="BB33" s="586"/>
      <c r="BC33" s="586"/>
      <c r="BD33" s="586"/>
      <c r="BE33" s="586"/>
      <c r="BF33" s="587"/>
      <c r="BG33" s="652">
        <v>99.3</v>
      </c>
      <c r="BH33" s="589"/>
      <c r="BI33" s="589"/>
      <c r="BJ33" s="589"/>
      <c r="BK33" s="589"/>
      <c r="BL33" s="589"/>
      <c r="BM33" s="633">
        <v>98.6</v>
      </c>
      <c r="BN33" s="589"/>
      <c r="BO33" s="589"/>
      <c r="BP33" s="589"/>
      <c r="BQ33" s="628"/>
      <c r="BR33" s="652">
        <v>99.3</v>
      </c>
      <c r="BS33" s="589"/>
      <c r="BT33" s="589"/>
      <c r="BU33" s="589"/>
      <c r="BV33" s="589"/>
      <c r="BW33" s="589"/>
      <c r="BX33" s="633">
        <v>98</v>
      </c>
      <c r="BY33" s="589"/>
      <c r="BZ33" s="589"/>
      <c r="CA33" s="589"/>
      <c r="CB33" s="628"/>
      <c r="CD33" s="605" t="s">
        <v>190</v>
      </c>
      <c r="CE33" s="394"/>
      <c r="CF33" s="394"/>
      <c r="CG33" s="394"/>
      <c r="CH33" s="394"/>
      <c r="CI33" s="394"/>
      <c r="CJ33" s="394"/>
      <c r="CK33" s="394"/>
      <c r="CL33" s="394"/>
      <c r="CM33" s="394"/>
      <c r="CN33" s="394"/>
      <c r="CO33" s="394"/>
      <c r="CP33" s="394"/>
      <c r="CQ33" s="606"/>
      <c r="CR33" s="607">
        <v>19840787</v>
      </c>
      <c r="CS33" s="608"/>
      <c r="CT33" s="608"/>
      <c r="CU33" s="608"/>
      <c r="CV33" s="608"/>
      <c r="CW33" s="608"/>
      <c r="CX33" s="608"/>
      <c r="CY33" s="609"/>
      <c r="CZ33" s="610">
        <v>37</v>
      </c>
      <c r="DA33" s="611"/>
      <c r="DB33" s="611"/>
      <c r="DC33" s="612"/>
      <c r="DD33" s="613">
        <v>14052930</v>
      </c>
      <c r="DE33" s="608"/>
      <c r="DF33" s="608"/>
      <c r="DG33" s="608"/>
      <c r="DH33" s="608"/>
      <c r="DI33" s="608"/>
      <c r="DJ33" s="608"/>
      <c r="DK33" s="609"/>
      <c r="DL33" s="613">
        <v>8632002</v>
      </c>
      <c r="DM33" s="608"/>
      <c r="DN33" s="608"/>
      <c r="DO33" s="608"/>
      <c r="DP33" s="608"/>
      <c r="DQ33" s="608"/>
      <c r="DR33" s="608"/>
      <c r="DS33" s="608"/>
      <c r="DT33" s="608"/>
      <c r="DU33" s="608"/>
      <c r="DV33" s="609"/>
      <c r="DW33" s="610">
        <v>41</v>
      </c>
      <c r="DX33" s="611"/>
      <c r="DY33" s="611"/>
      <c r="DZ33" s="611"/>
      <c r="EA33" s="611"/>
      <c r="EB33" s="611"/>
      <c r="EC33" s="639"/>
    </row>
    <row r="34" spans="2:133" ht="11.25" customHeight="1" x14ac:dyDescent="0.15">
      <c r="B34" s="605" t="s">
        <v>145</v>
      </c>
      <c r="C34" s="394"/>
      <c r="D34" s="394"/>
      <c r="E34" s="394"/>
      <c r="F34" s="394"/>
      <c r="G34" s="394"/>
      <c r="H34" s="394"/>
      <c r="I34" s="394"/>
      <c r="J34" s="394"/>
      <c r="K34" s="394"/>
      <c r="L34" s="394"/>
      <c r="M34" s="394"/>
      <c r="N34" s="394"/>
      <c r="O34" s="394"/>
      <c r="P34" s="394"/>
      <c r="Q34" s="606"/>
      <c r="R34" s="607">
        <v>829737</v>
      </c>
      <c r="S34" s="491"/>
      <c r="T34" s="491"/>
      <c r="U34" s="491"/>
      <c r="V34" s="491"/>
      <c r="W34" s="491"/>
      <c r="X34" s="491"/>
      <c r="Y34" s="620"/>
      <c r="Z34" s="640">
        <v>1.5</v>
      </c>
      <c r="AA34" s="640"/>
      <c r="AB34" s="640"/>
      <c r="AC34" s="640"/>
      <c r="AD34" s="641" t="s">
        <v>197</v>
      </c>
      <c r="AE34" s="641"/>
      <c r="AF34" s="641"/>
      <c r="AG34" s="641"/>
      <c r="AH34" s="641"/>
      <c r="AI34" s="641"/>
      <c r="AJ34" s="641"/>
      <c r="AK34" s="641"/>
      <c r="AL34" s="610" t="s">
        <v>197</v>
      </c>
      <c r="AM34" s="354"/>
      <c r="AN34" s="354"/>
      <c r="AO34" s="64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5" t="s">
        <v>399</v>
      </c>
      <c r="CE34" s="394"/>
      <c r="CF34" s="394"/>
      <c r="CG34" s="394"/>
      <c r="CH34" s="394"/>
      <c r="CI34" s="394"/>
      <c r="CJ34" s="394"/>
      <c r="CK34" s="394"/>
      <c r="CL34" s="394"/>
      <c r="CM34" s="394"/>
      <c r="CN34" s="394"/>
      <c r="CO34" s="394"/>
      <c r="CP34" s="394"/>
      <c r="CQ34" s="606"/>
      <c r="CR34" s="607">
        <v>5449951</v>
      </c>
      <c r="CS34" s="491"/>
      <c r="CT34" s="491"/>
      <c r="CU34" s="491"/>
      <c r="CV34" s="491"/>
      <c r="CW34" s="491"/>
      <c r="CX34" s="491"/>
      <c r="CY34" s="620"/>
      <c r="CZ34" s="610">
        <v>10.199999999999999</v>
      </c>
      <c r="DA34" s="611"/>
      <c r="DB34" s="611"/>
      <c r="DC34" s="612"/>
      <c r="DD34" s="613">
        <v>3493449</v>
      </c>
      <c r="DE34" s="491"/>
      <c r="DF34" s="491"/>
      <c r="DG34" s="491"/>
      <c r="DH34" s="491"/>
      <c r="DI34" s="491"/>
      <c r="DJ34" s="491"/>
      <c r="DK34" s="620"/>
      <c r="DL34" s="613">
        <v>2938331</v>
      </c>
      <c r="DM34" s="491"/>
      <c r="DN34" s="491"/>
      <c r="DO34" s="491"/>
      <c r="DP34" s="491"/>
      <c r="DQ34" s="491"/>
      <c r="DR34" s="491"/>
      <c r="DS34" s="491"/>
      <c r="DT34" s="491"/>
      <c r="DU34" s="491"/>
      <c r="DV34" s="620"/>
      <c r="DW34" s="610">
        <v>14</v>
      </c>
      <c r="DX34" s="611"/>
      <c r="DY34" s="611"/>
      <c r="DZ34" s="611"/>
      <c r="EA34" s="611"/>
      <c r="EB34" s="611"/>
      <c r="EC34" s="639"/>
    </row>
    <row r="35" spans="2:133" ht="11.25" customHeight="1" x14ac:dyDescent="0.15">
      <c r="B35" s="605" t="s">
        <v>401</v>
      </c>
      <c r="C35" s="394"/>
      <c r="D35" s="394"/>
      <c r="E35" s="394"/>
      <c r="F35" s="394"/>
      <c r="G35" s="394"/>
      <c r="H35" s="394"/>
      <c r="I35" s="394"/>
      <c r="J35" s="394"/>
      <c r="K35" s="394"/>
      <c r="L35" s="394"/>
      <c r="M35" s="394"/>
      <c r="N35" s="394"/>
      <c r="O35" s="394"/>
      <c r="P35" s="394"/>
      <c r="Q35" s="606"/>
      <c r="R35" s="607">
        <v>4701140</v>
      </c>
      <c r="S35" s="491"/>
      <c r="T35" s="491"/>
      <c r="U35" s="491"/>
      <c r="V35" s="491"/>
      <c r="W35" s="491"/>
      <c r="X35" s="491"/>
      <c r="Y35" s="620"/>
      <c r="Z35" s="640">
        <v>8.4</v>
      </c>
      <c r="AA35" s="640"/>
      <c r="AB35" s="640"/>
      <c r="AC35" s="640"/>
      <c r="AD35" s="641" t="s">
        <v>197</v>
      </c>
      <c r="AE35" s="641"/>
      <c r="AF35" s="641"/>
      <c r="AG35" s="641"/>
      <c r="AH35" s="641"/>
      <c r="AI35" s="641"/>
      <c r="AJ35" s="641"/>
      <c r="AK35" s="641"/>
      <c r="AL35" s="610" t="s">
        <v>197</v>
      </c>
      <c r="AM35" s="354"/>
      <c r="AN35" s="354"/>
      <c r="AO35" s="642"/>
      <c r="AP35" s="16"/>
      <c r="AQ35" s="520" t="s">
        <v>402</v>
      </c>
      <c r="AR35" s="521"/>
      <c r="AS35" s="521"/>
      <c r="AT35" s="521"/>
      <c r="AU35" s="521"/>
      <c r="AV35" s="521"/>
      <c r="AW35" s="521"/>
      <c r="AX35" s="521"/>
      <c r="AY35" s="521"/>
      <c r="AZ35" s="521"/>
      <c r="BA35" s="521"/>
      <c r="BB35" s="521"/>
      <c r="BC35" s="521"/>
      <c r="BD35" s="521"/>
      <c r="BE35" s="521"/>
      <c r="BF35" s="563"/>
      <c r="BG35" s="520" t="s">
        <v>205</v>
      </c>
      <c r="BH35" s="521"/>
      <c r="BI35" s="521"/>
      <c r="BJ35" s="521"/>
      <c r="BK35" s="521"/>
      <c r="BL35" s="521"/>
      <c r="BM35" s="521"/>
      <c r="BN35" s="521"/>
      <c r="BO35" s="521"/>
      <c r="BP35" s="521"/>
      <c r="BQ35" s="521"/>
      <c r="BR35" s="521"/>
      <c r="BS35" s="521"/>
      <c r="BT35" s="521"/>
      <c r="BU35" s="521"/>
      <c r="BV35" s="521"/>
      <c r="BW35" s="521"/>
      <c r="BX35" s="521"/>
      <c r="BY35" s="521"/>
      <c r="BZ35" s="521"/>
      <c r="CA35" s="521"/>
      <c r="CB35" s="563"/>
      <c r="CD35" s="605" t="s">
        <v>403</v>
      </c>
      <c r="CE35" s="394"/>
      <c r="CF35" s="394"/>
      <c r="CG35" s="394"/>
      <c r="CH35" s="394"/>
      <c r="CI35" s="394"/>
      <c r="CJ35" s="394"/>
      <c r="CK35" s="394"/>
      <c r="CL35" s="394"/>
      <c r="CM35" s="394"/>
      <c r="CN35" s="394"/>
      <c r="CO35" s="394"/>
      <c r="CP35" s="394"/>
      <c r="CQ35" s="606"/>
      <c r="CR35" s="607">
        <v>458089</v>
      </c>
      <c r="CS35" s="608"/>
      <c r="CT35" s="608"/>
      <c r="CU35" s="608"/>
      <c r="CV35" s="608"/>
      <c r="CW35" s="608"/>
      <c r="CX35" s="608"/>
      <c r="CY35" s="609"/>
      <c r="CZ35" s="610">
        <v>0.9</v>
      </c>
      <c r="DA35" s="611"/>
      <c r="DB35" s="611"/>
      <c r="DC35" s="612"/>
      <c r="DD35" s="613">
        <v>252566</v>
      </c>
      <c r="DE35" s="608"/>
      <c r="DF35" s="608"/>
      <c r="DG35" s="608"/>
      <c r="DH35" s="608"/>
      <c r="DI35" s="608"/>
      <c r="DJ35" s="608"/>
      <c r="DK35" s="609"/>
      <c r="DL35" s="613">
        <v>91454</v>
      </c>
      <c r="DM35" s="608"/>
      <c r="DN35" s="608"/>
      <c r="DO35" s="608"/>
      <c r="DP35" s="608"/>
      <c r="DQ35" s="608"/>
      <c r="DR35" s="608"/>
      <c r="DS35" s="608"/>
      <c r="DT35" s="608"/>
      <c r="DU35" s="608"/>
      <c r="DV35" s="609"/>
      <c r="DW35" s="610">
        <v>0.4</v>
      </c>
      <c r="DX35" s="611"/>
      <c r="DY35" s="611"/>
      <c r="DZ35" s="611"/>
      <c r="EA35" s="611"/>
      <c r="EB35" s="611"/>
      <c r="EC35" s="639"/>
    </row>
    <row r="36" spans="2:133" ht="11.25" customHeight="1" x14ac:dyDescent="0.15">
      <c r="B36" s="605" t="s">
        <v>376</v>
      </c>
      <c r="C36" s="394"/>
      <c r="D36" s="394"/>
      <c r="E36" s="394"/>
      <c r="F36" s="394"/>
      <c r="G36" s="394"/>
      <c r="H36" s="394"/>
      <c r="I36" s="394"/>
      <c r="J36" s="394"/>
      <c r="K36" s="394"/>
      <c r="L36" s="394"/>
      <c r="M36" s="394"/>
      <c r="N36" s="394"/>
      <c r="O36" s="394"/>
      <c r="P36" s="394"/>
      <c r="Q36" s="606"/>
      <c r="R36" s="607">
        <v>2649547</v>
      </c>
      <c r="S36" s="491"/>
      <c r="T36" s="491"/>
      <c r="U36" s="491"/>
      <c r="V36" s="491"/>
      <c r="W36" s="491"/>
      <c r="X36" s="491"/>
      <c r="Y36" s="620"/>
      <c r="Z36" s="640">
        <v>4.7</v>
      </c>
      <c r="AA36" s="640"/>
      <c r="AB36" s="640"/>
      <c r="AC36" s="640"/>
      <c r="AD36" s="641" t="s">
        <v>197</v>
      </c>
      <c r="AE36" s="641"/>
      <c r="AF36" s="641"/>
      <c r="AG36" s="641"/>
      <c r="AH36" s="641"/>
      <c r="AI36" s="641"/>
      <c r="AJ36" s="641"/>
      <c r="AK36" s="641"/>
      <c r="AL36" s="610" t="s">
        <v>197</v>
      </c>
      <c r="AM36" s="354"/>
      <c r="AN36" s="354"/>
      <c r="AO36" s="642"/>
      <c r="AP36" s="16"/>
      <c r="AQ36" s="643" t="s">
        <v>391</v>
      </c>
      <c r="AR36" s="644"/>
      <c r="AS36" s="644"/>
      <c r="AT36" s="644"/>
      <c r="AU36" s="644"/>
      <c r="AV36" s="644"/>
      <c r="AW36" s="644"/>
      <c r="AX36" s="644"/>
      <c r="AY36" s="645"/>
      <c r="AZ36" s="646">
        <v>3519740</v>
      </c>
      <c r="BA36" s="647"/>
      <c r="BB36" s="647"/>
      <c r="BC36" s="647"/>
      <c r="BD36" s="647"/>
      <c r="BE36" s="647"/>
      <c r="BF36" s="648"/>
      <c r="BG36" s="649" t="s">
        <v>406</v>
      </c>
      <c r="BH36" s="650"/>
      <c r="BI36" s="650"/>
      <c r="BJ36" s="650"/>
      <c r="BK36" s="650"/>
      <c r="BL36" s="650"/>
      <c r="BM36" s="650"/>
      <c r="BN36" s="650"/>
      <c r="BO36" s="650"/>
      <c r="BP36" s="650"/>
      <c r="BQ36" s="650"/>
      <c r="BR36" s="650"/>
      <c r="BS36" s="650"/>
      <c r="BT36" s="650"/>
      <c r="BU36" s="651"/>
      <c r="BV36" s="646">
        <v>-788343</v>
      </c>
      <c r="BW36" s="647"/>
      <c r="BX36" s="647"/>
      <c r="BY36" s="647"/>
      <c r="BZ36" s="647"/>
      <c r="CA36" s="647"/>
      <c r="CB36" s="648"/>
      <c r="CD36" s="605" t="s">
        <v>29</v>
      </c>
      <c r="CE36" s="394"/>
      <c r="CF36" s="394"/>
      <c r="CG36" s="394"/>
      <c r="CH36" s="394"/>
      <c r="CI36" s="394"/>
      <c r="CJ36" s="394"/>
      <c r="CK36" s="394"/>
      <c r="CL36" s="394"/>
      <c r="CM36" s="394"/>
      <c r="CN36" s="394"/>
      <c r="CO36" s="394"/>
      <c r="CP36" s="394"/>
      <c r="CQ36" s="606"/>
      <c r="CR36" s="607">
        <v>6303897</v>
      </c>
      <c r="CS36" s="491"/>
      <c r="CT36" s="491"/>
      <c r="CU36" s="491"/>
      <c r="CV36" s="491"/>
      <c r="CW36" s="491"/>
      <c r="CX36" s="491"/>
      <c r="CY36" s="620"/>
      <c r="CZ36" s="610">
        <v>11.7</v>
      </c>
      <c r="DA36" s="611"/>
      <c r="DB36" s="611"/>
      <c r="DC36" s="612"/>
      <c r="DD36" s="613">
        <v>4040994</v>
      </c>
      <c r="DE36" s="491"/>
      <c r="DF36" s="491"/>
      <c r="DG36" s="491"/>
      <c r="DH36" s="491"/>
      <c r="DI36" s="491"/>
      <c r="DJ36" s="491"/>
      <c r="DK36" s="620"/>
      <c r="DL36" s="613">
        <v>3686565</v>
      </c>
      <c r="DM36" s="491"/>
      <c r="DN36" s="491"/>
      <c r="DO36" s="491"/>
      <c r="DP36" s="491"/>
      <c r="DQ36" s="491"/>
      <c r="DR36" s="491"/>
      <c r="DS36" s="491"/>
      <c r="DT36" s="491"/>
      <c r="DU36" s="491"/>
      <c r="DV36" s="620"/>
      <c r="DW36" s="610">
        <v>17.5</v>
      </c>
      <c r="DX36" s="611"/>
      <c r="DY36" s="611"/>
      <c r="DZ36" s="611"/>
      <c r="EA36" s="611"/>
      <c r="EB36" s="611"/>
      <c r="EC36" s="639"/>
    </row>
    <row r="37" spans="2:133" ht="11.25" customHeight="1" x14ac:dyDescent="0.15">
      <c r="B37" s="605" t="s">
        <v>191</v>
      </c>
      <c r="C37" s="394"/>
      <c r="D37" s="394"/>
      <c r="E37" s="394"/>
      <c r="F37" s="394"/>
      <c r="G37" s="394"/>
      <c r="H37" s="394"/>
      <c r="I37" s="394"/>
      <c r="J37" s="394"/>
      <c r="K37" s="394"/>
      <c r="L37" s="394"/>
      <c r="M37" s="394"/>
      <c r="N37" s="394"/>
      <c r="O37" s="394"/>
      <c r="P37" s="394"/>
      <c r="Q37" s="606"/>
      <c r="R37" s="607">
        <v>310596</v>
      </c>
      <c r="S37" s="491"/>
      <c r="T37" s="491"/>
      <c r="U37" s="491"/>
      <c r="V37" s="491"/>
      <c r="W37" s="491"/>
      <c r="X37" s="491"/>
      <c r="Y37" s="620"/>
      <c r="Z37" s="640">
        <v>0.6</v>
      </c>
      <c r="AA37" s="640"/>
      <c r="AB37" s="640"/>
      <c r="AC37" s="640"/>
      <c r="AD37" s="641">
        <v>33390</v>
      </c>
      <c r="AE37" s="641"/>
      <c r="AF37" s="641"/>
      <c r="AG37" s="641"/>
      <c r="AH37" s="641"/>
      <c r="AI37" s="641"/>
      <c r="AJ37" s="641"/>
      <c r="AK37" s="641"/>
      <c r="AL37" s="610">
        <v>0.2</v>
      </c>
      <c r="AM37" s="354"/>
      <c r="AN37" s="354"/>
      <c r="AO37" s="642"/>
      <c r="AQ37" s="635" t="s">
        <v>407</v>
      </c>
      <c r="AR37" s="452"/>
      <c r="AS37" s="452"/>
      <c r="AT37" s="452"/>
      <c r="AU37" s="452"/>
      <c r="AV37" s="452"/>
      <c r="AW37" s="452"/>
      <c r="AX37" s="452"/>
      <c r="AY37" s="636"/>
      <c r="AZ37" s="607">
        <v>400536</v>
      </c>
      <c r="BA37" s="491"/>
      <c r="BB37" s="491"/>
      <c r="BC37" s="491"/>
      <c r="BD37" s="608"/>
      <c r="BE37" s="608"/>
      <c r="BF37" s="637"/>
      <c r="BG37" s="605" t="s">
        <v>409</v>
      </c>
      <c r="BH37" s="394"/>
      <c r="BI37" s="394"/>
      <c r="BJ37" s="394"/>
      <c r="BK37" s="394"/>
      <c r="BL37" s="394"/>
      <c r="BM37" s="394"/>
      <c r="BN37" s="394"/>
      <c r="BO37" s="394"/>
      <c r="BP37" s="394"/>
      <c r="BQ37" s="394"/>
      <c r="BR37" s="394"/>
      <c r="BS37" s="394"/>
      <c r="BT37" s="394"/>
      <c r="BU37" s="606"/>
      <c r="BV37" s="607">
        <v>-1343451</v>
      </c>
      <c r="BW37" s="491"/>
      <c r="BX37" s="491"/>
      <c r="BY37" s="491"/>
      <c r="BZ37" s="491"/>
      <c r="CA37" s="491"/>
      <c r="CB37" s="638"/>
      <c r="CD37" s="605" t="s">
        <v>157</v>
      </c>
      <c r="CE37" s="394"/>
      <c r="CF37" s="394"/>
      <c r="CG37" s="394"/>
      <c r="CH37" s="394"/>
      <c r="CI37" s="394"/>
      <c r="CJ37" s="394"/>
      <c r="CK37" s="394"/>
      <c r="CL37" s="394"/>
      <c r="CM37" s="394"/>
      <c r="CN37" s="394"/>
      <c r="CO37" s="394"/>
      <c r="CP37" s="394"/>
      <c r="CQ37" s="606"/>
      <c r="CR37" s="607">
        <v>2596217</v>
      </c>
      <c r="CS37" s="608"/>
      <c r="CT37" s="608"/>
      <c r="CU37" s="608"/>
      <c r="CV37" s="608"/>
      <c r="CW37" s="608"/>
      <c r="CX37" s="608"/>
      <c r="CY37" s="609"/>
      <c r="CZ37" s="610">
        <v>4.8</v>
      </c>
      <c r="DA37" s="611"/>
      <c r="DB37" s="611"/>
      <c r="DC37" s="612"/>
      <c r="DD37" s="613">
        <v>2596217</v>
      </c>
      <c r="DE37" s="608"/>
      <c r="DF37" s="608"/>
      <c r="DG37" s="608"/>
      <c r="DH37" s="608"/>
      <c r="DI37" s="608"/>
      <c r="DJ37" s="608"/>
      <c r="DK37" s="609"/>
      <c r="DL37" s="613">
        <v>2593584</v>
      </c>
      <c r="DM37" s="608"/>
      <c r="DN37" s="608"/>
      <c r="DO37" s="608"/>
      <c r="DP37" s="608"/>
      <c r="DQ37" s="608"/>
      <c r="DR37" s="608"/>
      <c r="DS37" s="608"/>
      <c r="DT37" s="608"/>
      <c r="DU37" s="608"/>
      <c r="DV37" s="609"/>
      <c r="DW37" s="610">
        <v>12.3</v>
      </c>
      <c r="DX37" s="611"/>
      <c r="DY37" s="611"/>
      <c r="DZ37" s="611"/>
      <c r="EA37" s="611"/>
      <c r="EB37" s="611"/>
      <c r="EC37" s="639"/>
    </row>
    <row r="38" spans="2:133" ht="11.25" customHeight="1" x14ac:dyDescent="0.15">
      <c r="B38" s="605" t="s">
        <v>410</v>
      </c>
      <c r="C38" s="394"/>
      <c r="D38" s="394"/>
      <c r="E38" s="394"/>
      <c r="F38" s="394"/>
      <c r="G38" s="394"/>
      <c r="H38" s="394"/>
      <c r="I38" s="394"/>
      <c r="J38" s="394"/>
      <c r="K38" s="394"/>
      <c r="L38" s="394"/>
      <c r="M38" s="394"/>
      <c r="N38" s="394"/>
      <c r="O38" s="394"/>
      <c r="P38" s="394"/>
      <c r="Q38" s="606"/>
      <c r="R38" s="607">
        <v>2127201</v>
      </c>
      <c r="S38" s="491"/>
      <c r="T38" s="491"/>
      <c r="U38" s="491"/>
      <c r="V38" s="491"/>
      <c r="W38" s="491"/>
      <c r="X38" s="491"/>
      <c r="Y38" s="620"/>
      <c r="Z38" s="640">
        <v>3.8</v>
      </c>
      <c r="AA38" s="640"/>
      <c r="AB38" s="640"/>
      <c r="AC38" s="640"/>
      <c r="AD38" s="641" t="s">
        <v>197</v>
      </c>
      <c r="AE38" s="641"/>
      <c r="AF38" s="641"/>
      <c r="AG38" s="641"/>
      <c r="AH38" s="641"/>
      <c r="AI38" s="641"/>
      <c r="AJ38" s="641"/>
      <c r="AK38" s="641"/>
      <c r="AL38" s="610" t="s">
        <v>197</v>
      </c>
      <c r="AM38" s="354"/>
      <c r="AN38" s="354"/>
      <c r="AO38" s="642"/>
      <c r="AQ38" s="635" t="s">
        <v>308</v>
      </c>
      <c r="AR38" s="452"/>
      <c r="AS38" s="452"/>
      <c r="AT38" s="452"/>
      <c r="AU38" s="452"/>
      <c r="AV38" s="452"/>
      <c r="AW38" s="452"/>
      <c r="AX38" s="452"/>
      <c r="AY38" s="636"/>
      <c r="AZ38" s="607">
        <v>7861</v>
      </c>
      <c r="BA38" s="491"/>
      <c r="BB38" s="491"/>
      <c r="BC38" s="491"/>
      <c r="BD38" s="608"/>
      <c r="BE38" s="608"/>
      <c r="BF38" s="637"/>
      <c r="BG38" s="605" t="s">
        <v>411</v>
      </c>
      <c r="BH38" s="394"/>
      <c r="BI38" s="394"/>
      <c r="BJ38" s="394"/>
      <c r="BK38" s="394"/>
      <c r="BL38" s="394"/>
      <c r="BM38" s="394"/>
      <c r="BN38" s="394"/>
      <c r="BO38" s="394"/>
      <c r="BP38" s="394"/>
      <c r="BQ38" s="394"/>
      <c r="BR38" s="394"/>
      <c r="BS38" s="394"/>
      <c r="BT38" s="394"/>
      <c r="BU38" s="606"/>
      <c r="BV38" s="607">
        <v>9760</v>
      </c>
      <c r="BW38" s="491"/>
      <c r="BX38" s="491"/>
      <c r="BY38" s="491"/>
      <c r="BZ38" s="491"/>
      <c r="CA38" s="491"/>
      <c r="CB38" s="638"/>
      <c r="CD38" s="605" t="s">
        <v>412</v>
      </c>
      <c r="CE38" s="394"/>
      <c r="CF38" s="394"/>
      <c r="CG38" s="394"/>
      <c r="CH38" s="394"/>
      <c r="CI38" s="394"/>
      <c r="CJ38" s="394"/>
      <c r="CK38" s="394"/>
      <c r="CL38" s="394"/>
      <c r="CM38" s="394"/>
      <c r="CN38" s="394"/>
      <c r="CO38" s="394"/>
      <c r="CP38" s="394"/>
      <c r="CQ38" s="606"/>
      <c r="CR38" s="607">
        <v>3111343</v>
      </c>
      <c r="CS38" s="491"/>
      <c r="CT38" s="491"/>
      <c r="CU38" s="491"/>
      <c r="CV38" s="491"/>
      <c r="CW38" s="491"/>
      <c r="CX38" s="491"/>
      <c r="CY38" s="620"/>
      <c r="CZ38" s="610">
        <v>5.8</v>
      </c>
      <c r="DA38" s="611"/>
      <c r="DB38" s="611"/>
      <c r="DC38" s="612"/>
      <c r="DD38" s="613">
        <v>2575891</v>
      </c>
      <c r="DE38" s="491"/>
      <c r="DF38" s="491"/>
      <c r="DG38" s="491"/>
      <c r="DH38" s="491"/>
      <c r="DI38" s="491"/>
      <c r="DJ38" s="491"/>
      <c r="DK38" s="620"/>
      <c r="DL38" s="613">
        <v>1915652</v>
      </c>
      <c r="DM38" s="491"/>
      <c r="DN38" s="491"/>
      <c r="DO38" s="491"/>
      <c r="DP38" s="491"/>
      <c r="DQ38" s="491"/>
      <c r="DR38" s="491"/>
      <c r="DS38" s="491"/>
      <c r="DT38" s="491"/>
      <c r="DU38" s="491"/>
      <c r="DV38" s="620"/>
      <c r="DW38" s="610">
        <v>9.1</v>
      </c>
      <c r="DX38" s="611"/>
      <c r="DY38" s="611"/>
      <c r="DZ38" s="611"/>
      <c r="EA38" s="611"/>
      <c r="EB38" s="611"/>
      <c r="EC38" s="639"/>
    </row>
    <row r="39" spans="2:133" ht="11.25" customHeight="1" x14ac:dyDescent="0.15">
      <c r="B39" s="605" t="s">
        <v>413</v>
      </c>
      <c r="C39" s="394"/>
      <c r="D39" s="394"/>
      <c r="E39" s="394"/>
      <c r="F39" s="394"/>
      <c r="G39" s="394"/>
      <c r="H39" s="394"/>
      <c r="I39" s="394"/>
      <c r="J39" s="394"/>
      <c r="K39" s="394"/>
      <c r="L39" s="394"/>
      <c r="M39" s="394"/>
      <c r="N39" s="394"/>
      <c r="O39" s="394"/>
      <c r="P39" s="394"/>
      <c r="Q39" s="606"/>
      <c r="R39" s="607" t="s">
        <v>197</v>
      </c>
      <c r="S39" s="491"/>
      <c r="T39" s="491"/>
      <c r="U39" s="491"/>
      <c r="V39" s="491"/>
      <c r="W39" s="491"/>
      <c r="X39" s="491"/>
      <c r="Y39" s="620"/>
      <c r="Z39" s="640" t="s">
        <v>197</v>
      </c>
      <c r="AA39" s="640"/>
      <c r="AB39" s="640"/>
      <c r="AC39" s="640"/>
      <c r="AD39" s="641" t="s">
        <v>197</v>
      </c>
      <c r="AE39" s="641"/>
      <c r="AF39" s="641"/>
      <c r="AG39" s="641"/>
      <c r="AH39" s="641"/>
      <c r="AI39" s="641"/>
      <c r="AJ39" s="641"/>
      <c r="AK39" s="641"/>
      <c r="AL39" s="610" t="s">
        <v>197</v>
      </c>
      <c r="AM39" s="354"/>
      <c r="AN39" s="354"/>
      <c r="AO39" s="642"/>
      <c r="AQ39" s="635" t="s">
        <v>414</v>
      </c>
      <c r="AR39" s="452"/>
      <c r="AS39" s="452"/>
      <c r="AT39" s="452"/>
      <c r="AU39" s="452"/>
      <c r="AV39" s="452"/>
      <c r="AW39" s="452"/>
      <c r="AX39" s="452"/>
      <c r="AY39" s="636"/>
      <c r="AZ39" s="607" t="s">
        <v>197</v>
      </c>
      <c r="BA39" s="491"/>
      <c r="BB39" s="491"/>
      <c r="BC39" s="491"/>
      <c r="BD39" s="608"/>
      <c r="BE39" s="608"/>
      <c r="BF39" s="637"/>
      <c r="BG39" s="605" t="s">
        <v>339</v>
      </c>
      <c r="BH39" s="394"/>
      <c r="BI39" s="394"/>
      <c r="BJ39" s="394"/>
      <c r="BK39" s="394"/>
      <c r="BL39" s="394"/>
      <c r="BM39" s="394"/>
      <c r="BN39" s="394"/>
      <c r="BO39" s="394"/>
      <c r="BP39" s="394"/>
      <c r="BQ39" s="394"/>
      <c r="BR39" s="394"/>
      <c r="BS39" s="394"/>
      <c r="BT39" s="394"/>
      <c r="BU39" s="606"/>
      <c r="BV39" s="607">
        <v>15109</v>
      </c>
      <c r="BW39" s="491"/>
      <c r="BX39" s="491"/>
      <c r="BY39" s="491"/>
      <c r="BZ39" s="491"/>
      <c r="CA39" s="491"/>
      <c r="CB39" s="638"/>
      <c r="CD39" s="605" t="s">
        <v>418</v>
      </c>
      <c r="CE39" s="394"/>
      <c r="CF39" s="394"/>
      <c r="CG39" s="394"/>
      <c r="CH39" s="394"/>
      <c r="CI39" s="394"/>
      <c r="CJ39" s="394"/>
      <c r="CK39" s="394"/>
      <c r="CL39" s="394"/>
      <c r="CM39" s="394"/>
      <c r="CN39" s="394"/>
      <c r="CO39" s="394"/>
      <c r="CP39" s="394"/>
      <c r="CQ39" s="606"/>
      <c r="CR39" s="607">
        <v>4494507</v>
      </c>
      <c r="CS39" s="608"/>
      <c r="CT39" s="608"/>
      <c r="CU39" s="608"/>
      <c r="CV39" s="608"/>
      <c r="CW39" s="608"/>
      <c r="CX39" s="608"/>
      <c r="CY39" s="609"/>
      <c r="CZ39" s="610">
        <v>8.4</v>
      </c>
      <c r="DA39" s="611"/>
      <c r="DB39" s="611"/>
      <c r="DC39" s="612"/>
      <c r="DD39" s="613">
        <v>3667030</v>
      </c>
      <c r="DE39" s="608"/>
      <c r="DF39" s="608"/>
      <c r="DG39" s="608"/>
      <c r="DH39" s="608"/>
      <c r="DI39" s="608"/>
      <c r="DJ39" s="608"/>
      <c r="DK39" s="609"/>
      <c r="DL39" s="613" t="s">
        <v>197</v>
      </c>
      <c r="DM39" s="608"/>
      <c r="DN39" s="608"/>
      <c r="DO39" s="608"/>
      <c r="DP39" s="608"/>
      <c r="DQ39" s="608"/>
      <c r="DR39" s="608"/>
      <c r="DS39" s="608"/>
      <c r="DT39" s="608"/>
      <c r="DU39" s="608"/>
      <c r="DV39" s="609"/>
      <c r="DW39" s="610" t="s">
        <v>197</v>
      </c>
      <c r="DX39" s="611"/>
      <c r="DY39" s="611"/>
      <c r="DZ39" s="611"/>
      <c r="EA39" s="611"/>
      <c r="EB39" s="611"/>
      <c r="EC39" s="639"/>
    </row>
    <row r="40" spans="2:133" ht="11.25" customHeight="1" x14ac:dyDescent="0.15">
      <c r="B40" s="605" t="s">
        <v>419</v>
      </c>
      <c r="C40" s="394"/>
      <c r="D40" s="394"/>
      <c r="E40" s="394"/>
      <c r="F40" s="394"/>
      <c r="G40" s="394"/>
      <c r="H40" s="394"/>
      <c r="I40" s="394"/>
      <c r="J40" s="394"/>
      <c r="K40" s="394"/>
      <c r="L40" s="394"/>
      <c r="M40" s="394"/>
      <c r="N40" s="394"/>
      <c r="O40" s="394"/>
      <c r="P40" s="394"/>
      <c r="Q40" s="606"/>
      <c r="R40" s="607">
        <v>61001</v>
      </c>
      <c r="S40" s="491"/>
      <c r="T40" s="491"/>
      <c r="U40" s="491"/>
      <c r="V40" s="491"/>
      <c r="W40" s="491"/>
      <c r="X40" s="491"/>
      <c r="Y40" s="620"/>
      <c r="Z40" s="640">
        <v>0.1</v>
      </c>
      <c r="AA40" s="640"/>
      <c r="AB40" s="640"/>
      <c r="AC40" s="640"/>
      <c r="AD40" s="641" t="s">
        <v>197</v>
      </c>
      <c r="AE40" s="641"/>
      <c r="AF40" s="641"/>
      <c r="AG40" s="641"/>
      <c r="AH40" s="641"/>
      <c r="AI40" s="641"/>
      <c r="AJ40" s="641"/>
      <c r="AK40" s="641"/>
      <c r="AL40" s="610" t="s">
        <v>197</v>
      </c>
      <c r="AM40" s="354"/>
      <c r="AN40" s="354"/>
      <c r="AO40" s="642"/>
      <c r="AQ40" s="635" t="s">
        <v>421</v>
      </c>
      <c r="AR40" s="452"/>
      <c r="AS40" s="452"/>
      <c r="AT40" s="452"/>
      <c r="AU40" s="452"/>
      <c r="AV40" s="452"/>
      <c r="AW40" s="452"/>
      <c r="AX40" s="452"/>
      <c r="AY40" s="636"/>
      <c r="AZ40" s="607" t="s">
        <v>197</v>
      </c>
      <c r="BA40" s="491"/>
      <c r="BB40" s="491"/>
      <c r="BC40" s="491"/>
      <c r="BD40" s="608"/>
      <c r="BE40" s="608"/>
      <c r="BF40" s="637"/>
      <c r="BG40" s="601" t="s">
        <v>423</v>
      </c>
      <c r="BH40" s="443"/>
      <c r="BI40" s="443"/>
      <c r="BJ40" s="443"/>
      <c r="BK40" s="443"/>
      <c r="BL40" s="7"/>
      <c r="BM40" s="394" t="s">
        <v>424</v>
      </c>
      <c r="BN40" s="394"/>
      <c r="BO40" s="394"/>
      <c r="BP40" s="394"/>
      <c r="BQ40" s="394"/>
      <c r="BR40" s="394"/>
      <c r="BS40" s="394"/>
      <c r="BT40" s="394"/>
      <c r="BU40" s="606"/>
      <c r="BV40" s="607">
        <v>65</v>
      </c>
      <c r="BW40" s="491"/>
      <c r="BX40" s="491"/>
      <c r="BY40" s="491"/>
      <c r="BZ40" s="491"/>
      <c r="CA40" s="491"/>
      <c r="CB40" s="638"/>
      <c r="CD40" s="605" t="s">
        <v>371</v>
      </c>
      <c r="CE40" s="394"/>
      <c r="CF40" s="394"/>
      <c r="CG40" s="394"/>
      <c r="CH40" s="394"/>
      <c r="CI40" s="394"/>
      <c r="CJ40" s="394"/>
      <c r="CK40" s="394"/>
      <c r="CL40" s="394"/>
      <c r="CM40" s="394"/>
      <c r="CN40" s="394"/>
      <c r="CO40" s="394"/>
      <c r="CP40" s="394"/>
      <c r="CQ40" s="606"/>
      <c r="CR40" s="607">
        <v>23000</v>
      </c>
      <c r="CS40" s="491"/>
      <c r="CT40" s="491"/>
      <c r="CU40" s="491"/>
      <c r="CV40" s="491"/>
      <c r="CW40" s="491"/>
      <c r="CX40" s="491"/>
      <c r="CY40" s="620"/>
      <c r="CZ40" s="610">
        <v>0</v>
      </c>
      <c r="DA40" s="611"/>
      <c r="DB40" s="611"/>
      <c r="DC40" s="612"/>
      <c r="DD40" s="613">
        <v>23000</v>
      </c>
      <c r="DE40" s="491"/>
      <c r="DF40" s="491"/>
      <c r="DG40" s="491"/>
      <c r="DH40" s="491"/>
      <c r="DI40" s="491"/>
      <c r="DJ40" s="491"/>
      <c r="DK40" s="620"/>
      <c r="DL40" s="613" t="s">
        <v>197</v>
      </c>
      <c r="DM40" s="491"/>
      <c r="DN40" s="491"/>
      <c r="DO40" s="491"/>
      <c r="DP40" s="491"/>
      <c r="DQ40" s="491"/>
      <c r="DR40" s="491"/>
      <c r="DS40" s="491"/>
      <c r="DT40" s="491"/>
      <c r="DU40" s="491"/>
      <c r="DV40" s="620"/>
      <c r="DW40" s="610" t="s">
        <v>197</v>
      </c>
      <c r="DX40" s="611"/>
      <c r="DY40" s="611"/>
      <c r="DZ40" s="611"/>
      <c r="EA40" s="611"/>
      <c r="EB40" s="611"/>
      <c r="EC40" s="639"/>
    </row>
    <row r="41" spans="2:133" ht="11.25" customHeight="1" x14ac:dyDescent="0.15">
      <c r="B41" s="585" t="s">
        <v>420</v>
      </c>
      <c r="C41" s="586"/>
      <c r="D41" s="586"/>
      <c r="E41" s="586"/>
      <c r="F41" s="586"/>
      <c r="G41" s="586"/>
      <c r="H41" s="586"/>
      <c r="I41" s="586"/>
      <c r="J41" s="586"/>
      <c r="K41" s="586"/>
      <c r="L41" s="586"/>
      <c r="M41" s="586"/>
      <c r="N41" s="586"/>
      <c r="O41" s="586"/>
      <c r="P41" s="586"/>
      <c r="Q41" s="587"/>
      <c r="R41" s="588">
        <v>55838683</v>
      </c>
      <c r="S41" s="627"/>
      <c r="T41" s="627"/>
      <c r="U41" s="627"/>
      <c r="V41" s="627"/>
      <c r="W41" s="627"/>
      <c r="X41" s="627"/>
      <c r="Y41" s="630"/>
      <c r="Z41" s="631">
        <v>100</v>
      </c>
      <c r="AA41" s="631"/>
      <c r="AB41" s="631"/>
      <c r="AC41" s="631"/>
      <c r="AD41" s="632">
        <v>20978259</v>
      </c>
      <c r="AE41" s="632"/>
      <c r="AF41" s="632"/>
      <c r="AG41" s="632"/>
      <c r="AH41" s="632"/>
      <c r="AI41" s="632"/>
      <c r="AJ41" s="632"/>
      <c r="AK41" s="632"/>
      <c r="AL41" s="591">
        <v>100</v>
      </c>
      <c r="AM41" s="633"/>
      <c r="AN41" s="633"/>
      <c r="AO41" s="634"/>
      <c r="AQ41" s="635" t="s">
        <v>425</v>
      </c>
      <c r="AR41" s="452"/>
      <c r="AS41" s="452"/>
      <c r="AT41" s="452"/>
      <c r="AU41" s="452"/>
      <c r="AV41" s="452"/>
      <c r="AW41" s="452"/>
      <c r="AX41" s="452"/>
      <c r="AY41" s="636"/>
      <c r="AZ41" s="607">
        <v>1207198</v>
      </c>
      <c r="BA41" s="491"/>
      <c r="BB41" s="491"/>
      <c r="BC41" s="491"/>
      <c r="BD41" s="608"/>
      <c r="BE41" s="608"/>
      <c r="BF41" s="637"/>
      <c r="BG41" s="601"/>
      <c r="BH41" s="443"/>
      <c r="BI41" s="443"/>
      <c r="BJ41" s="443"/>
      <c r="BK41" s="443"/>
      <c r="BL41" s="7"/>
      <c r="BM41" s="394" t="s">
        <v>344</v>
      </c>
      <c r="BN41" s="394"/>
      <c r="BO41" s="394"/>
      <c r="BP41" s="394"/>
      <c r="BQ41" s="394"/>
      <c r="BR41" s="394"/>
      <c r="BS41" s="394"/>
      <c r="BT41" s="394"/>
      <c r="BU41" s="606"/>
      <c r="BV41" s="607" t="s">
        <v>197</v>
      </c>
      <c r="BW41" s="491"/>
      <c r="BX41" s="491"/>
      <c r="BY41" s="491"/>
      <c r="BZ41" s="491"/>
      <c r="CA41" s="491"/>
      <c r="CB41" s="638"/>
      <c r="CD41" s="605" t="s">
        <v>285</v>
      </c>
      <c r="CE41" s="394"/>
      <c r="CF41" s="394"/>
      <c r="CG41" s="394"/>
      <c r="CH41" s="394"/>
      <c r="CI41" s="394"/>
      <c r="CJ41" s="394"/>
      <c r="CK41" s="394"/>
      <c r="CL41" s="394"/>
      <c r="CM41" s="394"/>
      <c r="CN41" s="394"/>
      <c r="CO41" s="394"/>
      <c r="CP41" s="394"/>
      <c r="CQ41" s="606"/>
      <c r="CR41" s="607" t="s">
        <v>197</v>
      </c>
      <c r="CS41" s="608"/>
      <c r="CT41" s="608"/>
      <c r="CU41" s="608"/>
      <c r="CV41" s="608"/>
      <c r="CW41" s="608"/>
      <c r="CX41" s="608"/>
      <c r="CY41" s="609"/>
      <c r="CZ41" s="610" t="s">
        <v>197</v>
      </c>
      <c r="DA41" s="611"/>
      <c r="DB41" s="611"/>
      <c r="DC41" s="612"/>
      <c r="DD41" s="613" t="s">
        <v>197</v>
      </c>
      <c r="DE41" s="608"/>
      <c r="DF41" s="608"/>
      <c r="DG41" s="608"/>
      <c r="DH41" s="608"/>
      <c r="DI41" s="608"/>
      <c r="DJ41" s="608"/>
      <c r="DK41" s="609"/>
      <c r="DL41" s="614"/>
      <c r="DM41" s="615"/>
      <c r="DN41" s="615"/>
      <c r="DO41" s="615"/>
      <c r="DP41" s="615"/>
      <c r="DQ41" s="615"/>
      <c r="DR41" s="615"/>
      <c r="DS41" s="615"/>
      <c r="DT41" s="615"/>
      <c r="DU41" s="615"/>
      <c r="DV41" s="616"/>
      <c r="DW41" s="617"/>
      <c r="DX41" s="618"/>
      <c r="DY41" s="618"/>
      <c r="DZ41" s="618"/>
      <c r="EA41" s="618"/>
      <c r="EB41" s="618"/>
      <c r="EC41" s="619"/>
    </row>
    <row r="42" spans="2:133" ht="11.25" customHeight="1" x14ac:dyDescent="0.15">
      <c r="AQ42" s="624" t="s">
        <v>426</v>
      </c>
      <c r="AR42" s="625"/>
      <c r="AS42" s="625"/>
      <c r="AT42" s="625"/>
      <c r="AU42" s="625"/>
      <c r="AV42" s="625"/>
      <c r="AW42" s="625"/>
      <c r="AX42" s="625"/>
      <c r="AY42" s="626"/>
      <c r="AZ42" s="588">
        <v>1904145</v>
      </c>
      <c r="BA42" s="627"/>
      <c r="BB42" s="627"/>
      <c r="BC42" s="627"/>
      <c r="BD42" s="589"/>
      <c r="BE42" s="589"/>
      <c r="BF42" s="628"/>
      <c r="BG42" s="380"/>
      <c r="BH42" s="381"/>
      <c r="BI42" s="381"/>
      <c r="BJ42" s="381"/>
      <c r="BK42" s="381"/>
      <c r="BL42" s="20"/>
      <c r="BM42" s="586" t="s">
        <v>427</v>
      </c>
      <c r="BN42" s="586"/>
      <c r="BO42" s="586"/>
      <c r="BP42" s="586"/>
      <c r="BQ42" s="586"/>
      <c r="BR42" s="586"/>
      <c r="BS42" s="586"/>
      <c r="BT42" s="586"/>
      <c r="BU42" s="587"/>
      <c r="BV42" s="588">
        <v>349</v>
      </c>
      <c r="BW42" s="627"/>
      <c r="BX42" s="627"/>
      <c r="BY42" s="627"/>
      <c r="BZ42" s="627"/>
      <c r="CA42" s="627"/>
      <c r="CB42" s="629"/>
      <c r="CD42" s="605" t="s">
        <v>278</v>
      </c>
      <c r="CE42" s="394"/>
      <c r="CF42" s="394"/>
      <c r="CG42" s="394"/>
      <c r="CH42" s="394"/>
      <c r="CI42" s="394"/>
      <c r="CJ42" s="394"/>
      <c r="CK42" s="394"/>
      <c r="CL42" s="394"/>
      <c r="CM42" s="394"/>
      <c r="CN42" s="394"/>
      <c r="CO42" s="394"/>
      <c r="CP42" s="394"/>
      <c r="CQ42" s="606"/>
      <c r="CR42" s="607">
        <v>10064744</v>
      </c>
      <c r="CS42" s="608"/>
      <c r="CT42" s="608"/>
      <c r="CU42" s="608"/>
      <c r="CV42" s="608"/>
      <c r="CW42" s="608"/>
      <c r="CX42" s="608"/>
      <c r="CY42" s="609"/>
      <c r="CZ42" s="610">
        <v>18.8</v>
      </c>
      <c r="DA42" s="611"/>
      <c r="DB42" s="611"/>
      <c r="DC42" s="612"/>
      <c r="DD42" s="613">
        <v>579001</v>
      </c>
      <c r="DE42" s="608"/>
      <c r="DF42" s="608"/>
      <c r="DG42" s="608"/>
      <c r="DH42" s="608"/>
      <c r="DI42" s="608"/>
      <c r="DJ42" s="608"/>
      <c r="DK42" s="609"/>
      <c r="DL42" s="614"/>
      <c r="DM42" s="615"/>
      <c r="DN42" s="615"/>
      <c r="DO42" s="615"/>
      <c r="DP42" s="615"/>
      <c r="DQ42" s="615"/>
      <c r="DR42" s="615"/>
      <c r="DS42" s="615"/>
      <c r="DT42" s="615"/>
      <c r="DU42" s="615"/>
      <c r="DV42" s="616"/>
      <c r="DW42" s="617"/>
      <c r="DX42" s="618"/>
      <c r="DY42" s="618"/>
      <c r="DZ42" s="618"/>
      <c r="EA42" s="618"/>
      <c r="EB42" s="618"/>
      <c r="EC42" s="619"/>
    </row>
    <row r="43" spans="2:133" ht="11.25" customHeight="1" x14ac:dyDescent="0.15">
      <c r="B43" s="1" t="s">
        <v>50</v>
      </c>
      <c r="CD43" s="605" t="s">
        <v>83</v>
      </c>
      <c r="CE43" s="394"/>
      <c r="CF43" s="394"/>
      <c r="CG43" s="394"/>
      <c r="CH43" s="394"/>
      <c r="CI43" s="394"/>
      <c r="CJ43" s="394"/>
      <c r="CK43" s="394"/>
      <c r="CL43" s="394"/>
      <c r="CM43" s="394"/>
      <c r="CN43" s="394"/>
      <c r="CO43" s="394"/>
      <c r="CP43" s="394"/>
      <c r="CQ43" s="606"/>
      <c r="CR43" s="607">
        <v>141906</v>
      </c>
      <c r="CS43" s="608"/>
      <c r="CT43" s="608"/>
      <c r="CU43" s="608"/>
      <c r="CV43" s="608"/>
      <c r="CW43" s="608"/>
      <c r="CX43" s="608"/>
      <c r="CY43" s="609"/>
      <c r="CZ43" s="610">
        <v>0.3</v>
      </c>
      <c r="DA43" s="611"/>
      <c r="DB43" s="611"/>
      <c r="DC43" s="612"/>
      <c r="DD43" s="613">
        <v>139116</v>
      </c>
      <c r="DE43" s="608"/>
      <c r="DF43" s="608"/>
      <c r="DG43" s="608"/>
      <c r="DH43" s="608"/>
      <c r="DI43" s="608"/>
      <c r="DJ43" s="608"/>
      <c r="DK43" s="609"/>
      <c r="DL43" s="614"/>
      <c r="DM43" s="615"/>
      <c r="DN43" s="615"/>
      <c r="DO43" s="615"/>
      <c r="DP43" s="615"/>
      <c r="DQ43" s="615"/>
      <c r="DR43" s="615"/>
      <c r="DS43" s="615"/>
      <c r="DT43" s="615"/>
      <c r="DU43" s="615"/>
      <c r="DV43" s="616"/>
      <c r="DW43" s="617"/>
      <c r="DX43" s="618"/>
      <c r="DY43" s="618"/>
      <c r="DZ43" s="618"/>
      <c r="EA43" s="618"/>
      <c r="EB43" s="618"/>
      <c r="EC43" s="619"/>
    </row>
    <row r="44" spans="2:133" ht="11.25" customHeight="1" x14ac:dyDescent="0.15">
      <c r="B44" s="622" t="s">
        <v>405</v>
      </c>
      <c r="C44" s="622"/>
      <c r="D44" s="622"/>
      <c r="E44" s="622"/>
      <c r="F44" s="622"/>
      <c r="G44" s="622"/>
      <c r="H44" s="622"/>
      <c r="I44" s="622"/>
      <c r="J44" s="622"/>
      <c r="K44" s="622"/>
      <c r="L44" s="622"/>
      <c r="M44" s="622"/>
      <c r="N44" s="622"/>
      <c r="O44" s="622"/>
      <c r="P44" s="622"/>
      <c r="Q44" s="622"/>
      <c r="R44" s="622"/>
      <c r="S44" s="622"/>
      <c r="T44" s="622"/>
      <c r="U44" s="622"/>
      <c r="V44" s="622"/>
      <c r="W44" s="622"/>
      <c r="X44" s="622"/>
      <c r="Y44" s="622"/>
      <c r="Z44" s="622"/>
      <c r="AA44" s="622"/>
      <c r="AB44" s="622"/>
      <c r="AC44" s="622"/>
      <c r="AD44" s="622"/>
      <c r="AE44" s="622"/>
      <c r="AF44" s="622"/>
      <c r="AG44" s="622"/>
      <c r="AH44" s="622"/>
      <c r="AI44" s="622"/>
      <c r="AJ44" s="622"/>
      <c r="AK44" s="622"/>
      <c r="AL44" s="622"/>
      <c r="AM44" s="622"/>
      <c r="AN44" s="622"/>
      <c r="AO44" s="622"/>
      <c r="AP44" s="622"/>
      <c r="AQ44" s="622"/>
      <c r="AR44" s="622"/>
      <c r="AS44" s="622"/>
      <c r="AT44" s="622"/>
      <c r="AU44" s="622"/>
      <c r="AV44" s="622"/>
      <c r="AW44" s="622"/>
      <c r="AX44" s="622"/>
      <c r="AY44" s="622"/>
      <c r="AZ44" s="622"/>
      <c r="BA44" s="622"/>
      <c r="BB44" s="622"/>
      <c r="BC44" s="622"/>
      <c r="BD44" s="622"/>
      <c r="BE44" s="622"/>
      <c r="BF44" s="622"/>
      <c r="BG44" s="622"/>
      <c r="BH44" s="622"/>
      <c r="BI44" s="622"/>
      <c r="BJ44" s="622"/>
      <c r="BK44" s="622"/>
      <c r="BL44" s="622"/>
      <c r="BM44" s="622"/>
      <c r="BN44" s="622"/>
      <c r="BO44" s="622"/>
      <c r="BP44" s="622"/>
      <c r="BQ44" s="622"/>
      <c r="BR44" s="622"/>
      <c r="BS44" s="622"/>
      <c r="BT44" s="622"/>
      <c r="BU44" s="622"/>
      <c r="BV44" s="622"/>
      <c r="BW44" s="622"/>
      <c r="BX44" s="622"/>
      <c r="BY44" s="622"/>
      <c r="BZ44" s="622"/>
      <c r="CA44" s="622"/>
      <c r="CB44" s="622"/>
      <c r="CC44" s="623"/>
      <c r="CD44" s="385" t="s">
        <v>172</v>
      </c>
      <c r="CE44" s="387"/>
      <c r="CF44" s="605" t="s">
        <v>428</v>
      </c>
      <c r="CG44" s="394"/>
      <c r="CH44" s="394"/>
      <c r="CI44" s="394"/>
      <c r="CJ44" s="394"/>
      <c r="CK44" s="394"/>
      <c r="CL44" s="394"/>
      <c r="CM44" s="394"/>
      <c r="CN44" s="394"/>
      <c r="CO44" s="394"/>
      <c r="CP44" s="394"/>
      <c r="CQ44" s="606"/>
      <c r="CR44" s="607">
        <v>10009722</v>
      </c>
      <c r="CS44" s="491"/>
      <c r="CT44" s="491"/>
      <c r="CU44" s="491"/>
      <c r="CV44" s="491"/>
      <c r="CW44" s="491"/>
      <c r="CX44" s="491"/>
      <c r="CY44" s="620"/>
      <c r="CZ44" s="610">
        <v>18.600000000000001</v>
      </c>
      <c r="DA44" s="354"/>
      <c r="DB44" s="354"/>
      <c r="DC44" s="621"/>
      <c r="DD44" s="613">
        <v>561610</v>
      </c>
      <c r="DE44" s="491"/>
      <c r="DF44" s="491"/>
      <c r="DG44" s="491"/>
      <c r="DH44" s="491"/>
      <c r="DI44" s="491"/>
      <c r="DJ44" s="491"/>
      <c r="DK44" s="620"/>
      <c r="DL44" s="614"/>
      <c r="DM44" s="615"/>
      <c r="DN44" s="615"/>
      <c r="DO44" s="615"/>
      <c r="DP44" s="615"/>
      <c r="DQ44" s="615"/>
      <c r="DR44" s="615"/>
      <c r="DS44" s="615"/>
      <c r="DT44" s="615"/>
      <c r="DU44" s="615"/>
      <c r="DV44" s="616"/>
      <c r="DW44" s="617"/>
      <c r="DX44" s="618"/>
      <c r="DY44" s="618"/>
      <c r="DZ44" s="618"/>
      <c r="EA44" s="618"/>
      <c r="EB44" s="618"/>
      <c r="EC44" s="619"/>
    </row>
    <row r="45" spans="2:133" ht="11.25" customHeight="1" x14ac:dyDescent="0.15">
      <c r="B45" s="622" t="s">
        <v>266</v>
      </c>
      <c r="C45" s="622"/>
      <c r="D45" s="622"/>
      <c r="E45" s="622"/>
      <c r="F45" s="622"/>
      <c r="G45" s="622"/>
      <c r="H45" s="622"/>
      <c r="I45" s="622"/>
      <c r="J45" s="622"/>
      <c r="K45" s="622"/>
      <c r="L45" s="622"/>
      <c r="M45" s="622"/>
      <c r="N45" s="622"/>
      <c r="O45" s="622"/>
      <c r="P45" s="622"/>
      <c r="Q45" s="622"/>
      <c r="R45" s="622"/>
      <c r="S45" s="622"/>
      <c r="T45" s="622"/>
      <c r="U45" s="622"/>
      <c r="V45" s="622"/>
      <c r="W45" s="622"/>
      <c r="X45" s="622"/>
      <c r="Y45" s="622"/>
      <c r="Z45" s="622"/>
      <c r="AA45" s="622"/>
      <c r="AB45" s="622"/>
      <c r="AC45" s="622"/>
      <c r="AD45" s="622"/>
      <c r="AE45" s="622"/>
      <c r="AF45" s="622"/>
      <c r="AG45" s="622"/>
      <c r="AH45" s="622"/>
      <c r="AI45" s="622"/>
      <c r="AJ45" s="622"/>
      <c r="AK45" s="622"/>
      <c r="AL45" s="622"/>
      <c r="AM45" s="622"/>
      <c r="AN45" s="622"/>
      <c r="AO45" s="622"/>
      <c r="AP45" s="622"/>
      <c r="AQ45" s="622"/>
      <c r="AR45" s="622"/>
      <c r="AS45" s="622"/>
      <c r="AT45" s="622"/>
      <c r="AU45" s="622"/>
      <c r="AV45" s="622"/>
      <c r="AW45" s="622"/>
      <c r="AX45" s="622"/>
      <c r="AY45" s="622"/>
      <c r="AZ45" s="622"/>
      <c r="BA45" s="622"/>
      <c r="BB45" s="622"/>
      <c r="BC45" s="622"/>
      <c r="BD45" s="622"/>
      <c r="BE45" s="622"/>
      <c r="BF45" s="622"/>
      <c r="BG45" s="622"/>
      <c r="BH45" s="622"/>
      <c r="BI45" s="622"/>
      <c r="BJ45" s="622"/>
      <c r="BK45" s="622"/>
      <c r="BL45" s="622"/>
      <c r="BM45" s="622"/>
      <c r="BN45" s="622"/>
      <c r="BO45" s="622"/>
      <c r="BP45" s="622"/>
      <c r="BQ45" s="622"/>
      <c r="BR45" s="622"/>
      <c r="BS45" s="622"/>
      <c r="BT45" s="622"/>
      <c r="BU45" s="622"/>
      <c r="BV45" s="622"/>
      <c r="BW45" s="622"/>
      <c r="BX45" s="622"/>
      <c r="BY45" s="622"/>
      <c r="BZ45" s="622"/>
      <c r="CA45" s="622"/>
      <c r="CB45" s="622"/>
      <c r="CC45" s="623"/>
      <c r="CD45" s="388"/>
      <c r="CE45" s="390"/>
      <c r="CF45" s="605" t="s">
        <v>429</v>
      </c>
      <c r="CG45" s="394"/>
      <c r="CH45" s="394"/>
      <c r="CI45" s="394"/>
      <c r="CJ45" s="394"/>
      <c r="CK45" s="394"/>
      <c r="CL45" s="394"/>
      <c r="CM45" s="394"/>
      <c r="CN45" s="394"/>
      <c r="CO45" s="394"/>
      <c r="CP45" s="394"/>
      <c r="CQ45" s="606"/>
      <c r="CR45" s="607">
        <v>8916482</v>
      </c>
      <c r="CS45" s="608"/>
      <c r="CT45" s="608"/>
      <c r="CU45" s="608"/>
      <c r="CV45" s="608"/>
      <c r="CW45" s="608"/>
      <c r="CX45" s="608"/>
      <c r="CY45" s="609"/>
      <c r="CZ45" s="610">
        <v>16.600000000000001</v>
      </c>
      <c r="DA45" s="611"/>
      <c r="DB45" s="611"/>
      <c r="DC45" s="612"/>
      <c r="DD45" s="613">
        <v>103112</v>
      </c>
      <c r="DE45" s="608"/>
      <c r="DF45" s="608"/>
      <c r="DG45" s="608"/>
      <c r="DH45" s="608"/>
      <c r="DI45" s="608"/>
      <c r="DJ45" s="608"/>
      <c r="DK45" s="609"/>
      <c r="DL45" s="614"/>
      <c r="DM45" s="615"/>
      <c r="DN45" s="615"/>
      <c r="DO45" s="615"/>
      <c r="DP45" s="615"/>
      <c r="DQ45" s="615"/>
      <c r="DR45" s="615"/>
      <c r="DS45" s="615"/>
      <c r="DT45" s="615"/>
      <c r="DU45" s="615"/>
      <c r="DV45" s="616"/>
      <c r="DW45" s="617"/>
      <c r="DX45" s="618"/>
      <c r="DY45" s="618"/>
      <c r="DZ45" s="618"/>
      <c r="EA45" s="618"/>
      <c r="EB45" s="618"/>
      <c r="EC45" s="619"/>
    </row>
    <row r="46" spans="2:133" ht="11.25" customHeight="1" x14ac:dyDescent="0.15">
      <c r="B46" s="41"/>
      <c r="CD46" s="388"/>
      <c r="CE46" s="390"/>
      <c r="CF46" s="605" t="s">
        <v>430</v>
      </c>
      <c r="CG46" s="394"/>
      <c r="CH46" s="394"/>
      <c r="CI46" s="394"/>
      <c r="CJ46" s="394"/>
      <c r="CK46" s="394"/>
      <c r="CL46" s="394"/>
      <c r="CM46" s="394"/>
      <c r="CN46" s="394"/>
      <c r="CO46" s="394"/>
      <c r="CP46" s="394"/>
      <c r="CQ46" s="606"/>
      <c r="CR46" s="607">
        <v>1089240</v>
      </c>
      <c r="CS46" s="491"/>
      <c r="CT46" s="491"/>
      <c r="CU46" s="491"/>
      <c r="CV46" s="491"/>
      <c r="CW46" s="491"/>
      <c r="CX46" s="491"/>
      <c r="CY46" s="620"/>
      <c r="CZ46" s="610">
        <v>2</v>
      </c>
      <c r="DA46" s="354"/>
      <c r="DB46" s="354"/>
      <c r="DC46" s="621"/>
      <c r="DD46" s="613">
        <v>457198</v>
      </c>
      <c r="DE46" s="491"/>
      <c r="DF46" s="491"/>
      <c r="DG46" s="491"/>
      <c r="DH46" s="491"/>
      <c r="DI46" s="491"/>
      <c r="DJ46" s="491"/>
      <c r="DK46" s="620"/>
      <c r="DL46" s="614"/>
      <c r="DM46" s="615"/>
      <c r="DN46" s="615"/>
      <c r="DO46" s="615"/>
      <c r="DP46" s="615"/>
      <c r="DQ46" s="615"/>
      <c r="DR46" s="615"/>
      <c r="DS46" s="615"/>
      <c r="DT46" s="615"/>
      <c r="DU46" s="615"/>
      <c r="DV46" s="616"/>
      <c r="DW46" s="617"/>
      <c r="DX46" s="618"/>
      <c r="DY46" s="618"/>
      <c r="DZ46" s="618"/>
      <c r="EA46" s="618"/>
      <c r="EB46" s="618"/>
      <c r="EC46" s="619"/>
    </row>
    <row r="47" spans="2:133" ht="11.25" customHeight="1" x14ac:dyDescent="0.15">
      <c r="B47" s="41"/>
      <c r="CD47" s="388"/>
      <c r="CE47" s="390"/>
      <c r="CF47" s="605" t="s">
        <v>432</v>
      </c>
      <c r="CG47" s="394"/>
      <c r="CH47" s="394"/>
      <c r="CI47" s="394"/>
      <c r="CJ47" s="394"/>
      <c r="CK47" s="394"/>
      <c r="CL47" s="394"/>
      <c r="CM47" s="394"/>
      <c r="CN47" s="394"/>
      <c r="CO47" s="394"/>
      <c r="CP47" s="394"/>
      <c r="CQ47" s="606"/>
      <c r="CR47" s="607">
        <v>55022</v>
      </c>
      <c r="CS47" s="608"/>
      <c r="CT47" s="608"/>
      <c r="CU47" s="608"/>
      <c r="CV47" s="608"/>
      <c r="CW47" s="608"/>
      <c r="CX47" s="608"/>
      <c r="CY47" s="609"/>
      <c r="CZ47" s="610">
        <v>0.1</v>
      </c>
      <c r="DA47" s="611"/>
      <c r="DB47" s="611"/>
      <c r="DC47" s="612"/>
      <c r="DD47" s="613">
        <v>17391</v>
      </c>
      <c r="DE47" s="608"/>
      <c r="DF47" s="608"/>
      <c r="DG47" s="608"/>
      <c r="DH47" s="608"/>
      <c r="DI47" s="608"/>
      <c r="DJ47" s="608"/>
      <c r="DK47" s="609"/>
      <c r="DL47" s="614"/>
      <c r="DM47" s="615"/>
      <c r="DN47" s="615"/>
      <c r="DO47" s="615"/>
      <c r="DP47" s="615"/>
      <c r="DQ47" s="615"/>
      <c r="DR47" s="615"/>
      <c r="DS47" s="615"/>
      <c r="DT47" s="615"/>
      <c r="DU47" s="615"/>
      <c r="DV47" s="616"/>
      <c r="DW47" s="617"/>
      <c r="DX47" s="618"/>
      <c r="DY47" s="618"/>
      <c r="DZ47" s="618"/>
      <c r="EA47" s="618"/>
      <c r="EB47" s="618"/>
      <c r="EC47" s="619"/>
    </row>
    <row r="48" spans="2:133" x14ac:dyDescent="0.15">
      <c r="B48" s="41"/>
      <c r="CD48" s="391"/>
      <c r="CE48" s="393"/>
      <c r="CF48" s="605" t="s">
        <v>364</v>
      </c>
      <c r="CG48" s="394"/>
      <c r="CH48" s="394"/>
      <c r="CI48" s="394"/>
      <c r="CJ48" s="394"/>
      <c r="CK48" s="394"/>
      <c r="CL48" s="394"/>
      <c r="CM48" s="394"/>
      <c r="CN48" s="394"/>
      <c r="CO48" s="394"/>
      <c r="CP48" s="394"/>
      <c r="CQ48" s="606"/>
      <c r="CR48" s="607" t="s">
        <v>197</v>
      </c>
      <c r="CS48" s="491"/>
      <c r="CT48" s="491"/>
      <c r="CU48" s="491"/>
      <c r="CV48" s="491"/>
      <c r="CW48" s="491"/>
      <c r="CX48" s="491"/>
      <c r="CY48" s="620"/>
      <c r="CZ48" s="610" t="s">
        <v>197</v>
      </c>
      <c r="DA48" s="354"/>
      <c r="DB48" s="354"/>
      <c r="DC48" s="621"/>
      <c r="DD48" s="613" t="s">
        <v>197</v>
      </c>
      <c r="DE48" s="491"/>
      <c r="DF48" s="491"/>
      <c r="DG48" s="491"/>
      <c r="DH48" s="491"/>
      <c r="DI48" s="491"/>
      <c r="DJ48" s="491"/>
      <c r="DK48" s="620"/>
      <c r="DL48" s="614"/>
      <c r="DM48" s="615"/>
      <c r="DN48" s="615"/>
      <c r="DO48" s="615"/>
      <c r="DP48" s="615"/>
      <c r="DQ48" s="615"/>
      <c r="DR48" s="615"/>
      <c r="DS48" s="615"/>
      <c r="DT48" s="615"/>
      <c r="DU48" s="615"/>
      <c r="DV48" s="616"/>
      <c r="DW48" s="617"/>
      <c r="DX48" s="618"/>
      <c r="DY48" s="618"/>
      <c r="DZ48" s="618"/>
      <c r="EA48" s="618"/>
      <c r="EB48" s="618"/>
      <c r="EC48" s="619"/>
    </row>
    <row r="49" spans="2:133" ht="11.25" customHeight="1" x14ac:dyDescent="0.15">
      <c r="B49" s="41"/>
      <c r="CD49" s="585" t="s">
        <v>187</v>
      </c>
      <c r="CE49" s="586"/>
      <c r="CF49" s="586"/>
      <c r="CG49" s="586"/>
      <c r="CH49" s="586"/>
      <c r="CI49" s="586"/>
      <c r="CJ49" s="586"/>
      <c r="CK49" s="586"/>
      <c r="CL49" s="586"/>
      <c r="CM49" s="586"/>
      <c r="CN49" s="586"/>
      <c r="CO49" s="586"/>
      <c r="CP49" s="586"/>
      <c r="CQ49" s="587"/>
      <c r="CR49" s="588">
        <v>53675077</v>
      </c>
      <c r="CS49" s="589"/>
      <c r="CT49" s="589"/>
      <c r="CU49" s="589"/>
      <c r="CV49" s="589"/>
      <c r="CW49" s="589"/>
      <c r="CX49" s="589"/>
      <c r="CY49" s="590"/>
      <c r="CZ49" s="591">
        <v>100</v>
      </c>
      <c r="DA49" s="592"/>
      <c r="DB49" s="592"/>
      <c r="DC49" s="593"/>
      <c r="DD49" s="594">
        <v>27205177</v>
      </c>
      <c r="DE49" s="589"/>
      <c r="DF49" s="589"/>
      <c r="DG49" s="589"/>
      <c r="DH49" s="589"/>
      <c r="DI49" s="589"/>
      <c r="DJ49" s="589"/>
      <c r="DK49" s="590"/>
      <c r="DL49" s="595"/>
      <c r="DM49" s="596"/>
      <c r="DN49" s="596"/>
      <c r="DO49" s="596"/>
      <c r="DP49" s="596"/>
      <c r="DQ49" s="596"/>
      <c r="DR49" s="596"/>
      <c r="DS49" s="596"/>
      <c r="DT49" s="596"/>
      <c r="DU49" s="596"/>
      <c r="DV49" s="597"/>
      <c r="DW49" s="598"/>
      <c r="DX49" s="599"/>
      <c r="DY49" s="599"/>
      <c r="DZ49" s="599"/>
      <c r="EA49" s="599"/>
      <c r="EB49" s="599"/>
      <c r="EC49" s="600"/>
    </row>
  </sheetData>
  <sheetProtection algorithmName="SHA-512" hashValue="v6jFPAITE4q5qi7BPZEZyRiBduWzcjGFN+E+kgR6N3OGMu3RKBylB5s4XM2hB6ui3n8t6So0jps9/ERtRoJMMQ==" saltValue="Ql82KRfEVfJP5Uo/ySXld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W13" sqref="W13:AB14"/>
    </sheetView>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1005" t="s">
        <v>296</v>
      </c>
      <c r="B2" s="1005"/>
      <c r="C2" s="1005"/>
      <c r="D2" s="1005"/>
      <c r="E2" s="1005"/>
      <c r="F2" s="1005"/>
      <c r="G2" s="1005"/>
      <c r="H2" s="1005"/>
      <c r="I2" s="1005"/>
      <c r="J2" s="1005"/>
      <c r="K2" s="1005"/>
      <c r="L2" s="1005"/>
      <c r="M2" s="1005"/>
      <c r="N2" s="1005"/>
      <c r="O2" s="1005"/>
      <c r="P2" s="1005"/>
      <c r="Q2" s="1005"/>
      <c r="R2" s="1005"/>
      <c r="S2" s="1005"/>
      <c r="T2" s="1005"/>
      <c r="U2" s="1005"/>
      <c r="V2" s="1005"/>
      <c r="W2" s="1005"/>
      <c r="X2" s="1005"/>
      <c r="Y2" s="1005"/>
      <c r="Z2" s="1005"/>
      <c r="AA2" s="1005"/>
      <c r="AB2" s="1005"/>
      <c r="AC2" s="1005"/>
      <c r="AD2" s="1005"/>
      <c r="AE2" s="1005"/>
      <c r="AF2" s="1005"/>
      <c r="AG2" s="1005"/>
      <c r="AH2" s="1005"/>
      <c r="AI2" s="1005"/>
      <c r="AJ2" s="1005"/>
      <c r="AK2" s="1005"/>
      <c r="AL2" s="1005"/>
      <c r="AM2" s="1005"/>
      <c r="AN2" s="1005"/>
      <c r="AO2" s="1005"/>
      <c r="AP2" s="1005"/>
      <c r="AQ2" s="1005"/>
      <c r="AR2" s="1005"/>
      <c r="AS2" s="1005"/>
      <c r="AT2" s="1005"/>
      <c r="AU2" s="1005"/>
      <c r="AV2" s="1005"/>
      <c r="AW2" s="1005"/>
      <c r="AX2" s="1005"/>
      <c r="AY2" s="1005"/>
      <c r="AZ2" s="1005"/>
      <c r="BA2" s="1005"/>
      <c r="BB2" s="1005"/>
      <c r="BC2" s="1005"/>
      <c r="BD2" s="1005"/>
      <c r="BE2" s="1005"/>
      <c r="BF2" s="1005"/>
      <c r="BG2" s="1005"/>
      <c r="BH2" s="1005"/>
      <c r="BI2" s="100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6" t="s">
        <v>303</v>
      </c>
      <c r="DK2" s="1007"/>
      <c r="DL2" s="1007"/>
      <c r="DM2" s="1007"/>
      <c r="DN2" s="1007"/>
      <c r="DO2" s="1008"/>
      <c r="DP2" s="50"/>
      <c r="DQ2" s="1006" t="s">
        <v>167</v>
      </c>
      <c r="DR2" s="1007"/>
      <c r="DS2" s="1007"/>
      <c r="DT2" s="1007"/>
      <c r="DU2" s="1007"/>
      <c r="DV2" s="1007"/>
      <c r="DW2" s="1007"/>
      <c r="DX2" s="1007"/>
      <c r="DY2" s="1007"/>
      <c r="DZ2" s="1008"/>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96" t="s">
        <v>433</v>
      </c>
      <c r="B4" s="996"/>
      <c r="C4" s="996"/>
      <c r="D4" s="996"/>
      <c r="E4" s="996"/>
      <c r="F4" s="996"/>
      <c r="G4" s="996"/>
      <c r="H4" s="996"/>
      <c r="I4" s="996"/>
      <c r="J4" s="996"/>
      <c r="K4" s="996"/>
      <c r="L4" s="996"/>
      <c r="M4" s="996"/>
      <c r="N4" s="996"/>
      <c r="O4" s="996"/>
      <c r="P4" s="996"/>
      <c r="Q4" s="996"/>
      <c r="R4" s="996"/>
      <c r="S4" s="996"/>
      <c r="T4" s="996"/>
      <c r="U4" s="996"/>
      <c r="V4" s="996"/>
      <c r="W4" s="996"/>
      <c r="X4" s="996"/>
      <c r="Y4" s="996"/>
      <c r="Z4" s="996"/>
      <c r="AA4" s="996"/>
      <c r="AB4" s="996"/>
      <c r="AC4" s="996"/>
      <c r="AD4" s="996"/>
      <c r="AE4" s="996"/>
      <c r="AF4" s="996"/>
      <c r="AG4" s="996"/>
      <c r="AH4" s="996"/>
      <c r="AI4" s="996"/>
      <c r="AJ4" s="996"/>
      <c r="AK4" s="996"/>
      <c r="AL4" s="996"/>
      <c r="AM4" s="996"/>
      <c r="AN4" s="996"/>
      <c r="AO4" s="996"/>
      <c r="AP4" s="996"/>
      <c r="AQ4" s="996"/>
      <c r="AR4" s="996"/>
      <c r="AS4" s="996"/>
      <c r="AT4" s="996"/>
      <c r="AU4" s="996"/>
      <c r="AV4" s="996"/>
      <c r="AW4" s="996"/>
      <c r="AX4" s="996"/>
      <c r="AY4" s="996"/>
      <c r="AZ4" s="56"/>
      <c r="BA4" s="56"/>
      <c r="BB4" s="56"/>
      <c r="BC4" s="56"/>
      <c r="BD4" s="56"/>
      <c r="BE4" s="67"/>
      <c r="BF4" s="67"/>
      <c r="BG4" s="67"/>
      <c r="BH4" s="67"/>
      <c r="BI4" s="67"/>
      <c r="BJ4" s="67"/>
      <c r="BK4" s="67"/>
      <c r="BL4" s="67"/>
      <c r="BM4" s="67"/>
      <c r="BN4" s="67"/>
      <c r="BO4" s="67"/>
      <c r="BP4" s="67"/>
      <c r="BQ4" s="778" t="s">
        <v>434</v>
      </c>
      <c r="BR4" s="778"/>
      <c r="BS4" s="778"/>
      <c r="BT4" s="778"/>
      <c r="BU4" s="778"/>
      <c r="BV4" s="778"/>
      <c r="BW4" s="778"/>
      <c r="BX4" s="778"/>
      <c r="BY4" s="778"/>
      <c r="BZ4" s="778"/>
      <c r="CA4" s="778"/>
      <c r="CB4" s="778"/>
      <c r="CC4" s="778"/>
      <c r="CD4" s="778"/>
      <c r="CE4" s="778"/>
      <c r="CF4" s="778"/>
      <c r="CG4" s="778"/>
      <c r="CH4" s="778"/>
      <c r="CI4" s="778"/>
      <c r="CJ4" s="778"/>
      <c r="CK4" s="778"/>
      <c r="CL4" s="778"/>
      <c r="CM4" s="778"/>
      <c r="CN4" s="778"/>
      <c r="CO4" s="778"/>
      <c r="CP4" s="778"/>
      <c r="CQ4" s="778"/>
      <c r="CR4" s="778"/>
      <c r="CS4" s="778"/>
      <c r="CT4" s="778"/>
      <c r="CU4" s="778"/>
      <c r="CV4" s="778"/>
      <c r="CW4" s="778"/>
      <c r="CX4" s="778"/>
      <c r="CY4" s="778"/>
      <c r="CZ4" s="778"/>
      <c r="DA4" s="778"/>
      <c r="DB4" s="778"/>
      <c r="DC4" s="778"/>
      <c r="DD4" s="778"/>
      <c r="DE4" s="778"/>
      <c r="DF4" s="778"/>
      <c r="DG4" s="778"/>
      <c r="DH4" s="778"/>
      <c r="DI4" s="778"/>
      <c r="DJ4" s="778"/>
      <c r="DK4" s="778"/>
      <c r="DL4" s="778"/>
      <c r="DM4" s="778"/>
      <c r="DN4" s="778"/>
      <c r="DO4" s="778"/>
      <c r="DP4" s="778"/>
      <c r="DQ4" s="778"/>
      <c r="DR4" s="778"/>
      <c r="DS4" s="778"/>
      <c r="DT4" s="778"/>
      <c r="DU4" s="778"/>
      <c r="DV4" s="778"/>
      <c r="DW4" s="778"/>
      <c r="DX4" s="778"/>
      <c r="DY4" s="778"/>
      <c r="DZ4" s="778"/>
      <c r="EA4" s="67"/>
    </row>
    <row r="5" spans="1:131" s="47" customFormat="1" ht="26.25" customHeight="1" x14ac:dyDescent="0.15">
      <c r="A5" s="694" t="s">
        <v>435</v>
      </c>
      <c r="B5" s="695"/>
      <c r="C5" s="695"/>
      <c r="D5" s="695"/>
      <c r="E5" s="695"/>
      <c r="F5" s="695"/>
      <c r="G5" s="695"/>
      <c r="H5" s="695"/>
      <c r="I5" s="695"/>
      <c r="J5" s="695"/>
      <c r="K5" s="695"/>
      <c r="L5" s="695"/>
      <c r="M5" s="695"/>
      <c r="N5" s="695"/>
      <c r="O5" s="695"/>
      <c r="P5" s="696"/>
      <c r="Q5" s="686" t="s">
        <v>175</v>
      </c>
      <c r="R5" s="687"/>
      <c r="S5" s="687"/>
      <c r="T5" s="687"/>
      <c r="U5" s="688"/>
      <c r="V5" s="686" t="s">
        <v>436</v>
      </c>
      <c r="W5" s="687"/>
      <c r="X5" s="687"/>
      <c r="Y5" s="687"/>
      <c r="Z5" s="688"/>
      <c r="AA5" s="686" t="s">
        <v>437</v>
      </c>
      <c r="AB5" s="687"/>
      <c r="AC5" s="687"/>
      <c r="AD5" s="687"/>
      <c r="AE5" s="687"/>
      <c r="AF5" s="728" t="s">
        <v>173</v>
      </c>
      <c r="AG5" s="687"/>
      <c r="AH5" s="687"/>
      <c r="AI5" s="687"/>
      <c r="AJ5" s="692"/>
      <c r="AK5" s="687" t="s">
        <v>438</v>
      </c>
      <c r="AL5" s="687"/>
      <c r="AM5" s="687"/>
      <c r="AN5" s="687"/>
      <c r="AO5" s="688"/>
      <c r="AP5" s="686" t="s">
        <v>439</v>
      </c>
      <c r="AQ5" s="687"/>
      <c r="AR5" s="687"/>
      <c r="AS5" s="687"/>
      <c r="AT5" s="688"/>
      <c r="AU5" s="686" t="s">
        <v>441</v>
      </c>
      <c r="AV5" s="687"/>
      <c r="AW5" s="687"/>
      <c r="AX5" s="687"/>
      <c r="AY5" s="692"/>
      <c r="AZ5" s="56"/>
      <c r="BA5" s="56"/>
      <c r="BB5" s="56"/>
      <c r="BC5" s="56"/>
      <c r="BD5" s="56"/>
      <c r="BE5" s="67"/>
      <c r="BF5" s="67"/>
      <c r="BG5" s="67"/>
      <c r="BH5" s="67"/>
      <c r="BI5" s="67"/>
      <c r="BJ5" s="67"/>
      <c r="BK5" s="67"/>
      <c r="BL5" s="67"/>
      <c r="BM5" s="67"/>
      <c r="BN5" s="67"/>
      <c r="BO5" s="67"/>
      <c r="BP5" s="67"/>
      <c r="BQ5" s="694" t="s">
        <v>442</v>
      </c>
      <c r="BR5" s="695"/>
      <c r="BS5" s="695"/>
      <c r="BT5" s="695"/>
      <c r="BU5" s="695"/>
      <c r="BV5" s="695"/>
      <c r="BW5" s="695"/>
      <c r="BX5" s="695"/>
      <c r="BY5" s="695"/>
      <c r="BZ5" s="695"/>
      <c r="CA5" s="695"/>
      <c r="CB5" s="695"/>
      <c r="CC5" s="695"/>
      <c r="CD5" s="695"/>
      <c r="CE5" s="695"/>
      <c r="CF5" s="695"/>
      <c r="CG5" s="696"/>
      <c r="CH5" s="686" t="s">
        <v>369</v>
      </c>
      <c r="CI5" s="687"/>
      <c r="CJ5" s="687"/>
      <c r="CK5" s="687"/>
      <c r="CL5" s="688"/>
      <c r="CM5" s="686" t="s">
        <v>322</v>
      </c>
      <c r="CN5" s="687"/>
      <c r="CO5" s="687"/>
      <c r="CP5" s="687"/>
      <c r="CQ5" s="688"/>
      <c r="CR5" s="686" t="s">
        <v>244</v>
      </c>
      <c r="CS5" s="687"/>
      <c r="CT5" s="687"/>
      <c r="CU5" s="687"/>
      <c r="CV5" s="688"/>
      <c r="CW5" s="686" t="s">
        <v>51</v>
      </c>
      <c r="CX5" s="687"/>
      <c r="CY5" s="687"/>
      <c r="CZ5" s="687"/>
      <c r="DA5" s="688"/>
      <c r="DB5" s="686" t="s">
        <v>445</v>
      </c>
      <c r="DC5" s="687"/>
      <c r="DD5" s="687"/>
      <c r="DE5" s="687"/>
      <c r="DF5" s="688"/>
      <c r="DG5" s="1018" t="s">
        <v>242</v>
      </c>
      <c r="DH5" s="1019"/>
      <c r="DI5" s="1019"/>
      <c r="DJ5" s="1019"/>
      <c r="DK5" s="1020"/>
      <c r="DL5" s="1018" t="s">
        <v>447</v>
      </c>
      <c r="DM5" s="1019"/>
      <c r="DN5" s="1019"/>
      <c r="DO5" s="1019"/>
      <c r="DP5" s="1020"/>
      <c r="DQ5" s="686" t="s">
        <v>449</v>
      </c>
      <c r="DR5" s="687"/>
      <c r="DS5" s="687"/>
      <c r="DT5" s="687"/>
      <c r="DU5" s="688"/>
      <c r="DV5" s="686" t="s">
        <v>441</v>
      </c>
      <c r="DW5" s="687"/>
      <c r="DX5" s="687"/>
      <c r="DY5" s="687"/>
      <c r="DZ5" s="692"/>
      <c r="EA5" s="67"/>
    </row>
    <row r="6" spans="1:131" s="47" customFormat="1" ht="26.25" customHeight="1" x14ac:dyDescent="0.15">
      <c r="A6" s="697"/>
      <c r="B6" s="698"/>
      <c r="C6" s="698"/>
      <c r="D6" s="698"/>
      <c r="E6" s="698"/>
      <c r="F6" s="698"/>
      <c r="G6" s="698"/>
      <c r="H6" s="698"/>
      <c r="I6" s="698"/>
      <c r="J6" s="698"/>
      <c r="K6" s="698"/>
      <c r="L6" s="698"/>
      <c r="M6" s="698"/>
      <c r="N6" s="698"/>
      <c r="O6" s="698"/>
      <c r="P6" s="699"/>
      <c r="Q6" s="689"/>
      <c r="R6" s="690"/>
      <c r="S6" s="690"/>
      <c r="T6" s="690"/>
      <c r="U6" s="691"/>
      <c r="V6" s="689"/>
      <c r="W6" s="690"/>
      <c r="X6" s="690"/>
      <c r="Y6" s="690"/>
      <c r="Z6" s="691"/>
      <c r="AA6" s="689"/>
      <c r="AB6" s="690"/>
      <c r="AC6" s="690"/>
      <c r="AD6" s="690"/>
      <c r="AE6" s="690"/>
      <c r="AF6" s="729"/>
      <c r="AG6" s="690"/>
      <c r="AH6" s="690"/>
      <c r="AI6" s="690"/>
      <c r="AJ6" s="693"/>
      <c r="AK6" s="690"/>
      <c r="AL6" s="690"/>
      <c r="AM6" s="690"/>
      <c r="AN6" s="690"/>
      <c r="AO6" s="691"/>
      <c r="AP6" s="689"/>
      <c r="AQ6" s="690"/>
      <c r="AR6" s="690"/>
      <c r="AS6" s="690"/>
      <c r="AT6" s="691"/>
      <c r="AU6" s="689"/>
      <c r="AV6" s="690"/>
      <c r="AW6" s="690"/>
      <c r="AX6" s="690"/>
      <c r="AY6" s="693"/>
      <c r="AZ6" s="56"/>
      <c r="BA6" s="56"/>
      <c r="BB6" s="56"/>
      <c r="BC6" s="56"/>
      <c r="BD6" s="56"/>
      <c r="BE6" s="67"/>
      <c r="BF6" s="67"/>
      <c r="BG6" s="67"/>
      <c r="BH6" s="67"/>
      <c r="BI6" s="67"/>
      <c r="BJ6" s="67"/>
      <c r="BK6" s="67"/>
      <c r="BL6" s="67"/>
      <c r="BM6" s="67"/>
      <c r="BN6" s="67"/>
      <c r="BO6" s="67"/>
      <c r="BP6" s="67"/>
      <c r="BQ6" s="697"/>
      <c r="BR6" s="698"/>
      <c r="BS6" s="698"/>
      <c r="BT6" s="698"/>
      <c r="BU6" s="698"/>
      <c r="BV6" s="698"/>
      <c r="BW6" s="698"/>
      <c r="BX6" s="698"/>
      <c r="BY6" s="698"/>
      <c r="BZ6" s="698"/>
      <c r="CA6" s="698"/>
      <c r="CB6" s="698"/>
      <c r="CC6" s="698"/>
      <c r="CD6" s="698"/>
      <c r="CE6" s="698"/>
      <c r="CF6" s="698"/>
      <c r="CG6" s="699"/>
      <c r="CH6" s="689"/>
      <c r="CI6" s="690"/>
      <c r="CJ6" s="690"/>
      <c r="CK6" s="690"/>
      <c r="CL6" s="691"/>
      <c r="CM6" s="689"/>
      <c r="CN6" s="690"/>
      <c r="CO6" s="690"/>
      <c r="CP6" s="690"/>
      <c r="CQ6" s="691"/>
      <c r="CR6" s="689"/>
      <c r="CS6" s="690"/>
      <c r="CT6" s="690"/>
      <c r="CU6" s="690"/>
      <c r="CV6" s="691"/>
      <c r="CW6" s="689"/>
      <c r="CX6" s="690"/>
      <c r="CY6" s="690"/>
      <c r="CZ6" s="690"/>
      <c r="DA6" s="691"/>
      <c r="DB6" s="689"/>
      <c r="DC6" s="690"/>
      <c r="DD6" s="690"/>
      <c r="DE6" s="690"/>
      <c r="DF6" s="691"/>
      <c r="DG6" s="1021"/>
      <c r="DH6" s="1022"/>
      <c r="DI6" s="1022"/>
      <c r="DJ6" s="1022"/>
      <c r="DK6" s="1023"/>
      <c r="DL6" s="1021"/>
      <c r="DM6" s="1022"/>
      <c r="DN6" s="1022"/>
      <c r="DO6" s="1022"/>
      <c r="DP6" s="1023"/>
      <c r="DQ6" s="689"/>
      <c r="DR6" s="690"/>
      <c r="DS6" s="690"/>
      <c r="DT6" s="690"/>
      <c r="DU6" s="691"/>
      <c r="DV6" s="689"/>
      <c r="DW6" s="690"/>
      <c r="DX6" s="690"/>
      <c r="DY6" s="690"/>
      <c r="DZ6" s="693"/>
      <c r="EA6" s="67"/>
    </row>
    <row r="7" spans="1:131" s="47" customFormat="1" ht="26.25" customHeight="1" x14ac:dyDescent="0.15">
      <c r="A7" s="51">
        <v>1</v>
      </c>
      <c r="B7" s="959" t="s">
        <v>450</v>
      </c>
      <c r="C7" s="960"/>
      <c r="D7" s="960"/>
      <c r="E7" s="960"/>
      <c r="F7" s="960"/>
      <c r="G7" s="960"/>
      <c r="H7" s="960"/>
      <c r="I7" s="960"/>
      <c r="J7" s="960"/>
      <c r="K7" s="960"/>
      <c r="L7" s="960"/>
      <c r="M7" s="960"/>
      <c r="N7" s="960"/>
      <c r="O7" s="960"/>
      <c r="P7" s="961"/>
      <c r="Q7" s="962"/>
      <c r="R7" s="963"/>
      <c r="S7" s="963"/>
      <c r="T7" s="963"/>
      <c r="U7" s="963"/>
      <c r="V7" s="963"/>
      <c r="W7" s="963"/>
      <c r="X7" s="963"/>
      <c r="Y7" s="963"/>
      <c r="Z7" s="963"/>
      <c r="AA7" s="963"/>
      <c r="AB7" s="963"/>
      <c r="AC7" s="963"/>
      <c r="AD7" s="963"/>
      <c r="AE7" s="1009"/>
      <c r="AF7" s="1010">
        <v>1708</v>
      </c>
      <c r="AG7" s="1011"/>
      <c r="AH7" s="1011"/>
      <c r="AI7" s="1011"/>
      <c r="AJ7" s="1012"/>
      <c r="AK7" s="1013"/>
      <c r="AL7" s="963"/>
      <c r="AM7" s="963"/>
      <c r="AN7" s="963"/>
      <c r="AO7" s="963"/>
      <c r="AP7" s="963"/>
      <c r="AQ7" s="963"/>
      <c r="AR7" s="963"/>
      <c r="AS7" s="963"/>
      <c r="AT7" s="963"/>
      <c r="AU7" s="964"/>
      <c r="AV7" s="964"/>
      <c r="AW7" s="964"/>
      <c r="AX7" s="964"/>
      <c r="AY7" s="965"/>
      <c r="AZ7" s="56"/>
      <c r="BA7" s="56"/>
      <c r="BB7" s="56"/>
      <c r="BC7" s="56"/>
      <c r="BD7" s="56"/>
      <c r="BE7" s="67"/>
      <c r="BF7" s="67"/>
      <c r="BG7" s="67"/>
      <c r="BH7" s="67"/>
      <c r="BI7" s="67"/>
      <c r="BJ7" s="67"/>
      <c r="BK7" s="67"/>
      <c r="BL7" s="67"/>
      <c r="BM7" s="67"/>
      <c r="BN7" s="67"/>
      <c r="BO7" s="67"/>
      <c r="BP7" s="67"/>
      <c r="BQ7" s="51">
        <v>1</v>
      </c>
      <c r="BR7" s="71"/>
      <c r="BS7" s="959"/>
      <c r="BT7" s="960"/>
      <c r="BU7" s="960"/>
      <c r="BV7" s="960"/>
      <c r="BW7" s="960"/>
      <c r="BX7" s="960"/>
      <c r="BY7" s="960"/>
      <c r="BZ7" s="960"/>
      <c r="CA7" s="960"/>
      <c r="CB7" s="960"/>
      <c r="CC7" s="960"/>
      <c r="CD7" s="960"/>
      <c r="CE7" s="960"/>
      <c r="CF7" s="960"/>
      <c r="CG7" s="961"/>
      <c r="CH7" s="1014"/>
      <c r="CI7" s="1015"/>
      <c r="CJ7" s="1015"/>
      <c r="CK7" s="1015"/>
      <c r="CL7" s="1016"/>
      <c r="CM7" s="1014"/>
      <c r="CN7" s="1015"/>
      <c r="CO7" s="1015"/>
      <c r="CP7" s="1015"/>
      <c r="CQ7" s="1016"/>
      <c r="CR7" s="1014"/>
      <c r="CS7" s="1015"/>
      <c r="CT7" s="1015"/>
      <c r="CU7" s="1015"/>
      <c r="CV7" s="1016"/>
      <c r="CW7" s="1014"/>
      <c r="CX7" s="1015"/>
      <c r="CY7" s="1015"/>
      <c r="CZ7" s="1015"/>
      <c r="DA7" s="1016"/>
      <c r="DB7" s="1014"/>
      <c r="DC7" s="1015"/>
      <c r="DD7" s="1015"/>
      <c r="DE7" s="1015"/>
      <c r="DF7" s="1016"/>
      <c r="DG7" s="1014"/>
      <c r="DH7" s="1015"/>
      <c r="DI7" s="1015"/>
      <c r="DJ7" s="1015"/>
      <c r="DK7" s="1016"/>
      <c r="DL7" s="1014"/>
      <c r="DM7" s="1015"/>
      <c r="DN7" s="1015"/>
      <c r="DO7" s="1015"/>
      <c r="DP7" s="1016"/>
      <c r="DQ7" s="1014"/>
      <c r="DR7" s="1015"/>
      <c r="DS7" s="1015"/>
      <c r="DT7" s="1015"/>
      <c r="DU7" s="1016"/>
      <c r="DV7" s="959"/>
      <c r="DW7" s="960"/>
      <c r="DX7" s="960"/>
      <c r="DY7" s="960"/>
      <c r="DZ7" s="1017"/>
      <c r="EA7" s="67"/>
    </row>
    <row r="8" spans="1:131" s="47" customFormat="1" ht="26.25" customHeight="1" x14ac:dyDescent="0.15">
      <c r="A8" s="52">
        <v>2</v>
      </c>
      <c r="B8" s="948"/>
      <c r="C8" s="949"/>
      <c r="D8" s="949"/>
      <c r="E8" s="949"/>
      <c r="F8" s="949"/>
      <c r="G8" s="949"/>
      <c r="H8" s="949"/>
      <c r="I8" s="949"/>
      <c r="J8" s="949"/>
      <c r="K8" s="949"/>
      <c r="L8" s="949"/>
      <c r="M8" s="949"/>
      <c r="N8" s="949"/>
      <c r="O8" s="949"/>
      <c r="P8" s="950"/>
      <c r="Q8" s="951"/>
      <c r="R8" s="952"/>
      <c r="S8" s="952"/>
      <c r="T8" s="952"/>
      <c r="U8" s="952"/>
      <c r="V8" s="952"/>
      <c r="W8" s="952"/>
      <c r="X8" s="952"/>
      <c r="Y8" s="952"/>
      <c r="Z8" s="952"/>
      <c r="AA8" s="952"/>
      <c r="AB8" s="952"/>
      <c r="AC8" s="952"/>
      <c r="AD8" s="952"/>
      <c r="AE8" s="958"/>
      <c r="AF8" s="978"/>
      <c r="AG8" s="956"/>
      <c r="AH8" s="956"/>
      <c r="AI8" s="956"/>
      <c r="AJ8" s="979"/>
      <c r="AK8" s="957"/>
      <c r="AL8" s="952"/>
      <c r="AM8" s="952"/>
      <c r="AN8" s="952"/>
      <c r="AO8" s="952"/>
      <c r="AP8" s="952"/>
      <c r="AQ8" s="952"/>
      <c r="AR8" s="952"/>
      <c r="AS8" s="952"/>
      <c r="AT8" s="952"/>
      <c r="AU8" s="953"/>
      <c r="AV8" s="953"/>
      <c r="AW8" s="953"/>
      <c r="AX8" s="953"/>
      <c r="AY8" s="954"/>
      <c r="AZ8" s="56"/>
      <c r="BA8" s="56"/>
      <c r="BB8" s="56"/>
      <c r="BC8" s="56"/>
      <c r="BD8" s="56"/>
      <c r="BE8" s="67"/>
      <c r="BF8" s="67"/>
      <c r="BG8" s="67"/>
      <c r="BH8" s="67"/>
      <c r="BI8" s="67"/>
      <c r="BJ8" s="67"/>
      <c r="BK8" s="67"/>
      <c r="BL8" s="67"/>
      <c r="BM8" s="67"/>
      <c r="BN8" s="67"/>
      <c r="BO8" s="67"/>
      <c r="BP8" s="67"/>
      <c r="BQ8" s="52">
        <v>2</v>
      </c>
      <c r="BR8" s="72"/>
      <c r="BS8" s="948"/>
      <c r="BT8" s="949"/>
      <c r="BU8" s="949"/>
      <c r="BV8" s="949"/>
      <c r="BW8" s="949"/>
      <c r="BX8" s="949"/>
      <c r="BY8" s="949"/>
      <c r="BZ8" s="949"/>
      <c r="CA8" s="949"/>
      <c r="CB8" s="949"/>
      <c r="CC8" s="949"/>
      <c r="CD8" s="949"/>
      <c r="CE8" s="949"/>
      <c r="CF8" s="949"/>
      <c r="CG8" s="950"/>
      <c r="CH8" s="955"/>
      <c r="CI8" s="956"/>
      <c r="CJ8" s="956"/>
      <c r="CK8" s="956"/>
      <c r="CL8" s="966"/>
      <c r="CM8" s="955"/>
      <c r="CN8" s="956"/>
      <c r="CO8" s="956"/>
      <c r="CP8" s="956"/>
      <c r="CQ8" s="966"/>
      <c r="CR8" s="955"/>
      <c r="CS8" s="956"/>
      <c r="CT8" s="956"/>
      <c r="CU8" s="956"/>
      <c r="CV8" s="966"/>
      <c r="CW8" s="955"/>
      <c r="CX8" s="956"/>
      <c r="CY8" s="956"/>
      <c r="CZ8" s="956"/>
      <c r="DA8" s="966"/>
      <c r="DB8" s="955"/>
      <c r="DC8" s="956"/>
      <c r="DD8" s="956"/>
      <c r="DE8" s="956"/>
      <c r="DF8" s="966"/>
      <c r="DG8" s="955"/>
      <c r="DH8" s="956"/>
      <c r="DI8" s="956"/>
      <c r="DJ8" s="956"/>
      <c r="DK8" s="966"/>
      <c r="DL8" s="955"/>
      <c r="DM8" s="956"/>
      <c r="DN8" s="956"/>
      <c r="DO8" s="956"/>
      <c r="DP8" s="966"/>
      <c r="DQ8" s="955"/>
      <c r="DR8" s="956"/>
      <c r="DS8" s="956"/>
      <c r="DT8" s="956"/>
      <c r="DU8" s="966"/>
      <c r="DV8" s="948"/>
      <c r="DW8" s="949"/>
      <c r="DX8" s="949"/>
      <c r="DY8" s="949"/>
      <c r="DZ8" s="967"/>
      <c r="EA8" s="67"/>
    </row>
    <row r="9" spans="1:131" s="47" customFormat="1" ht="26.25" customHeight="1" x14ac:dyDescent="0.15">
      <c r="A9" s="52">
        <v>3</v>
      </c>
      <c r="B9" s="948"/>
      <c r="C9" s="949"/>
      <c r="D9" s="949"/>
      <c r="E9" s="949"/>
      <c r="F9" s="949"/>
      <c r="G9" s="949"/>
      <c r="H9" s="949"/>
      <c r="I9" s="949"/>
      <c r="J9" s="949"/>
      <c r="K9" s="949"/>
      <c r="L9" s="949"/>
      <c r="M9" s="949"/>
      <c r="N9" s="949"/>
      <c r="O9" s="949"/>
      <c r="P9" s="950"/>
      <c r="Q9" s="951"/>
      <c r="R9" s="952"/>
      <c r="S9" s="952"/>
      <c r="T9" s="952"/>
      <c r="U9" s="952"/>
      <c r="V9" s="952"/>
      <c r="W9" s="952"/>
      <c r="X9" s="952"/>
      <c r="Y9" s="952"/>
      <c r="Z9" s="952"/>
      <c r="AA9" s="952"/>
      <c r="AB9" s="952"/>
      <c r="AC9" s="952"/>
      <c r="AD9" s="952"/>
      <c r="AE9" s="958"/>
      <c r="AF9" s="978"/>
      <c r="AG9" s="956"/>
      <c r="AH9" s="956"/>
      <c r="AI9" s="956"/>
      <c r="AJ9" s="979"/>
      <c r="AK9" s="957"/>
      <c r="AL9" s="952"/>
      <c r="AM9" s="952"/>
      <c r="AN9" s="952"/>
      <c r="AO9" s="952"/>
      <c r="AP9" s="952"/>
      <c r="AQ9" s="952"/>
      <c r="AR9" s="952"/>
      <c r="AS9" s="952"/>
      <c r="AT9" s="952"/>
      <c r="AU9" s="953"/>
      <c r="AV9" s="953"/>
      <c r="AW9" s="953"/>
      <c r="AX9" s="953"/>
      <c r="AY9" s="954"/>
      <c r="AZ9" s="56"/>
      <c r="BA9" s="56"/>
      <c r="BB9" s="56"/>
      <c r="BC9" s="56"/>
      <c r="BD9" s="56"/>
      <c r="BE9" s="67"/>
      <c r="BF9" s="67"/>
      <c r="BG9" s="67"/>
      <c r="BH9" s="67"/>
      <c r="BI9" s="67"/>
      <c r="BJ9" s="67"/>
      <c r="BK9" s="67"/>
      <c r="BL9" s="67"/>
      <c r="BM9" s="67"/>
      <c r="BN9" s="67"/>
      <c r="BO9" s="67"/>
      <c r="BP9" s="67"/>
      <c r="BQ9" s="52">
        <v>3</v>
      </c>
      <c r="BR9" s="72"/>
      <c r="BS9" s="948"/>
      <c r="BT9" s="949"/>
      <c r="BU9" s="949"/>
      <c r="BV9" s="949"/>
      <c r="BW9" s="949"/>
      <c r="BX9" s="949"/>
      <c r="BY9" s="949"/>
      <c r="BZ9" s="949"/>
      <c r="CA9" s="949"/>
      <c r="CB9" s="949"/>
      <c r="CC9" s="949"/>
      <c r="CD9" s="949"/>
      <c r="CE9" s="949"/>
      <c r="CF9" s="949"/>
      <c r="CG9" s="950"/>
      <c r="CH9" s="955"/>
      <c r="CI9" s="956"/>
      <c r="CJ9" s="956"/>
      <c r="CK9" s="956"/>
      <c r="CL9" s="966"/>
      <c r="CM9" s="955"/>
      <c r="CN9" s="956"/>
      <c r="CO9" s="956"/>
      <c r="CP9" s="956"/>
      <c r="CQ9" s="966"/>
      <c r="CR9" s="955"/>
      <c r="CS9" s="956"/>
      <c r="CT9" s="956"/>
      <c r="CU9" s="956"/>
      <c r="CV9" s="966"/>
      <c r="CW9" s="955"/>
      <c r="CX9" s="956"/>
      <c r="CY9" s="956"/>
      <c r="CZ9" s="956"/>
      <c r="DA9" s="966"/>
      <c r="DB9" s="955"/>
      <c r="DC9" s="956"/>
      <c r="DD9" s="956"/>
      <c r="DE9" s="956"/>
      <c r="DF9" s="966"/>
      <c r="DG9" s="955"/>
      <c r="DH9" s="956"/>
      <c r="DI9" s="956"/>
      <c r="DJ9" s="956"/>
      <c r="DK9" s="966"/>
      <c r="DL9" s="955"/>
      <c r="DM9" s="956"/>
      <c r="DN9" s="956"/>
      <c r="DO9" s="956"/>
      <c r="DP9" s="966"/>
      <c r="DQ9" s="955"/>
      <c r="DR9" s="956"/>
      <c r="DS9" s="956"/>
      <c r="DT9" s="956"/>
      <c r="DU9" s="966"/>
      <c r="DV9" s="948"/>
      <c r="DW9" s="949"/>
      <c r="DX9" s="949"/>
      <c r="DY9" s="949"/>
      <c r="DZ9" s="967"/>
      <c r="EA9" s="67"/>
    </row>
    <row r="10" spans="1:131" s="47" customFormat="1" ht="26.25" customHeight="1" x14ac:dyDescent="0.15">
      <c r="A10" s="52">
        <v>4</v>
      </c>
      <c r="B10" s="948"/>
      <c r="C10" s="949"/>
      <c r="D10" s="949"/>
      <c r="E10" s="949"/>
      <c r="F10" s="949"/>
      <c r="G10" s="949"/>
      <c r="H10" s="949"/>
      <c r="I10" s="949"/>
      <c r="J10" s="949"/>
      <c r="K10" s="949"/>
      <c r="L10" s="949"/>
      <c r="M10" s="949"/>
      <c r="N10" s="949"/>
      <c r="O10" s="949"/>
      <c r="P10" s="950"/>
      <c r="Q10" s="951"/>
      <c r="R10" s="952"/>
      <c r="S10" s="952"/>
      <c r="T10" s="952"/>
      <c r="U10" s="952"/>
      <c r="V10" s="952"/>
      <c r="W10" s="952"/>
      <c r="X10" s="952"/>
      <c r="Y10" s="952"/>
      <c r="Z10" s="952"/>
      <c r="AA10" s="952"/>
      <c r="AB10" s="952"/>
      <c r="AC10" s="952"/>
      <c r="AD10" s="952"/>
      <c r="AE10" s="958"/>
      <c r="AF10" s="978"/>
      <c r="AG10" s="956"/>
      <c r="AH10" s="956"/>
      <c r="AI10" s="956"/>
      <c r="AJ10" s="979"/>
      <c r="AK10" s="957"/>
      <c r="AL10" s="952"/>
      <c r="AM10" s="952"/>
      <c r="AN10" s="952"/>
      <c r="AO10" s="952"/>
      <c r="AP10" s="952"/>
      <c r="AQ10" s="952"/>
      <c r="AR10" s="952"/>
      <c r="AS10" s="952"/>
      <c r="AT10" s="952"/>
      <c r="AU10" s="953"/>
      <c r="AV10" s="953"/>
      <c r="AW10" s="953"/>
      <c r="AX10" s="953"/>
      <c r="AY10" s="954"/>
      <c r="AZ10" s="56"/>
      <c r="BA10" s="56"/>
      <c r="BB10" s="56"/>
      <c r="BC10" s="56"/>
      <c r="BD10" s="56"/>
      <c r="BE10" s="67"/>
      <c r="BF10" s="67"/>
      <c r="BG10" s="67"/>
      <c r="BH10" s="67"/>
      <c r="BI10" s="67"/>
      <c r="BJ10" s="67"/>
      <c r="BK10" s="67"/>
      <c r="BL10" s="67"/>
      <c r="BM10" s="67"/>
      <c r="BN10" s="67"/>
      <c r="BO10" s="67"/>
      <c r="BP10" s="67"/>
      <c r="BQ10" s="52">
        <v>4</v>
      </c>
      <c r="BR10" s="72"/>
      <c r="BS10" s="948"/>
      <c r="BT10" s="949"/>
      <c r="BU10" s="949"/>
      <c r="BV10" s="949"/>
      <c r="BW10" s="949"/>
      <c r="BX10" s="949"/>
      <c r="BY10" s="949"/>
      <c r="BZ10" s="949"/>
      <c r="CA10" s="949"/>
      <c r="CB10" s="949"/>
      <c r="CC10" s="949"/>
      <c r="CD10" s="949"/>
      <c r="CE10" s="949"/>
      <c r="CF10" s="949"/>
      <c r="CG10" s="950"/>
      <c r="CH10" s="955"/>
      <c r="CI10" s="956"/>
      <c r="CJ10" s="956"/>
      <c r="CK10" s="956"/>
      <c r="CL10" s="966"/>
      <c r="CM10" s="955"/>
      <c r="CN10" s="956"/>
      <c r="CO10" s="956"/>
      <c r="CP10" s="956"/>
      <c r="CQ10" s="966"/>
      <c r="CR10" s="955"/>
      <c r="CS10" s="956"/>
      <c r="CT10" s="956"/>
      <c r="CU10" s="956"/>
      <c r="CV10" s="966"/>
      <c r="CW10" s="955"/>
      <c r="CX10" s="956"/>
      <c r="CY10" s="956"/>
      <c r="CZ10" s="956"/>
      <c r="DA10" s="966"/>
      <c r="DB10" s="955"/>
      <c r="DC10" s="956"/>
      <c r="DD10" s="956"/>
      <c r="DE10" s="956"/>
      <c r="DF10" s="966"/>
      <c r="DG10" s="955"/>
      <c r="DH10" s="956"/>
      <c r="DI10" s="956"/>
      <c r="DJ10" s="956"/>
      <c r="DK10" s="966"/>
      <c r="DL10" s="955"/>
      <c r="DM10" s="956"/>
      <c r="DN10" s="956"/>
      <c r="DO10" s="956"/>
      <c r="DP10" s="966"/>
      <c r="DQ10" s="955"/>
      <c r="DR10" s="956"/>
      <c r="DS10" s="956"/>
      <c r="DT10" s="956"/>
      <c r="DU10" s="966"/>
      <c r="DV10" s="948"/>
      <c r="DW10" s="949"/>
      <c r="DX10" s="949"/>
      <c r="DY10" s="949"/>
      <c r="DZ10" s="967"/>
      <c r="EA10" s="67"/>
    </row>
    <row r="11" spans="1:131" s="47" customFormat="1" ht="26.25" customHeight="1" x14ac:dyDescent="0.15">
      <c r="A11" s="52">
        <v>5</v>
      </c>
      <c r="B11" s="948"/>
      <c r="C11" s="949"/>
      <c r="D11" s="949"/>
      <c r="E11" s="949"/>
      <c r="F11" s="949"/>
      <c r="G11" s="949"/>
      <c r="H11" s="949"/>
      <c r="I11" s="949"/>
      <c r="J11" s="949"/>
      <c r="K11" s="949"/>
      <c r="L11" s="949"/>
      <c r="M11" s="949"/>
      <c r="N11" s="949"/>
      <c r="O11" s="949"/>
      <c r="P11" s="950"/>
      <c r="Q11" s="951"/>
      <c r="R11" s="952"/>
      <c r="S11" s="952"/>
      <c r="T11" s="952"/>
      <c r="U11" s="952"/>
      <c r="V11" s="952"/>
      <c r="W11" s="952"/>
      <c r="X11" s="952"/>
      <c r="Y11" s="952"/>
      <c r="Z11" s="952"/>
      <c r="AA11" s="952"/>
      <c r="AB11" s="952"/>
      <c r="AC11" s="952"/>
      <c r="AD11" s="952"/>
      <c r="AE11" s="958"/>
      <c r="AF11" s="978"/>
      <c r="AG11" s="956"/>
      <c r="AH11" s="956"/>
      <c r="AI11" s="956"/>
      <c r="AJ11" s="979"/>
      <c r="AK11" s="957"/>
      <c r="AL11" s="952"/>
      <c r="AM11" s="952"/>
      <c r="AN11" s="952"/>
      <c r="AO11" s="952"/>
      <c r="AP11" s="952"/>
      <c r="AQ11" s="952"/>
      <c r="AR11" s="952"/>
      <c r="AS11" s="952"/>
      <c r="AT11" s="952"/>
      <c r="AU11" s="953"/>
      <c r="AV11" s="953"/>
      <c r="AW11" s="953"/>
      <c r="AX11" s="953"/>
      <c r="AY11" s="954"/>
      <c r="AZ11" s="56"/>
      <c r="BA11" s="56"/>
      <c r="BB11" s="56"/>
      <c r="BC11" s="56"/>
      <c r="BD11" s="56"/>
      <c r="BE11" s="67"/>
      <c r="BF11" s="67"/>
      <c r="BG11" s="67"/>
      <c r="BH11" s="67"/>
      <c r="BI11" s="67"/>
      <c r="BJ11" s="67"/>
      <c r="BK11" s="67"/>
      <c r="BL11" s="67"/>
      <c r="BM11" s="67"/>
      <c r="BN11" s="67"/>
      <c r="BO11" s="67"/>
      <c r="BP11" s="67"/>
      <c r="BQ11" s="52">
        <v>5</v>
      </c>
      <c r="BR11" s="72"/>
      <c r="BS11" s="948"/>
      <c r="BT11" s="949"/>
      <c r="BU11" s="949"/>
      <c r="BV11" s="949"/>
      <c r="BW11" s="949"/>
      <c r="BX11" s="949"/>
      <c r="BY11" s="949"/>
      <c r="BZ11" s="949"/>
      <c r="CA11" s="949"/>
      <c r="CB11" s="949"/>
      <c r="CC11" s="949"/>
      <c r="CD11" s="949"/>
      <c r="CE11" s="949"/>
      <c r="CF11" s="949"/>
      <c r="CG11" s="950"/>
      <c r="CH11" s="955"/>
      <c r="CI11" s="956"/>
      <c r="CJ11" s="956"/>
      <c r="CK11" s="956"/>
      <c r="CL11" s="966"/>
      <c r="CM11" s="955"/>
      <c r="CN11" s="956"/>
      <c r="CO11" s="956"/>
      <c r="CP11" s="956"/>
      <c r="CQ11" s="966"/>
      <c r="CR11" s="955"/>
      <c r="CS11" s="956"/>
      <c r="CT11" s="956"/>
      <c r="CU11" s="956"/>
      <c r="CV11" s="966"/>
      <c r="CW11" s="955"/>
      <c r="CX11" s="956"/>
      <c r="CY11" s="956"/>
      <c r="CZ11" s="956"/>
      <c r="DA11" s="966"/>
      <c r="DB11" s="955"/>
      <c r="DC11" s="956"/>
      <c r="DD11" s="956"/>
      <c r="DE11" s="956"/>
      <c r="DF11" s="966"/>
      <c r="DG11" s="955"/>
      <c r="DH11" s="956"/>
      <c r="DI11" s="956"/>
      <c r="DJ11" s="956"/>
      <c r="DK11" s="966"/>
      <c r="DL11" s="955"/>
      <c r="DM11" s="956"/>
      <c r="DN11" s="956"/>
      <c r="DO11" s="956"/>
      <c r="DP11" s="966"/>
      <c r="DQ11" s="955"/>
      <c r="DR11" s="956"/>
      <c r="DS11" s="956"/>
      <c r="DT11" s="956"/>
      <c r="DU11" s="966"/>
      <c r="DV11" s="948"/>
      <c r="DW11" s="949"/>
      <c r="DX11" s="949"/>
      <c r="DY11" s="949"/>
      <c r="DZ11" s="967"/>
      <c r="EA11" s="67"/>
    </row>
    <row r="12" spans="1:131" s="47" customFormat="1" ht="26.25" customHeight="1" x14ac:dyDescent="0.15">
      <c r="A12" s="52">
        <v>6</v>
      </c>
      <c r="B12" s="948"/>
      <c r="C12" s="949"/>
      <c r="D12" s="949"/>
      <c r="E12" s="949"/>
      <c r="F12" s="949"/>
      <c r="G12" s="949"/>
      <c r="H12" s="949"/>
      <c r="I12" s="949"/>
      <c r="J12" s="949"/>
      <c r="K12" s="949"/>
      <c r="L12" s="949"/>
      <c r="M12" s="949"/>
      <c r="N12" s="949"/>
      <c r="O12" s="949"/>
      <c r="P12" s="950"/>
      <c r="Q12" s="951"/>
      <c r="R12" s="952"/>
      <c r="S12" s="952"/>
      <c r="T12" s="952"/>
      <c r="U12" s="952"/>
      <c r="V12" s="952"/>
      <c r="W12" s="952"/>
      <c r="X12" s="952"/>
      <c r="Y12" s="952"/>
      <c r="Z12" s="952"/>
      <c r="AA12" s="952"/>
      <c r="AB12" s="952"/>
      <c r="AC12" s="952"/>
      <c r="AD12" s="952"/>
      <c r="AE12" s="958"/>
      <c r="AF12" s="978"/>
      <c r="AG12" s="956"/>
      <c r="AH12" s="956"/>
      <c r="AI12" s="956"/>
      <c r="AJ12" s="979"/>
      <c r="AK12" s="957"/>
      <c r="AL12" s="952"/>
      <c r="AM12" s="952"/>
      <c r="AN12" s="952"/>
      <c r="AO12" s="952"/>
      <c r="AP12" s="952"/>
      <c r="AQ12" s="952"/>
      <c r="AR12" s="952"/>
      <c r="AS12" s="952"/>
      <c r="AT12" s="952"/>
      <c r="AU12" s="953"/>
      <c r="AV12" s="953"/>
      <c r="AW12" s="953"/>
      <c r="AX12" s="953"/>
      <c r="AY12" s="954"/>
      <c r="AZ12" s="56"/>
      <c r="BA12" s="56"/>
      <c r="BB12" s="56"/>
      <c r="BC12" s="56"/>
      <c r="BD12" s="56"/>
      <c r="BE12" s="67"/>
      <c r="BF12" s="67"/>
      <c r="BG12" s="67"/>
      <c r="BH12" s="67"/>
      <c r="BI12" s="67"/>
      <c r="BJ12" s="67"/>
      <c r="BK12" s="67"/>
      <c r="BL12" s="67"/>
      <c r="BM12" s="67"/>
      <c r="BN12" s="67"/>
      <c r="BO12" s="67"/>
      <c r="BP12" s="67"/>
      <c r="BQ12" s="52">
        <v>6</v>
      </c>
      <c r="BR12" s="72"/>
      <c r="BS12" s="948"/>
      <c r="BT12" s="949"/>
      <c r="BU12" s="949"/>
      <c r="BV12" s="949"/>
      <c r="BW12" s="949"/>
      <c r="BX12" s="949"/>
      <c r="BY12" s="949"/>
      <c r="BZ12" s="949"/>
      <c r="CA12" s="949"/>
      <c r="CB12" s="949"/>
      <c r="CC12" s="949"/>
      <c r="CD12" s="949"/>
      <c r="CE12" s="949"/>
      <c r="CF12" s="949"/>
      <c r="CG12" s="950"/>
      <c r="CH12" s="955"/>
      <c r="CI12" s="956"/>
      <c r="CJ12" s="956"/>
      <c r="CK12" s="956"/>
      <c r="CL12" s="966"/>
      <c r="CM12" s="955"/>
      <c r="CN12" s="956"/>
      <c r="CO12" s="956"/>
      <c r="CP12" s="956"/>
      <c r="CQ12" s="966"/>
      <c r="CR12" s="955"/>
      <c r="CS12" s="956"/>
      <c r="CT12" s="956"/>
      <c r="CU12" s="956"/>
      <c r="CV12" s="966"/>
      <c r="CW12" s="955"/>
      <c r="CX12" s="956"/>
      <c r="CY12" s="956"/>
      <c r="CZ12" s="956"/>
      <c r="DA12" s="966"/>
      <c r="DB12" s="955"/>
      <c r="DC12" s="956"/>
      <c r="DD12" s="956"/>
      <c r="DE12" s="956"/>
      <c r="DF12" s="966"/>
      <c r="DG12" s="955"/>
      <c r="DH12" s="956"/>
      <c r="DI12" s="956"/>
      <c r="DJ12" s="956"/>
      <c r="DK12" s="966"/>
      <c r="DL12" s="955"/>
      <c r="DM12" s="956"/>
      <c r="DN12" s="956"/>
      <c r="DO12" s="956"/>
      <c r="DP12" s="966"/>
      <c r="DQ12" s="955"/>
      <c r="DR12" s="956"/>
      <c r="DS12" s="956"/>
      <c r="DT12" s="956"/>
      <c r="DU12" s="966"/>
      <c r="DV12" s="948"/>
      <c r="DW12" s="949"/>
      <c r="DX12" s="949"/>
      <c r="DY12" s="949"/>
      <c r="DZ12" s="967"/>
      <c r="EA12" s="67"/>
    </row>
    <row r="13" spans="1:131" s="47" customFormat="1" ht="26.25" customHeight="1" x14ac:dyDescent="0.15">
      <c r="A13" s="52">
        <v>7</v>
      </c>
      <c r="B13" s="948"/>
      <c r="C13" s="949"/>
      <c r="D13" s="949"/>
      <c r="E13" s="949"/>
      <c r="F13" s="949"/>
      <c r="G13" s="949"/>
      <c r="H13" s="949"/>
      <c r="I13" s="949"/>
      <c r="J13" s="949"/>
      <c r="K13" s="949"/>
      <c r="L13" s="949"/>
      <c r="M13" s="949"/>
      <c r="N13" s="949"/>
      <c r="O13" s="949"/>
      <c r="P13" s="950"/>
      <c r="Q13" s="951"/>
      <c r="R13" s="952"/>
      <c r="S13" s="952"/>
      <c r="T13" s="952"/>
      <c r="U13" s="952"/>
      <c r="V13" s="952"/>
      <c r="W13" s="952"/>
      <c r="X13" s="952"/>
      <c r="Y13" s="952"/>
      <c r="Z13" s="952"/>
      <c r="AA13" s="952"/>
      <c r="AB13" s="952"/>
      <c r="AC13" s="952"/>
      <c r="AD13" s="952"/>
      <c r="AE13" s="958"/>
      <c r="AF13" s="978"/>
      <c r="AG13" s="956"/>
      <c r="AH13" s="956"/>
      <c r="AI13" s="956"/>
      <c r="AJ13" s="979"/>
      <c r="AK13" s="957"/>
      <c r="AL13" s="952"/>
      <c r="AM13" s="952"/>
      <c r="AN13" s="952"/>
      <c r="AO13" s="952"/>
      <c r="AP13" s="952"/>
      <c r="AQ13" s="952"/>
      <c r="AR13" s="952"/>
      <c r="AS13" s="952"/>
      <c r="AT13" s="952"/>
      <c r="AU13" s="953"/>
      <c r="AV13" s="953"/>
      <c r="AW13" s="953"/>
      <c r="AX13" s="953"/>
      <c r="AY13" s="954"/>
      <c r="AZ13" s="56"/>
      <c r="BA13" s="56"/>
      <c r="BB13" s="56"/>
      <c r="BC13" s="56"/>
      <c r="BD13" s="56"/>
      <c r="BE13" s="67"/>
      <c r="BF13" s="67"/>
      <c r="BG13" s="67"/>
      <c r="BH13" s="67"/>
      <c r="BI13" s="67"/>
      <c r="BJ13" s="67"/>
      <c r="BK13" s="67"/>
      <c r="BL13" s="67"/>
      <c r="BM13" s="67"/>
      <c r="BN13" s="67"/>
      <c r="BO13" s="67"/>
      <c r="BP13" s="67"/>
      <c r="BQ13" s="52">
        <v>7</v>
      </c>
      <c r="BR13" s="72"/>
      <c r="BS13" s="948"/>
      <c r="BT13" s="949"/>
      <c r="BU13" s="949"/>
      <c r="BV13" s="949"/>
      <c r="BW13" s="949"/>
      <c r="BX13" s="949"/>
      <c r="BY13" s="949"/>
      <c r="BZ13" s="949"/>
      <c r="CA13" s="949"/>
      <c r="CB13" s="949"/>
      <c r="CC13" s="949"/>
      <c r="CD13" s="949"/>
      <c r="CE13" s="949"/>
      <c r="CF13" s="949"/>
      <c r="CG13" s="950"/>
      <c r="CH13" s="955"/>
      <c r="CI13" s="956"/>
      <c r="CJ13" s="956"/>
      <c r="CK13" s="956"/>
      <c r="CL13" s="966"/>
      <c r="CM13" s="955"/>
      <c r="CN13" s="956"/>
      <c r="CO13" s="956"/>
      <c r="CP13" s="956"/>
      <c r="CQ13" s="966"/>
      <c r="CR13" s="955"/>
      <c r="CS13" s="956"/>
      <c r="CT13" s="956"/>
      <c r="CU13" s="956"/>
      <c r="CV13" s="966"/>
      <c r="CW13" s="955"/>
      <c r="CX13" s="956"/>
      <c r="CY13" s="956"/>
      <c r="CZ13" s="956"/>
      <c r="DA13" s="966"/>
      <c r="DB13" s="955"/>
      <c r="DC13" s="956"/>
      <c r="DD13" s="956"/>
      <c r="DE13" s="956"/>
      <c r="DF13" s="966"/>
      <c r="DG13" s="955"/>
      <c r="DH13" s="956"/>
      <c r="DI13" s="956"/>
      <c r="DJ13" s="956"/>
      <c r="DK13" s="966"/>
      <c r="DL13" s="955"/>
      <c r="DM13" s="956"/>
      <c r="DN13" s="956"/>
      <c r="DO13" s="956"/>
      <c r="DP13" s="966"/>
      <c r="DQ13" s="955"/>
      <c r="DR13" s="956"/>
      <c r="DS13" s="956"/>
      <c r="DT13" s="956"/>
      <c r="DU13" s="966"/>
      <c r="DV13" s="948"/>
      <c r="DW13" s="949"/>
      <c r="DX13" s="949"/>
      <c r="DY13" s="949"/>
      <c r="DZ13" s="967"/>
      <c r="EA13" s="67"/>
    </row>
    <row r="14" spans="1:131" s="47" customFormat="1" ht="26.25" customHeight="1" x14ac:dyDescent="0.15">
      <c r="A14" s="52">
        <v>8</v>
      </c>
      <c r="B14" s="948"/>
      <c r="C14" s="949"/>
      <c r="D14" s="949"/>
      <c r="E14" s="949"/>
      <c r="F14" s="949"/>
      <c r="G14" s="949"/>
      <c r="H14" s="949"/>
      <c r="I14" s="949"/>
      <c r="J14" s="949"/>
      <c r="K14" s="949"/>
      <c r="L14" s="949"/>
      <c r="M14" s="949"/>
      <c r="N14" s="949"/>
      <c r="O14" s="949"/>
      <c r="P14" s="950"/>
      <c r="Q14" s="951"/>
      <c r="R14" s="952"/>
      <c r="S14" s="952"/>
      <c r="T14" s="952"/>
      <c r="U14" s="952"/>
      <c r="V14" s="952"/>
      <c r="W14" s="952"/>
      <c r="X14" s="952"/>
      <c r="Y14" s="952"/>
      <c r="Z14" s="952"/>
      <c r="AA14" s="952"/>
      <c r="AB14" s="952"/>
      <c r="AC14" s="952"/>
      <c r="AD14" s="952"/>
      <c r="AE14" s="958"/>
      <c r="AF14" s="978"/>
      <c r="AG14" s="956"/>
      <c r="AH14" s="956"/>
      <c r="AI14" s="956"/>
      <c r="AJ14" s="979"/>
      <c r="AK14" s="957"/>
      <c r="AL14" s="952"/>
      <c r="AM14" s="952"/>
      <c r="AN14" s="952"/>
      <c r="AO14" s="952"/>
      <c r="AP14" s="952"/>
      <c r="AQ14" s="952"/>
      <c r="AR14" s="952"/>
      <c r="AS14" s="952"/>
      <c r="AT14" s="952"/>
      <c r="AU14" s="953"/>
      <c r="AV14" s="953"/>
      <c r="AW14" s="953"/>
      <c r="AX14" s="953"/>
      <c r="AY14" s="954"/>
      <c r="AZ14" s="56"/>
      <c r="BA14" s="56"/>
      <c r="BB14" s="56"/>
      <c r="BC14" s="56"/>
      <c r="BD14" s="56"/>
      <c r="BE14" s="67"/>
      <c r="BF14" s="67"/>
      <c r="BG14" s="67"/>
      <c r="BH14" s="67"/>
      <c r="BI14" s="67"/>
      <c r="BJ14" s="67"/>
      <c r="BK14" s="67"/>
      <c r="BL14" s="67"/>
      <c r="BM14" s="67"/>
      <c r="BN14" s="67"/>
      <c r="BO14" s="67"/>
      <c r="BP14" s="67"/>
      <c r="BQ14" s="52">
        <v>8</v>
      </c>
      <c r="BR14" s="72"/>
      <c r="BS14" s="948"/>
      <c r="BT14" s="949"/>
      <c r="BU14" s="949"/>
      <c r="BV14" s="949"/>
      <c r="BW14" s="949"/>
      <c r="BX14" s="949"/>
      <c r="BY14" s="949"/>
      <c r="BZ14" s="949"/>
      <c r="CA14" s="949"/>
      <c r="CB14" s="949"/>
      <c r="CC14" s="949"/>
      <c r="CD14" s="949"/>
      <c r="CE14" s="949"/>
      <c r="CF14" s="949"/>
      <c r="CG14" s="950"/>
      <c r="CH14" s="955"/>
      <c r="CI14" s="956"/>
      <c r="CJ14" s="956"/>
      <c r="CK14" s="956"/>
      <c r="CL14" s="966"/>
      <c r="CM14" s="955"/>
      <c r="CN14" s="956"/>
      <c r="CO14" s="956"/>
      <c r="CP14" s="956"/>
      <c r="CQ14" s="966"/>
      <c r="CR14" s="955"/>
      <c r="CS14" s="956"/>
      <c r="CT14" s="956"/>
      <c r="CU14" s="956"/>
      <c r="CV14" s="966"/>
      <c r="CW14" s="955"/>
      <c r="CX14" s="956"/>
      <c r="CY14" s="956"/>
      <c r="CZ14" s="956"/>
      <c r="DA14" s="966"/>
      <c r="DB14" s="955"/>
      <c r="DC14" s="956"/>
      <c r="DD14" s="956"/>
      <c r="DE14" s="956"/>
      <c r="DF14" s="966"/>
      <c r="DG14" s="955"/>
      <c r="DH14" s="956"/>
      <c r="DI14" s="956"/>
      <c r="DJ14" s="956"/>
      <c r="DK14" s="966"/>
      <c r="DL14" s="955"/>
      <c r="DM14" s="956"/>
      <c r="DN14" s="956"/>
      <c r="DO14" s="956"/>
      <c r="DP14" s="966"/>
      <c r="DQ14" s="955"/>
      <c r="DR14" s="956"/>
      <c r="DS14" s="956"/>
      <c r="DT14" s="956"/>
      <c r="DU14" s="966"/>
      <c r="DV14" s="948"/>
      <c r="DW14" s="949"/>
      <c r="DX14" s="949"/>
      <c r="DY14" s="949"/>
      <c r="DZ14" s="967"/>
      <c r="EA14" s="67"/>
    </row>
    <row r="15" spans="1:131" s="47" customFormat="1" ht="26.25" customHeight="1" x14ac:dyDescent="0.15">
      <c r="A15" s="52">
        <v>9</v>
      </c>
      <c r="B15" s="948"/>
      <c r="C15" s="949"/>
      <c r="D15" s="949"/>
      <c r="E15" s="949"/>
      <c r="F15" s="949"/>
      <c r="G15" s="949"/>
      <c r="H15" s="949"/>
      <c r="I15" s="949"/>
      <c r="J15" s="949"/>
      <c r="K15" s="949"/>
      <c r="L15" s="949"/>
      <c r="M15" s="949"/>
      <c r="N15" s="949"/>
      <c r="O15" s="949"/>
      <c r="P15" s="950"/>
      <c r="Q15" s="951"/>
      <c r="R15" s="952"/>
      <c r="S15" s="952"/>
      <c r="T15" s="952"/>
      <c r="U15" s="952"/>
      <c r="V15" s="952"/>
      <c r="W15" s="952"/>
      <c r="X15" s="952"/>
      <c r="Y15" s="952"/>
      <c r="Z15" s="952"/>
      <c r="AA15" s="952"/>
      <c r="AB15" s="952"/>
      <c r="AC15" s="952"/>
      <c r="AD15" s="952"/>
      <c r="AE15" s="958"/>
      <c r="AF15" s="978"/>
      <c r="AG15" s="956"/>
      <c r="AH15" s="956"/>
      <c r="AI15" s="956"/>
      <c r="AJ15" s="979"/>
      <c r="AK15" s="957"/>
      <c r="AL15" s="952"/>
      <c r="AM15" s="952"/>
      <c r="AN15" s="952"/>
      <c r="AO15" s="952"/>
      <c r="AP15" s="952"/>
      <c r="AQ15" s="952"/>
      <c r="AR15" s="952"/>
      <c r="AS15" s="952"/>
      <c r="AT15" s="952"/>
      <c r="AU15" s="953"/>
      <c r="AV15" s="953"/>
      <c r="AW15" s="953"/>
      <c r="AX15" s="953"/>
      <c r="AY15" s="954"/>
      <c r="AZ15" s="56"/>
      <c r="BA15" s="56"/>
      <c r="BB15" s="56"/>
      <c r="BC15" s="56"/>
      <c r="BD15" s="56"/>
      <c r="BE15" s="67"/>
      <c r="BF15" s="67"/>
      <c r="BG15" s="67"/>
      <c r="BH15" s="67"/>
      <c r="BI15" s="67"/>
      <c r="BJ15" s="67"/>
      <c r="BK15" s="67"/>
      <c r="BL15" s="67"/>
      <c r="BM15" s="67"/>
      <c r="BN15" s="67"/>
      <c r="BO15" s="67"/>
      <c r="BP15" s="67"/>
      <c r="BQ15" s="52">
        <v>9</v>
      </c>
      <c r="BR15" s="72"/>
      <c r="BS15" s="948"/>
      <c r="BT15" s="949"/>
      <c r="BU15" s="949"/>
      <c r="BV15" s="949"/>
      <c r="BW15" s="949"/>
      <c r="BX15" s="949"/>
      <c r="BY15" s="949"/>
      <c r="BZ15" s="949"/>
      <c r="CA15" s="949"/>
      <c r="CB15" s="949"/>
      <c r="CC15" s="949"/>
      <c r="CD15" s="949"/>
      <c r="CE15" s="949"/>
      <c r="CF15" s="949"/>
      <c r="CG15" s="950"/>
      <c r="CH15" s="955"/>
      <c r="CI15" s="956"/>
      <c r="CJ15" s="956"/>
      <c r="CK15" s="956"/>
      <c r="CL15" s="966"/>
      <c r="CM15" s="955"/>
      <c r="CN15" s="956"/>
      <c r="CO15" s="956"/>
      <c r="CP15" s="956"/>
      <c r="CQ15" s="966"/>
      <c r="CR15" s="955"/>
      <c r="CS15" s="956"/>
      <c r="CT15" s="956"/>
      <c r="CU15" s="956"/>
      <c r="CV15" s="966"/>
      <c r="CW15" s="955"/>
      <c r="CX15" s="956"/>
      <c r="CY15" s="956"/>
      <c r="CZ15" s="956"/>
      <c r="DA15" s="966"/>
      <c r="DB15" s="955"/>
      <c r="DC15" s="956"/>
      <c r="DD15" s="956"/>
      <c r="DE15" s="956"/>
      <c r="DF15" s="966"/>
      <c r="DG15" s="955"/>
      <c r="DH15" s="956"/>
      <c r="DI15" s="956"/>
      <c r="DJ15" s="956"/>
      <c r="DK15" s="966"/>
      <c r="DL15" s="955"/>
      <c r="DM15" s="956"/>
      <c r="DN15" s="956"/>
      <c r="DO15" s="956"/>
      <c r="DP15" s="966"/>
      <c r="DQ15" s="955"/>
      <c r="DR15" s="956"/>
      <c r="DS15" s="956"/>
      <c r="DT15" s="956"/>
      <c r="DU15" s="966"/>
      <c r="DV15" s="948"/>
      <c r="DW15" s="949"/>
      <c r="DX15" s="949"/>
      <c r="DY15" s="949"/>
      <c r="DZ15" s="967"/>
      <c r="EA15" s="67"/>
    </row>
    <row r="16" spans="1:131" s="47" customFormat="1" ht="26.25" customHeight="1" x14ac:dyDescent="0.15">
      <c r="A16" s="52">
        <v>10</v>
      </c>
      <c r="B16" s="948"/>
      <c r="C16" s="949"/>
      <c r="D16" s="949"/>
      <c r="E16" s="949"/>
      <c r="F16" s="949"/>
      <c r="G16" s="949"/>
      <c r="H16" s="949"/>
      <c r="I16" s="949"/>
      <c r="J16" s="949"/>
      <c r="K16" s="949"/>
      <c r="L16" s="949"/>
      <c r="M16" s="949"/>
      <c r="N16" s="949"/>
      <c r="O16" s="949"/>
      <c r="P16" s="950"/>
      <c r="Q16" s="951"/>
      <c r="R16" s="952"/>
      <c r="S16" s="952"/>
      <c r="T16" s="952"/>
      <c r="U16" s="952"/>
      <c r="V16" s="952"/>
      <c r="W16" s="952"/>
      <c r="X16" s="952"/>
      <c r="Y16" s="952"/>
      <c r="Z16" s="952"/>
      <c r="AA16" s="952"/>
      <c r="AB16" s="952"/>
      <c r="AC16" s="952"/>
      <c r="AD16" s="952"/>
      <c r="AE16" s="958"/>
      <c r="AF16" s="978"/>
      <c r="AG16" s="956"/>
      <c r="AH16" s="956"/>
      <c r="AI16" s="956"/>
      <c r="AJ16" s="979"/>
      <c r="AK16" s="957"/>
      <c r="AL16" s="952"/>
      <c r="AM16" s="952"/>
      <c r="AN16" s="952"/>
      <c r="AO16" s="952"/>
      <c r="AP16" s="952"/>
      <c r="AQ16" s="952"/>
      <c r="AR16" s="952"/>
      <c r="AS16" s="952"/>
      <c r="AT16" s="952"/>
      <c r="AU16" s="953"/>
      <c r="AV16" s="953"/>
      <c r="AW16" s="953"/>
      <c r="AX16" s="953"/>
      <c r="AY16" s="954"/>
      <c r="AZ16" s="56"/>
      <c r="BA16" s="56"/>
      <c r="BB16" s="56"/>
      <c r="BC16" s="56"/>
      <c r="BD16" s="56"/>
      <c r="BE16" s="67"/>
      <c r="BF16" s="67"/>
      <c r="BG16" s="67"/>
      <c r="BH16" s="67"/>
      <c r="BI16" s="67"/>
      <c r="BJ16" s="67"/>
      <c r="BK16" s="67"/>
      <c r="BL16" s="67"/>
      <c r="BM16" s="67"/>
      <c r="BN16" s="67"/>
      <c r="BO16" s="67"/>
      <c r="BP16" s="67"/>
      <c r="BQ16" s="52">
        <v>10</v>
      </c>
      <c r="BR16" s="72"/>
      <c r="BS16" s="948"/>
      <c r="BT16" s="949"/>
      <c r="BU16" s="949"/>
      <c r="BV16" s="949"/>
      <c r="BW16" s="949"/>
      <c r="BX16" s="949"/>
      <c r="BY16" s="949"/>
      <c r="BZ16" s="949"/>
      <c r="CA16" s="949"/>
      <c r="CB16" s="949"/>
      <c r="CC16" s="949"/>
      <c r="CD16" s="949"/>
      <c r="CE16" s="949"/>
      <c r="CF16" s="949"/>
      <c r="CG16" s="950"/>
      <c r="CH16" s="955"/>
      <c r="CI16" s="956"/>
      <c r="CJ16" s="956"/>
      <c r="CK16" s="956"/>
      <c r="CL16" s="966"/>
      <c r="CM16" s="955"/>
      <c r="CN16" s="956"/>
      <c r="CO16" s="956"/>
      <c r="CP16" s="956"/>
      <c r="CQ16" s="966"/>
      <c r="CR16" s="955"/>
      <c r="CS16" s="956"/>
      <c r="CT16" s="956"/>
      <c r="CU16" s="956"/>
      <c r="CV16" s="966"/>
      <c r="CW16" s="955"/>
      <c r="CX16" s="956"/>
      <c r="CY16" s="956"/>
      <c r="CZ16" s="956"/>
      <c r="DA16" s="966"/>
      <c r="DB16" s="955"/>
      <c r="DC16" s="956"/>
      <c r="DD16" s="956"/>
      <c r="DE16" s="956"/>
      <c r="DF16" s="966"/>
      <c r="DG16" s="955"/>
      <c r="DH16" s="956"/>
      <c r="DI16" s="956"/>
      <c r="DJ16" s="956"/>
      <c r="DK16" s="966"/>
      <c r="DL16" s="955"/>
      <c r="DM16" s="956"/>
      <c r="DN16" s="956"/>
      <c r="DO16" s="956"/>
      <c r="DP16" s="966"/>
      <c r="DQ16" s="955"/>
      <c r="DR16" s="956"/>
      <c r="DS16" s="956"/>
      <c r="DT16" s="956"/>
      <c r="DU16" s="966"/>
      <c r="DV16" s="948"/>
      <c r="DW16" s="949"/>
      <c r="DX16" s="949"/>
      <c r="DY16" s="949"/>
      <c r="DZ16" s="967"/>
      <c r="EA16" s="67"/>
    </row>
    <row r="17" spans="1:131" s="47" customFormat="1" ht="26.25" customHeight="1" x14ac:dyDescent="0.15">
      <c r="A17" s="52">
        <v>11</v>
      </c>
      <c r="B17" s="948"/>
      <c r="C17" s="949"/>
      <c r="D17" s="949"/>
      <c r="E17" s="949"/>
      <c r="F17" s="949"/>
      <c r="G17" s="949"/>
      <c r="H17" s="949"/>
      <c r="I17" s="949"/>
      <c r="J17" s="949"/>
      <c r="K17" s="949"/>
      <c r="L17" s="949"/>
      <c r="M17" s="949"/>
      <c r="N17" s="949"/>
      <c r="O17" s="949"/>
      <c r="P17" s="950"/>
      <c r="Q17" s="951"/>
      <c r="R17" s="952"/>
      <c r="S17" s="952"/>
      <c r="T17" s="952"/>
      <c r="U17" s="952"/>
      <c r="V17" s="952"/>
      <c r="W17" s="952"/>
      <c r="X17" s="952"/>
      <c r="Y17" s="952"/>
      <c r="Z17" s="952"/>
      <c r="AA17" s="952"/>
      <c r="AB17" s="952"/>
      <c r="AC17" s="952"/>
      <c r="AD17" s="952"/>
      <c r="AE17" s="958"/>
      <c r="AF17" s="978"/>
      <c r="AG17" s="956"/>
      <c r="AH17" s="956"/>
      <c r="AI17" s="956"/>
      <c r="AJ17" s="979"/>
      <c r="AK17" s="957"/>
      <c r="AL17" s="952"/>
      <c r="AM17" s="952"/>
      <c r="AN17" s="952"/>
      <c r="AO17" s="952"/>
      <c r="AP17" s="952"/>
      <c r="AQ17" s="952"/>
      <c r="AR17" s="952"/>
      <c r="AS17" s="952"/>
      <c r="AT17" s="952"/>
      <c r="AU17" s="953"/>
      <c r="AV17" s="953"/>
      <c r="AW17" s="953"/>
      <c r="AX17" s="953"/>
      <c r="AY17" s="954"/>
      <c r="AZ17" s="56"/>
      <c r="BA17" s="56"/>
      <c r="BB17" s="56"/>
      <c r="BC17" s="56"/>
      <c r="BD17" s="56"/>
      <c r="BE17" s="67"/>
      <c r="BF17" s="67"/>
      <c r="BG17" s="67"/>
      <c r="BH17" s="67"/>
      <c r="BI17" s="67"/>
      <c r="BJ17" s="67"/>
      <c r="BK17" s="67"/>
      <c r="BL17" s="67"/>
      <c r="BM17" s="67"/>
      <c r="BN17" s="67"/>
      <c r="BO17" s="67"/>
      <c r="BP17" s="67"/>
      <c r="BQ17" s="52">
        <v>11</v>
      </c>
      <c r="BR17" s="72"/>
      <c r="BS17" s="948"/>
      <c r="BT17" s="949"/>
      <c r="BU17" s="949"/>
      <c r="BV17" s="949"/>
      <c r="BW17" s="949"/>
      <c r="BX17" s="949"/>
      <c r="BY17" s="949"/>
      <c r="BZ17" s="949"/>
      <c r="CA17" s="949"/>
      <c r="CB17" s="949"/>
      <c r="CC17" s="949"/>
      <c r="CD17" s="949"/>
      <c r="CE17" s="949"/>
      <c r="CF17" s="949"/>
      <c r="CG17" s="950"/>
      <c r="CH17" s="955"/>
      <c r="CI17" s="956"/>
      <c r="CJ17" s="956"/>
      <c r="CK17" s="956"/>
      <c r="CL17" s="966"/>
      <c r="CM17" s="955"/>
      <c r="CN17" s="956"/>
      <c r="CO17" s="956"/>
      <c r="CP17" s="956"/>
      <c r="CQ17" s="966"/>
      <c r="CR17" s="955"/>
      <c r="CS17" s="956"/>
      <c r="CT17" s="956"/>
      <c r="CU17" s="956"/>
      <c r="CV17" s="966"/>
      <c r="CW17" s="955"/>
      <c r="CX17" s="956"/>
      <c r="CY17" s="956"/>
      <c r="CZ17" s="956"/>
      <c r="DA17" s="966"/>
      <c r="DB17" s="955"/>
      <c r="DC17" s="956"/>
      <c r="DD17" s="956"/>
      <c r="DE17" s="956"/>
      <c r="DF17" s="966"/>
      <c r="DG17" s="955"/>
      <c r="DH17" s="956"/>
      <c r="DI17" s="956"/>
      <c r="DJ17" s="956"/>
      <c r="DK17" s="966"/>
      <c r="DL17" s="955"/>
      <c r="DM17" s="956"/>
      <c r="DN17" s="956"/>
      <c r="DO17" s="956"/>
      <c r="DP17" s="966"/>
      <c r="DQ17" s="955"/>
      <c r="DR17" s="956"/>
      <c r="DS17" s="956"/>
      <c r="DT17" s="956"/>
      <c r="DU17" s="966"/>
      <c r="DV17" s="948"/>
      <c r="DW17" s="949"/>
      <c r="DX17" s="949"/>
      <c r="DY17" s="949"/>
      <c r="DZ17" s="967"/>
      <c r="EA17" s="67"/>
    </row>
    <row r="18" spans="1:131" s="47" customFormat="1" ht="26.25" customHeight="1" x14ac:dyDescent="0.15">
      <c r="A18" s="52">
        <v>12</v>
      </c>
      <c r="B18" s="948"/>
      <c r="C18" s="949"/>
      <c r="D18" s="949"/>
      <c r="E18" s="949"/>
      <c r="F18" s="949"/>
      <c r="G18" s="949"/>
      <c r="H18" s="949"/>
      <c r="I18" s="949"/>
      <c r="J18" s="949"/>
      <c r="K18" s="949"/>
      <c r="L18" s="949"/>
      <c r="M18" s="949"/>
      <c r="N18" s="949"/>
      <c r="O18" s="949"/>
      <c r="P18" s="950"/>
      <c r="Q18" s="951"/>
      <c r="R18" s="952"/>
      <c r="S18" s="952"/>
      <c r="T18" s="952"/>
      <c r="U18" s="952"/>
      <c r="V18" s="952"/>
      <c r="W18" s="952"/>
      <c r="X18" s="952"/>
      <c r="Y18" s="952"/>
      <c r="Z18" s="952"/>
      <c r="AA18" s="952"/>
      <c r="AB18" s="952"/>
      <c r="AC18" s="952"/>
      <c r="AD18" s="952"/>
      <c r="AE18" s="958"/>
      <c r="AF18" s="978"/>
      <c r="AG18" s="956"/>
      <c r="AH18" s="956"/>
      <c r="AI18" s="956"/>
      <c r="AJ18" s="979"/>
      <c r="AK18" s="957"/>
      <c r="AL18" s="952"/>
      <c r="AM18" s="952"/>
      <c r="AN18" s="952"/>
      <c r="AO18" s="952"/>
      <c r="AP18" s="952"/>
      <c r="AQ18" s="952"/>
      <c r="AR18" s="952"/>
      <c r="AS18" s="952"/>
      <c r="AT18" s="952"/>
      <c r="AU18" s="953"/>
      <c r="AV18" s="953"/>
      <c r="AW18" s="953"/>
      <c r="AX18" s="953"/>
      <c r="AY18" s="954"/>
      <c r="AZ18" s="56"/>
      <c r="BA18" s="56"/>
      <c r="BB18" s="56"/>
      <c r="BC18" s="56"/>
      <c r="BD18" s="56"/>
      <c r="BE18" s="67"/>
      <c r="BF18" s="67"/>
      <c r="BG18" s="67"/>
      <c r="BH18" s="67"/>
      <c r="BI18" s="67"/>
      <c r="BJ18" s="67"/>
      <c r="BK18" s="67"/>
      <c r="BL18" s="67"/>
      <c r="BM18" s="67"/>
      <c r="BN18" s="67"/>
      <c r="BO18" s="67"/>
      <c r="BP18" s="67"/>
      <c r="BQ18" s="52">
        <v>12</v>
      </c>
      <c r="BR18" s="72"/>
      <c r="BS18" s="948"/>
      <c r="BT18" s="949"/>
      <c r="BU18" s="949"/>
      <c r="BV18" s="949"/>
      <c r="BW18" s="949"/>
      <c r="BX18" s="949"/>
      <c r="BY18" s="949"/>
      <c r="BZ18" s="949"/>
      <c r="CA18" s="949"/>
      <c r="CB18" s="949"/>
      <c r="CC18" s="949"/>
      <c r="CD18" s="949"/>
      <c r="CE18" s="949"/>
      <c r="CF18" s="949"/>
      <c r="CG18" s="950"/>
      <c r="CH18" s="955"/>
      <c r="CI18" s="956"/>
      <c r="CJ18" s="956"/>
      <c r="CK18" s="956"/>
      <c r="CL18" s="966"/>
      <c r="CM18" s="955"/>
      <c r="CN18" s="956"/>
      <c r="CO18" s="956"/>
      <c r="CP18" s="956"/>
      <c r="CQ18" s="966"/>
      <c r="CR18" s="955"/>
      <c r="CS18" s="956"/>
      <c r="CT18" s="956"/>
      <c r="CU18" s="956"/>
      <c r="CV18" s="966"/>
      <c r="CW18" s="955"/>
      <c r="CX18" s="956"/>
      <c r="CY18" s="956"/>
      <c r="CZ18" s="956"/>
      <c r="DA18" s="966"/>
      <c r="DB18" s="955"/>
      <c r="DC18" s="956"/>
      <c r="DD18" s="956"/>
      <c r="DE18" s="956"/>
      <c r="DF18" s="966"/>
      <c r="DG18" s="955"/>
      <c r="DH18" s="956"/>
      <c r="DI18" s="956"/>
      <c r="DJ18" s="956"/>
      <c r="DK18" s="966"/>
      <c r="DL18" s="955"/>
      <c r="DM18" s="956"/>
      <c r="DN18" s="956"/>
      <c r="DO18" s="956"/>
      <c r="DP18" s="966"/>
      <c r="DQ18" s="955"/>
      <c r="DR18" s="956"/>
      <c r="DS18" s="956"/>
      <c r="DT18" s="956"/>
      <c r="DU18" s="966"/>
      <c r="DV18" s="948"/>
      <c r="DW18" s="949"/>
      <c r="DX18" s="949"/>
      <c r="DY18" s="949"/>
      <c r="DZ18" s="967"/>
      <c r="EA18" s="67"/>
    </row>
    <row r="19" spans="1:131" s="47" customFormat="1" ht="26.25" customHeight="1" x14ac:dyDescent="0.15">
      <c r="A19" s="52">
        <v>13</v>
      </c>
      <c r="B19" s="948"/>
      <c r="C19" s="949"/>
      <c r="D19" s="949"/>
      <c r="E19" s="949"/>
      <c r="F19" s="949"/>
      <c r="G19" s="949"/>
      <c r="H19" s="949"/>
      <c r="I19" s="949"/>
      <c r="J19" s="949"/>
      <c r="K19" s="949"/>
      <c r="L19" s="949"/>
      <c r="M19" s="949"/>
      <c r="N19" s="949"/>
      <c r="O19" s="949"/>
      <c r="P19" s="950"/>
      <c r="Q19" s="951"/>
      <c r="R19" s="952"/>
      <c r="S19" s="952"/>
      <c r="T19" s="952"/>
      <c r="U19" s="952"/>
      <c r="V19" s="952"/>
      <c r="W19" s="952"/>
      <c r="X19" s="952"/>
      <c r="Y19" s="952"/>
      <c r="Z19" s="952"/>
      <c r="AA19" s="952"/>
      <c r="AB19" s="952"/>
      <c r="AC19" s="952"/>
      <c r="AD19" s="952"/>
      <c r="AE19" s="958"/>
      <c r="AF19" s="978"/>
      <c r="AG19" s="956"/>
      <c r="AH19" s="956"/>
      <c r="AI19" s="956"/>
      <c r="AJ19" s="979"/>
      <c r="AK19" s="957"/>
      <c r="AL19" s="952"/>
      <c r="AM19" s="952"/>
      <c r="AN19" s="952"/>
      <c r="AO19" s="952"/>
      <c r="AP19" s="952"/>
      <c r="AQ19" s="952"/>
      <c r="AR19" s="952"/>
      <c r="AS19" s="952"/>
      <c r="AT19" s="952"/>
      <c r="AU19" s="953"/>
      <c r="AV19" s="953"/>
      <c r="AW19" s="953"/>
      <c r="AX19" s="953"/>
      <c r="AY19" s="954"/>
      <c r="AZ19" s="56"/>
      <c r="BA19" s="56"/>
      <c r="BB19" s="56"/>
      <c r="BC19" s="56"/>
      <c r="BD19" s="56"/>
      <c r="BE19" s="67"/>
      <c r="BF19" s="67"/>
      <c r="BG19" s="67"/>
      <c r="BH19" s="67"/>
      <c r="BI19" s="67"/>
      <c r="BJ19" s="67"/>
      <c r="BK19" s="67"/>
      <c r="BL19" s="67"/>
      <c r="BM19" s="67"/>
      <c r="BN19" s="67"/>
      <c r="BO19" s="67"/>
      <c r="BP19" s="67"/>
      <c r="BQ19" s="52">
        <v>13</v>
      </c>
      <c r="BR19" s="72"/>
      <c r="BS19" s="948"/>
      <c r="BT19" s="949"/>
      <c r="BU19" s="949"/>
      <c r="BV19" s="949"/>
      <c r="BW19" s="949"/>
      <c r="BX19" s="949"/>
      <c r="BY19" s="949"/>
      <c r="BZ19" s="949"/>
      <c r="CA19" s="949"/>
      <c r="CB19" s="949"/>
      <c r="CC19" s="949"/>
      <c r="CD19" s="949"/>
      <c r="CE19" s="949"/>
      <c r="CF19" s="949"/>
      <c r="CG19" s="950"/>
      <c r="CH19" s="955"/>
      <c r="CI19" s="956"/>
      <c r="CJ19" s="956"/>
      <c r="CK19" s="956"/>
      <c r="CL19" s="966"/>
      <c r="CM19" s="955"/>
      <c r="CN19" s="956"/>
      <c r="CO19" s="956"/>
      <c r="CP19" s="956"/>
      <c r="CQ19" s="966"/>
      <c r="CR19" s="955"/>
      <c r="CS19" s="956"/>
      <c r="CT19" s="956"/>
      <c r="CU19" s="956"/>
      <c r="CV19" s="966"/>
      <c r="CW19" s="955"/>
      <c r="CX19" s="956"/>
      <c r="CY19" s="956"/>
      <c r="CZ19" s="956"/>
      <c r="DA19" s="966"/>
      <c r="DB19" s="955"/>
      <c r="DC19" s="956"/>
      <c r="DD19" s="956"/>
      <c r="DE19" s="956"/>
      <c r="DF19" s="966"/>
      <c r="DG19" s="955"/>
      <c r="DH19" s="956"/>
      <c r="DI19" s="956"/>
      <c r="DJ19" s="956"/>
      <c r="DK19" s="966"/>
      <c r="DL19" s="955"/>
      <c r="DM19" s="956"/>
      <c r="DN19" s="956"/>
      <c r="DO19" s="956"/>
      <c r="DP19" s="966"/>
      <c r="DQ19" s="955"/>
      <c r="DR19" s="956"/>
      <c r="DS19" s="956"/>
      <c r="DT19" s="956"/>
      <c r="DU19" s="966"/>
      <c r="DV19" s="948"/>
      <c r="DW19" s="949"/>
      <c r="DX19" s="949"/>
      <c r="DY19" s="949"/>
      <c r="DZ19" s="967"/>
      <c r="EA19" s="67"/>
    </row>
    <row r="20" spans="1:131" s="47" customFormat="1" ht="26.25" customHeight="1" x14ac:dyDescent="0.15">
      <c r="A20" s="52">
        <v>14</v>
      </c>
      <c r="B20" s="948"/>
      <c r="C20" s="949"/>
      <c r="D20" s="949"/>
      <c r="E20" s="949"/>
      <c r="F20" s="949"/>
      <c r="G20" s="949"/>
      <c r="H20" s="949"/>
      <c r="I20" s="949"/>
      <c r="J20" s="949"/>
      <c r="K20" s="949"/>
      <c r="L20" s="949"/>
      <c r="M20" s="949"/>
      <c r="N20" s="949"/>
      <c r="O20" s="949"/>
      <c r="P20" s="950"/>
      <c r="Q20" s="951"/>
      <c r="R20" s="952"/>
      <c r="S20" s="952"/>
      <c r="T20" s="952"/>
      <c r="U20" s="952"/>
      <c r="V20" s="952"/>
      <c r="W20" s="952"/>
      <c r="X20" s="952"/>
      <c r="Y20" s="952"/>
      <c r="Z20" s="952"/>
      <c r="AA20" s="952"/>
      <c r="AB20" s="952"/>
      <c r="AC20" s="952"/>
      <c r="AD20" s="952"/>
      <c r="AE20" s="958"/>
      <c r="AF20" s="978"/>
      <c r="AG20" s="956"/>
      <c r="AH20" s="956"/>
      <c r="AI20" s="956"/>
      <c r="AJ20" s="979"/>
      <c r="AK20" s="957"/>
      <c r="AL20" s="952"/>
      <c r="AM20" s="952"/>
      <c r="AN20" s="952"/>
      <c r="AO20" s="952"/>
      <c r="AP20" s="952"/>
      <c r="AQ20" s="952"/>
      <c r="AR20" s="952"/>
      <c r="AS20" s="952"/>
      <c r="AT20" s="952"/>
      <c r="AU20" s="953"/>
      <c r="AV20" s="953"/>
      <c r="AW20" s="953"/>
      <c r="AX20" s="953"/>
      <c r="AY20" s="954"/>
      <c r="AZ20" s="56"/>
      <c r="BA20" s="56"/>
      <c r="BB20" s="56"/>
      <c r="BC20" s="56"/>
      <c r="BD20" s="56"/>
      <c r="BE20" s="67"/>
      <c r="BF20" s="67"/>
      <c r="BG20" s="67"/>
      <c r="BH20" s="67"/>
      <c r="BI20" s="67"/>
      <c r="BJ20" s="67"/>
      <c r="BK20" s="67"/>
      <c r="BL20" s="67"/>
      <c r="BM20" s="67"/>
      <c r="BN20" s="67"/>
      <c r="BO20" s="67"/>
      <c r="BP20" s="67"/>
      <c r="BQ20" s="52">
        <v>14</v>
      </c>
      <c r="BR20" s="72"/>
      <c r="BS20" s="948"/>
      <c r="BT20" s="949"/>
      <c r="BU20" s="949"/>
      <c r="BV20" s="949"/>
      <c r="BW20" s="949"/>
      <c r="BX20" s="949"/>
      <c r="BY20" s="949"/>
      <c r="BZ20" s="949"/>
      <c r="CA20" s="949"/>
      <c r="CB20" s="949"/>
      <c r="CC20" s="949"/>
      <c r="CD20" s="949"/>
      <c r="CE20" s="949"/>
      <c r="CF20" s="949"/>
      <c r="CG20" s="950"/>
      <c r="CH20" s="955"/>
      <c r="CI20" s="956"/>
      <c r="CJ20" s="956"/>
      <c r="CK20" s="956"/>
      <c r="CL20" s="966"/>
      <c r="CM20" s="955"/>
      <c r="CN20" s="956"/>
      <c r="CO20" s="956"/>
      <c r="CP20" s="956"/>
      <c r="CQ20" s="966"/>
      <c r="CR20" s="955"/>
      <c r="CS20" s="956"/>
      <c r="CT20" s="956"/>
      <c r="CU20" s="956"/>
      <c r="CV20" s="966"/>
      <c r="CW20" s="955"/>
      <c r="CX20" s="956"/>
      <c r="CY20" s="956"/>
      <c r="CZ20" s="956"/>
      <c r="DA20" s="966"/>
      <c r="DB20" s="955"/>
      <c r="DC20" s="956"/>
      <c r="DD20" s="956"/>
      <c r="DE20" s="956"/>
      <c r="DF20" s="966"/>
      <c r="DG20" s="955"/>
      <c r="DH20" s="956"/>
      <c r="DI20" s="956"/>
      <c r="DJ20" s="956"/>
      <c r="DK20" s="966"/>
      <c r="DL20" s="955"/>
      <c r="DM20" s="956"/>
      <c r="DN20" s="956"/>
      <c r="DO20" s="956"/>
      <c r="DP20" s="966"/>
      <c r="DQ20" s="955"/>
      <c r="DR20" s="956"/>
      <c r="DS20" s="956"/>
      <c r="DT20" s="956"/>
      <c r="DU20" s="966"/>
      <c r="DV20" s="948"/>
      <c r="DW20" s="949"/>
      <c r="DX20" s="949"/>
      <c r="DY20" s="949"/>
      <c r="DZ20" s="967"/>
      <c r="EA20" s="67"/>
    </row>
    <row r="21" spans="1:131" s="47" customFormat="1" ht="26.25" customHeight="1" x14ac:dyDescent="0.15">
      <c r="A21" s="52">
        <v>15</v>
      </c>
      <c r="B21" s="948"/>
      <c r="C21" s="949"/>
      <c r="D21" s="949"/>
      <c r="E21" s="949"/>
      <c r="F21" s="949"/>
      <c r="G21" s="949"/>
      <c r="H21" s="949"/>
      <c r="I21" s="949"/>
      <c r="J21" s="949"/>
      <c r="K21" s="949"/>
      <c r="L21" s="949"/>
      <c r="M21" s="949"/>
      <c r="N21" s="949"/>
      <c r="O21" s="949"/>
      <c r="P21" s="950"/>
      <c r="Q21" s="951"/>
      <c r="R21" s="952"/>
      <c r="S21" s="952"/>
      <c r="T21" s="952"/>
      <c r="U21" s="952"/>
      <c r="V21" s="952"/>
      <c r="W21" s="952"/>
      <c r="X21" s="952"/>
      <c r="Y21" s="952"/>
      <c r="Z21" s="952"/>
      <c r="AA21" s="952"/>
      <c r="AB21" s="952"/>
      <c r="AC21" s="952"/>
      <c r="AD21" s="952"/>
      <c r="AE21" s="958"/>
      <c r="AF21" s="978"/>
      <c r="AG21" s="956"/>
      <c r="AH21" s="956"/>
      <c r="AI21" s="956"/>
      <c r="AJ21" s="979"/>
      <c r="AK21" s="957"/>
      <c r="AL21" s="952"/>
      <c r="AM21" s="952"/>
      <c r="AN21" s="952"/>
      <c r="AO21" s="952"/>
      <c r="AP21" s="952"/>
      <c r="AQ21" s="952"/>
      <c r="AR21" s="952"/>
      <c r="AS21" s="952"/>
      <c r="AT21" s="952"/>
      <c r="AU21" s="953"/>
      <c r="AV21" s="953"/>
      <c r="AW21" s="953"/>
      <c r="AX21" s="953"/>
      <c r="AY21" s="954"/>
      <c r="AZ21" s="56"/>
      <c r="BA21" s="56"/>
      <c r="BB21" s="56"/>
      <c r="BC21" s="56"/>
      <c r="BD21" s="56"/>
      <c r="BE21" s="67"/>
      <c r="BF21" s="67"/>
      <c r="BG21" s="67"/>
      <c r="BH21" s="67"/>
      <c r="BI21" s="67"/>
      <c r="BJ21" s="67"/>
      <c r="BK21" s="67"/>
      <c r="BL21" s="67"/>
      <c r="BM21" s="67"/>
      <c r="BN21" s="67"/>
      <c r="BO21" s="67"/>
      <c r="BP21" s="67"/>
      <c r="BQ21" s="52">
        <v>15</v>
      </c>
      <c r="BR21" s="72"/>
      <c r="BS21" s="948"/>
      <c r="BT21" s="949"/>
      <c r="BU21" s="949"/>
      <c r="BV21" s="949"/>
      <c r="BW21" s="949"/>
      <c r="BX21" s="949"/>
      <c r="BY21" s="949"/>
      <c r="BZ21" s="949"/>
      <c r="CA21" s="949"/>
      <c r="CB21" s="949"/>
      <c r="CC21" s="949"/>
      <c r="CD21" s="949"/>
      <c r="CE21" s="949"/>
      <c r="CF21" s="949"/>
      <c r="CG21" s="950"/>
      <c r="CH21" s="955"/>
      <c r="CI21" s="956"/>
      <c r="CJ21" s="956"/>
      <c r="CK21" s="956"/>
      <c r="CL21" s="966"/>
      <c r="CM21" s="955"/>
      <c r="CN21" s="956"/>
      <c r="CO21" s="956"/>
      <c r="CP21" s="956"/>
      <c r="CQ21" s="966"/>
      <c r="CR21" s="955"/>
      <c r="CS21" s="956"/>
      <c r="CT21" s="956"/>
      <c r="CU21" s="956"/>
      <c r="CV21" s="966"/>
      <c r="CW21" s="955"/>
      <c r="CX21" s="956"/>
      <c r="CY21" s="956"/>
      <c r="CZ21" s="956"/>
      <c r="DA21" s="966"/>
      <c r="DB21" s="955"/>
      <c r="DC21" s="956"/>
      <c r="DD21" s="956"/>
      <c r="DE21" s="956"/>
      <c r="DF21" s="966"/>
      <c r="DG21" s="955"/>
      <c r="DH21" s="956"/>
      <c r="DI21" s="956"/>
      <c r="DJ21" s="956"/>
      <c r="DK21" s="966"/>
      <c r="DL21" s="955"/>
      <c r="DM21" s="956"/>
      <c r="DN21" s="956"/>
      <c r="DO21" s="956"/>
      <c r="DP21" s="966"/>
      <c r="DQ21" s="955"/>
      <c r="DR21" s="956"/>
      <c r="DS21" s="956"/>
      <c r="DT21" s="956"/>
      <c r="DU21" s="966"/>
      <c r="DV21" s="948"/>
      <c r="DW21" s="949"/>
      <c r="DX21" s="949"/>
      <c r="DY21" s="949"/>
      <c r="DZ21" s="967"/>
      <c r="EA21" s="67"/>
    </row>
    <row r="22" spans="1:131" s="47" customFormat="1" ht="26.25" customHeight="1" x14ac:dyDescent="0.15">
      <c r="A22" s="52">
        <v>16</v>
      </c>
      <c r="B22" s="948"/>
      <c r="C22" s="949"/>
      <c r="D22" s="949"/>
      <c r="E22" s="949"/>
      <c r="F22" s="949"/>
      <c r="G22" s="949"/>
      <c r="H22" s="949"/>
      <c r="I22" s="949"/>
      <c r="J22" s="949"/>
      <c r="K22" s="949"/>
      <c r="L22" s="949"/>
      <c r="M22" s="949"/>
      <c r="N22" s="949"/>
      <c r="O22" s="949"/>
      <c r="P22" s="950"/>
      <c r="Q22" s="999"/>
      <c r="R22" s="1000"/>
      <c r="S22" s="1000"/>
      <c r="T22" s="1000"/>
      <c r="U22" s="1000"/>
      <c r="V22" s="1000"/>
      <c r="W22" s="1000"/>
      <c r="X22" s="1000"/>
      <c r="Y22" s="1000"/>
      <c r="Z22" s="1000"/>
      <c r="AA22" s="1000"/>
      <c r="AB22" s="1000"/>
      <c r="AC22" s="1000"/>
      <c r="AD22" s="1000"/>
      <c r="AE22" s="1001"/>
      <c r="AF22" s="978"/>
      <c r="AG22" s="956"/>
      <c r="AH22" s="956"/>
      <c r="AI22" s="956"/>
      <c r="AJ22" s="979"/>
      <c r="AK22" s="1002"/>
      <c r="AL22" s="1000"/>
      <c r="AM22" s="1000"/>
      <c r="AN22" s="1000"/>
      <c r="AO22" s="1000"/>
      <c r="AP22" s="1000"/>
      <c r="AQ22" s="1000"/>
      <c r="AR22" s="1000"/>
      <c r="AS22" s="1000"/>
      <c r="AT22" s="1000"/>
      <c r="AU22" s="1003"/>
      <c r="AV22" s="1003"/>
      <c r="AW22" s="1003"/>
      <c r="AX22" s="1003"/>
      <c r="AY22" s="1004"/>
      <c r="AZ22" s="983" t="s">
        <v>452</v>
      </c>
      <c r="BA22" s="983"/>
      <c r="BB22" s="983"/>
      <c r="BC22" s="983"/>
      <c r="BD22" s="984"/>
      <c r="BE22" s="67"/>
      <c r="BF22" s="67"/>
      <c r="BG22" s="67"/>
      <c r="BH22" s="67"/>
      <c r="BI22" s="67"/>
      <c r="BJ22" s="67"/>
      <c r="BK22" s="67"/>
      <c r="BL22" s="67"/>
      <c r="BM22" s="67"/>
      <c r="BN22" s="67"/>
      <c r="BO22" s="67"/>
      <c r="BP22" s="67"/>
      <c r="BQ22" s="52">
        <v>16</v>
      </c>
      <c r="BR22" s="72"/>
      <c r="BS22" s="948"/>
      <c r="BT22" s="949"/>
      <c r="BU22" s="949"/>
      <c r="BV22" s="949"/>
      <c r="BW22" s="949"/>
      <c r="BX22" s="949"/>
      <c r="BY22" s="949"/>
      <c r="BZ22" s="949"/>
      <c r="CA22" s="949"/>
      <c r="CB22" s="949"/>
      <c r="CC22" s="949"/>
      <c r="CD22" s="949"/>
      <c r="CE22" s="949"/>
      <c r="CF22" s="949"/>
      <c r="CG22" s="950"/>
      <c r="CH22" s="955"/>
      <c r="CI22" s="956"/>
      <c r="CJ22" s="956"/>
      <c r="CK22" s="956"/>
      <c r="CL22" s="966"/>
      <c r="CM22" s="955"/>
      <c r="CN22" s="956"/>
      <c r="CO22" s="956"/>
      <c r="CP22" s="956"/>
      <c r="CQ22" s="966"/>
      <c r="CR22" s="955"/>
      <c r="CS22" s="956"/>
      <c r="CT22" s="956"/>
      <c r="CU22" s="956"/>
      <c r="CV22" s="966"/>
      <c r="CW22" s="955"/>
      <c r="CX22" s="956"/>
      <c r="CY22" s="956"/>
      <c r="CZ22" s="956"/>
      <c r="DA22" s="966"/>
      <c r="DB22" s="955"/>
      <c r="DC22" s="956"/>
      <c r="DD22" s="956"/>
      <c r="DE22" s="956"/>
      <c r="DF22" s="966"/>
      <c r="DG22" s="955"/>
      <c r="DH22" s="956"/>
      <c r="DI22" s="956"/>
      <c r="DJ22" s="956"/>
      <c r="DK22" s="966"/>
      <c r="DL22" s="955"/>
      <c r="DM22" s="956"/>
      <c r="DN22" s="956"/>
      <c r="DO22" s="956"/>
      <c r="DP22" s="966"/>
      <c r="DQ22" s="955"/>
      <c r="DR22" s="956"/>
      <c r="DS22" s="956"/>
      <c r="DT22" s="956"/>
      <c r="DU22" s="966"/>
      <c r="DV22" s="948"/>
      <c r="DW22" s="949"/>
      <c r="DX22" s="949"/>
      <c r="DY22" s="949"/>
      <c r="DZ22" s="967"/>
      <c r="EA22" s="67"/>
    </row>
    <row r="23" spans="1:131" s="47" customFormat="1" ht="26.25" customHeight="1" x14ac:dyDescent="0.15">
      <c r="A23" s="53" t="s">
        <v>251</v>
      </c>
      <c r="B23" s="926" t="s">
        <v>304</v>
      </c>
      <c r="C23" s="927"/>
      <c r="D23" s="927"/>
      <c r="E23" s="927"/>
      <c r="F23" s="927"/>
      <c r="G23" s="927"/>
      <c r="H23" s="927"/>
      <c r="I23" s="927"/>
      <c r="J23" s="927"/>
      <c r="K23" s="927"/>
      <c r="L23" s="927"/>
      <c r="M23" s="927"/>
      <c r="N23" s="927"/>
      <c r="O23" s="927"/>
      <c r="P23" s="928"/>
      <c r="Q23" s="997"/>
      <c r="R23" s="938"/>
      <c r="S23" s="938"/>
      <c r="T23" s="938"/>
      <c r="U23" s="938"/>
      <c r="V23" s="938"/>
      <c r="W23" s="938"/>
      <c r="X23" s="938"/>
      <c r="Y23" s="938"/>
      <c r="Z23" s="938"/>
      <c r="AA23" s="938"/>
      <c r="AB23" s="938"/>
      <c r="AC23" s="938"/>
      <c r="AD23" s="938"/>
      <c r="AE23" s="998"/>
      <c r="AF23" s="969">
        <v>1708</v>
      </c>
      <c r="AG23" s="938"/>
      <c r="AH23" s="938"/>
      <c r="AI23" s="938"/>
      <c r="AJ23" s="970"/>
      <c r="AK23" s="971"/>
      <c r="AL23" s="937"/>
      <c r="AM23" s="937"/>
      <c r="AN23" s="937"/>
      <c r="AO23" s="937"/>
      <c r="AP23" s="938"/>
      <c r="AQ23" s="938"/>
      <c r="AR23" s="938"/>
      <c r="AS23" s="938"/>
      <c r="AT23" s="938"/>
      <c r="AU23" s="939"/>
      <c r="AV23" s="939"/>
      <c r="AW23" s="939"/>
      <c r="AX23" s="939"/>
      <c r="AY23" s="940"/>
      <c r="AZ23" s="973" t="s">
        <v>197</v>
      </c>
      <c r="BA23" s="933"/>
      <c r="BB23" s="933"/>
      <c r="BC23" s="933"/>
      <c r="BD23" s="974"/>
      <c r="BE23" s="67"/>
      <c r="BF23" s="67"/>
      <c r="BG23" s="67"/>
      <c r="BH23" s="67"/>
      <c r="BI23" s="67"/>
      <c r="BJ23" s="67"/>
      <c r="BK23" s="67"/>
      <c r="BL23" s="67"/>
      <c r="BM23" s="67"/>
      <c r="BN23" s="67"/>
      <c r="BO23" s="67"/>
      <c r="BP23" s="67"/>
      <c r="BQ23" s="52">
        <v>17</v>
      </c>
      <c r="BR23" s="72"/>
      <c r="BS23" s="948"/>
      <c r="BT23" s="949"/>
      <c r="BU23" s="949"/>
      <c r="BV23" s="949"/>
      <c r="BW23" s="949"/>
      <c r="BX23" s="949"/>
      <c r="BY23" s="949"/>
      <c r="BZ23" s="949"/>
      <c r="CA23" s="949"/>
      <c r="CB23" s="949"/>
      <c r="CC23" s="949"/>
      <c r="CD23" s="949"/>
      <c r="CE23" s="949"/>
      <c r="CF23" s="949"/>
      <c r="CG23" s="950"/>
      <c r="CH23" s="955"/>
      <c r="CI23" s="956"/>
      <c r="CJ23" s="956"/>
      <c r="CK23" s="956"/>
      <c r="CL23" s="966"/>
      <c r="CM23" s="955"/>
      <c r="CN23" s="956"/>
      <c r="CO23" s="956"/>
      <c r="CP23" s="956"/>
      <c r="CQ23" s="966"/>
      <c r="CR23" s="955"/>
      <c r="CS23" s="956"/>
      <c r="CT23" s="956"/>
      <c r="CU23" s="956"/>
      <c r="CV23" s="966"/>
      <c r="CW23" s="955"/>
      <c r="CX23" s="956"/>
      <c r="CY23" s="956"/>
      <c r="CZ23" s="956"/>
      <c r="DA23" s="966"/>
      <c r="DB23" s="955"/>
      <c r="DC23" s="956"/>
      <c r="DD23" s="956"/>
      <c r="DE23" s="956"/>
      <c r="DF23" s="966"/>
      <c r="DG23" s="955"/>
      <c r="DH23" s="956"/>
      <c r="DI23" s="956"/>
      <c r="DJ23" s="956"/>
      <c r="DK23" s="966"/>
      <c r="DL23" s="955"/>
      <c r="DM23" s="956"/>
      <c r="DN23" s="956"/>
      <c r="DO23" s="956"/>
      <c r="DP23" s="966"/>
      <c r="DQ23" s="955"/>
      <c r="DR23" s="956"/>
      <c r="DS23" s="956"/>
      <c r="DT23" s="956"/>
      <c r="DU23" s="966"/>
      <c r="DV23" s="948"/>
      <c r="DW23" s="949"/>
      <c r="DX23" s="949"/>
      <c r="DY23" s="949"/>
      <c r="DZ23" s="967"/>
      <c r="EA23" s="67"/>
    </row>
    <row r="24" spans="1:131" s="47" customFormat="1" ht="26.25" customHeight="1" x14ac:dyDescent="0.15">
      <c r="A24" s="995" t="s">
        <v>388</v>
      </c>
      <c r="B24" s="995"/>
      <c r="C24" s="995"/>
      <c r="D24" s="995"/>
      <c r="E24" s="995"/>
      <c r="F24" s="995"/>
      <c r="G24" s="995"/>
      <c r="H24" s="995"/>
      <c r="I24" s="995"/>
      <c r="J24" s="995"/>
      <c r="K24" s="995"/>
      <c r="L24" s="995"/>
      <c r="M24" s="995"/>
      <c r="N24" s="995"/>
      <c r="O24" s="995"/>
      <c r="P24" s="995"/>
      <c r="Q24" s="995"/>
      <c r="R24" s="995"/>
      <c r="S24" s="995"/>
      <c r="T24" s="995"/>
      <c r="U24" s="995"/>
      <c r="V24" s="995"/>
      <c r="W24" s="995"/>
      <c r="X24" s="995"/>
      <c r="Y24" s="995"/>
      <c r="Z24" s="995"/>
      <c r="AA24" s="995"/>
      <c r="AB24" s="995"/>
      <c r="AC24" s="995"/>
      <c r="AD24" s="995"/>
      <c r="AE24" s="995"/>
      <c r="AF24" s="995"/>
      <c r="AG24" s="995"/>
      <c r="AH24" s="995"/>
      <c r="AI24" s="995"/>
      <c r="AJ24" s="995"/>
      <c r="AK24" s="995"/>
      <c r="AL24" s="995"/>
      <c r="AM24" s="995"/>
      <c r="AN24" s="995"/>
      <c r="AO24" s="995"/>
      <c r="AP24" s="995"/>
      <c r="AQ24" s="995"/>
      <c r="AR24" s="995"/>
      <c r="AS24" s="995"/>
      <c r="AT24" s="995"/>
      <c r="AU24" s="995"/>
      <c r="AV24" s="995"/>
      <c r="AW24" s="995"/>
      <c r="AX24" s="995"/>
      <c r="AY24" s="995"/>
      <c r="AZ24" s="56"/>
      <c r="BA24" s="56"/>
      <c r="BB24" s="56"/>
      <c r="BC24" s="56"/>
      <c r="BD24" s="56"/>
      <c r="BE24" s="67"/>
      <c r="BF24" s="67"/>
      <c r="BG24" s="67"/>
      <c r="BH24" s="67"/>
      <c r="BI24" s="67"/>
      <c r="BJ24" s="67"/>
      <c r="BK24" s="67"/>
      <c r="BL24" s="67"/>
      <c r="BM24" s="67"/>
      <c r="BN24" s="67"/>
      <c r="BO24" s="67"/>
      <c r="BP24" s="67"/>
      <c r="BQ24" s="52">
        <v>18</v>
      </c>
      <c r="BR24" s="72"/>
      <c r="BS24" s="948"/>
      <c r="BT24" s="949"/>
      <c r="BU24" s="949"/>
      <c r="BV24" s="949"/>
      <c r="BW24" s="949"/>
      <c r="BX24" s="949"/>
      <c r="BY24" s="949"/>
      <c r="BZ24" s="949"/>
      <c r="CA24" s="949"/>
      <c r="CB24" s="949"/>
      <c r="CC24" s="949"/>
      <c r="CD24" s="949"/>
      <c r="CE24" s="949"/>
      <c r="CF24" s="949"/>
      <c r="CG24" s="950"/>
      <c r="CH24" s="955"/>
      <c r="CI24" s="956"/>
      <c r="CJ24" s="956"/>
      <c r="CK24" s="956"/>
      <c r="CL24" s="966"/>
      <c r="CM24" s="955"/>
      <c r="CN24" s="956"/>
      <c r="CO24" s="956"/>
      <c r="CP24" s="956"/>
      <c r="CQ24" s="966"/>
      <c r="CR24" s="955"/>
      <c r="CS24" s="956"/>
      <c r="CT24" s="956"/>
      <c r="CU24" s="956"/>
      <c r="CV24" s="966"/>
      <c r="CW24" s="955"/>
      <c r="CX24" s="956"/>
      <c r="CY24" s="956"/>
      <c r="CZ24" s="956"/>
      <c r="DA24" s="966"/>
      <c r="DB24" s="955"/>
      <c r="DC24" s="956"/>
      <c r="DD24" s="956"/>
      <c r="DE24" s="956"/>
      <c r="DF24" s="966"/>
      <c r="DG24" s="955"/>
      <c r="DH24" s="956"/>
      <c r="DI24" s="956"/>
      <c r="DJ24" s="956"/>
      <c r="DK24" s="966"/>
      <c r="DL24" s="955"/>
      <c r="DM24" s="956"/>
      <c r="DN24" s="956"/>
      <c r="DO24" s="956"/>
      <c r="DP24" s="966"/>
      <c r="DQ24" s="955"/>
      <c r="DR24" s="956"/>
      <c r="DS24" s="956"/>
      <c r="DT24" s="956"/>
      <c r="DU24" s="966"/>
      <c r="DV24" s="948"/>
      <c r="DW24" s="949"/>
      <c r="DX24" s="949"/>
      <c r="DY24" s="949"/>
      <c r="DZ24" s="967"/>
      <c r="EA24" s="67"/>
    </row>
    <row r="25" spans="1:131" ht="26.25" customHeight="1" x14ac:dyDescent="0.15">
      <c r="A25" s="996" t="s">
        <v>415</v>
      </c>
      <c r="B25" s="996"/>
      <c r="C25" s="996"/>
      <c r="D25" s="996"/>
      <c r="E25" s="996"/>
      <c r="F25" s="996"/>
      <c r="G25" s="996"/>
      <c r="H25" s="996"/>
      <c r="I25" s="996"/>
      <c r="J25" s="996"/>
      <c r="K25" s="996"/>
      <c r="L25" s="996"/>
      <c r="M25" s="996"/>
      <c r="N25" s="996"/>
      <c r="O25" s="996"/>
      <c r="P25" s="996"/>
      <c r="Q25" s="996"/>
      <c r="R25" s="996"/>
      <c r="S25" s="996"/>
      <c r="T25" s="996"/>
      <c r="U25" s="996"/>
      <c r="V25" s="996"/>
      <c r="W25" s="996"/>
      <c r="X25" s="996"/>
      <c r="Y25" s="996"/>
      <c r="Z25" s="996"/>
      <c r="AA25" s="996"/>
      <c r="AB25" s="996"/>
      <c r="AC25" s="996"/>
      <c r="AD25" s="996"/>
      <c r="AE25" s="996"/>
      <c r="AF25" s="996"/>
      <c r="AG25" s="996"/>
      <c r="AH25" s="996"/>
      <c r="AI25" s="996"/>
      <c r="AJ25" s="996"/>
      <c r="AK25" s="996"/>
      <c r="AL25" s="996"/>
      <c r="AM25" s="996"/>
      <c r="AN25" s="996"/>
      <c r="AO25" s="996"/>
      <c r="AP25" s="996"/>
      <c r="AQ25" s="996"/>
      <c r="AR25" s="996"/>
      <c r="AS25" s="996"/>
      <c r="AT25" s="996"/>
      <c r="AU25" s="996"/>
      <c r="AV25" s="996"/>
      <c r="AW25" s="996"/>
      <c r="AX25" s="996"/>
      <c r="AY25" s="996"/>
      <c r="AZ25" s="996"/>
      <c r="BA25" s="996"/>
      <c r="BB25" s="996"/>
      <c r="BC25" s="996"/>
      <c r="BD25" s="996"/>
      <c r="BE25" s="996"/>
      <c r="BF25" s="996"/>
      <c r="BG25" s="996"/>
      <c r="BH25" s="996"/>
      <c r="BI25" s="996"/>
      <c r="BJ25" s="56"/>
      <c r="BK25" s="56"/>
      <c r="BL25" s="56"/>
      <c r="BM25" s="56"/>
      <c r="BN25" s="56"/>
      <c r="BO25" s="55"/>
      <c r="BP25" s="55"/>
      <c r="BQ25" s="52">
        <v>19</v>
      </c>
      <c r="BR25" s="72"/>
      <c r="BS25" s="948"/>
      <c r="BT25" s="949"/>
      <c r="BU25" s="949"/>
      <c r="BV25" s="949"/>
      <c r="BW25" s="949"/>
      <c r="BX25" s="949"/>
      <c r="BY25" s="949"/>
      <c r="BZ25" s="949"/>
      <c r="CA25" s="949"/>
      <c r="CB25" s="949"/>
      <c r="CC25" s="949"/>
      <c r="CD25" s="949"/>
      <c r="CE25" s="949"/>
      <c r="CF25" s="949"/>
      <c r="CG25" s="950"/>
      <c r="CH25" s="955"/>
      <c r="CI25" s="956"/>
      <c r="CJ25" s="956"/>
      <c r="CK25" s="956"/>
      <c r="CL25" s="966"/>
      <c r="CM25" s="955"/>
      <c r="CN25" s="956"/>
      <c r="CO25" s="956"/>
      <c r="CP25" s="956"/>
      <c r="CQ25" s="966"/>
      <c r="CR25" s="955"/>
      <c r="CS25" s="956"/>
      <c r="CT25" s="956"/>
      <c r="CU25" s="956"/>
      <c r="CV25" s="966"/>
      <c r="CW25" s="955"/>
      <c r="CX25" s="956"/>
      <c r="CY25" s="956"/>
      <c r="CZ25" s="956"/>
      <c r="DA25" s="966"/>
      <c r="DB25" s="955"/>
      <c r="DC25" s="956"/>
      <c r="DD25" s="956"/>
      <c r="DE25" s="956"/>
      <c r="DF25" s="966"/>
      <c r="DG25" s="955"/>
      <c r="DH25" s="956"/>
      <c r="DI25" s="956"/>
      <c r="DJ25" s="956"/>
      <c r="DK25" s="966"/>
      <c r="DL25" s="955"/>
      <c r="DM25" s="956"/>
      <c r="DN25" s="956"/>
      <c r="DO25" s="956"/>
      <c r="DP25" s="966"/>
      <c r="DQ25" s="955"/>
      <c r="DR25" s="956"/>
      <c r="DS25" s="956"/>
      <c r="DT25" s="956"/>
      <c r="DU25" s="966"/>
      <c r="DV25" s="948"/>
      <c r="DW25" s="949"/>
      <c r="DX25" s="949"/>
      <c r="DY25" s="949"/>
      <c r="DZ25" s="967"/>
      <c r="EA25" s="48"/>
    </row>
    <row r="26" spans="1:131" ht="26.25" customHeight="1" x14ac:dyDescent="0.15">
      <c r="A26" s="694" t="s">
        <v>435</v>
      </c>
      <c r="B26" s="695"/>
      <c r="C26" s="695"/>
      <c r="D26" s="695"/>
      <c r="E26" s="695"/>
      <c r="F26" s="695"/>
      <c r="G26" s="695"/>
      <c r="H26" s="695"/>
      <c r="I26" s="695"/>
      <c r="J26" s="695"/>
      <c r="K26" s="695"/>
      <c r="L26" s="695"/>
      <c r="M26" s="695"/>
      <c r="N26" s="695"/>
      <c r="O26" s="695"/>
      <c r="P26" s="696"/>
      <c r="Q26" s="686" t="s">
        <v>454</v>
      </c>
      <c r="R26" s="687"/>
      <c r="S26" s="687"/>
      <c r="T26" s="687"/>
      <c r="U26" s="688"/>
      <c r="V26" s="686" t="s">
        <v>455</v>
      </c>
      <c r="W26" s="687"/>
      <c r="X26" s="687"/>
      <c r="Y26" s="687"/>
      <c r="Z26" s="688"/>
      <c r="AA26" s="686" t="s">
        <v>456</v>
      </c>
      <c r="AB26" s="687"/>
      <c r="AC26" s="687"/>
      <c r="AD26" s="687"/>
      <c r="AE26" s="687"/>
      <c r="AF26" s="700" t="s">
        <v>247</v>
      </c>
      <c r="AG26" s="701"/>
      <c r="AH26" s="701"/>
      <c r="AI26" s="701"/>
      <c r="AJ26" s="702"/>
      <c r="AK26" s="687" t="s">
        <v>392</v>
      </c>
      <c r="AL26" s="687"/>
      <c r="AM26" s="687"/>
      <c r="AN26" s="687"/>
      <c r="AO26" s="688"/>
      <c r="AP26" s="686" t="s">
        <v>361</v>
      </c>
      <c r="AQ26" s="687"/>
      <c r="AR26" s="687"/>
      <c r="AS26" s="687"/>
      <c r="AT26" s="688"/>
      <c r="AU26" s="686" t="s">
        <v>457</v>
      </c>
      <c r="AV26" s="687"/>
      <c r="AW26" s="687"/>
      <c r="AX26" s="687"/>
      <c r="AY26" s="688"/>
      <c r="AZ26" s="686" t="s">
        <v>458</v>
      </c>
      <c r="BA26" s="687"/>
      <c r="BB26" s="687"/>
      <c r="BC26" s="687"/>
      <c r="BD26" s="688"/>
      <c r="BE26" s="686" t="s">
        <v>441</v>
      </c>
      <c r="BF26" s="687"/>
      <c r="BG26" s="687"/>
      <c r="BH26" s="687"/>
      <c r="BI26" s="692"/>
      <c r="BJ26" s="56"/>
      <c r="BK26" s="56"/>
      <c r="BL26" s="56"/>
      <c r="BM26" s="56"/>
      <c r="BN26" s="56"/>
      <c r="BO26" s="55"/>
      <c r="BP26" s="55"/>
      <c r="BQ26" s="52">
        <v>20</v>
      </c>
      <c r="BR26" s="72"/>
      <c r="BS26" s="948"/>
      <c r="BT26" s="949"/>
      <c r="BU26" s="949"/>
      <c r="BV26" s="949"/>
      <c r="BW26" s="949"/>
      <c r="BX26" s="949"/>
      <c r="BY26" s="949"/>
      <c r="BZ26" s="949"/>
      <c r="CA26" s="949"/>
      <c r="CB26" s="949"/>
      <c r="CC26" s="949"/>
      <c r="CD26" s="949"/>
      <c r="CE26" s="949"/>
      <c r="CF26" s="949"/>
      <c r="CG26" s="950"/>
      <c r="CH26" s="955"/>
      <c r="CI26" s="956"/>
      <c r="CJ26" s="956"/>
      <c r="CK26" s="956"/>
      <c r="CL26" s="966"/>
      <c r="CM26" s="955"/>
      <c r="CN26" s="956"/>
      <c r="CO26" s="956"/>
      <c r="CP26" s="956"/>
      <c r="CQ26" s="966"/>
      <c r="CR26" s="955"/>
      <c r="CS26" s="956"/>
      <c r="CT26" s="956"/>
      <c r="CU26" s="956"/>
      <c r="CV26" s="966"/>
      <c r="CW26" s="955"/>
      <c r="CX26" s="956"/>
      <c r="CY26" s="956"/>
      <c r="CZ26" s="956"/>
      <c r="DA26" s="966"/>
      <c r="DB26" s="955"/>
      <c r="DC26" s="956"/>
      <c r="DD26" s="956"/>
      <c r="DE26" s="956"/>
      <c r="DF26" s="966"/>
      <c r="DG26" s="955"/>
      <c r="DH26" s="956"/>
      <c r="DI26" s="956"/>
      <c r="DJ26" s="956"/>
      <c r="DK26" s="966"/>
      <c r="DL26" s="955"/>
      <c r="DM26" s="956"/>
      <c r="DN26" s="956"/>
      <c r="DO26" s="956"/>
      <c r="DP26" s="966"/>
      <c r="DQ26" s="955"/>
      <c r="DR26" s="956"/>
      <c r="DS26" s="956"/>
      <c r="DT26" s="956"/>
      <c r="DU26" s="966"/>
      <c r="DV26" s="948"/>
      <c r="DW26" s="949"/>
      <c r="DX26" s="949"/>
      <c r="DY26" s="949"/>
      <c r="DZ26" s="967"/>
      <c r="EA26" s="48"/>
    </row>
    <row r="27" spans="1:131" ht="26.25" customHeight="1" x14ac:dyDescent="0.15">
      <c r="A27" s="697"/>
      <c r="B27" s="698"/>
      <c r="C27" s="698"/>
      <c r="D27" s="698"/>
      <c r="E27" s="698"/>
      <c r="F27" s="698"/>
      <c r="G27" s="698"/>
      <c r="H27" s="698"/>
      <c r="I27" s="698"/>
      <c r="J27" s="698"/>
      <c r="K27" s="698"/>
      <c r="L27" s="698"/>
      <c r="M27" s="698"/>
      <c r="N27" s="698"/>
      <c r="O27" s="698"/>
      <c r="P27" s="699"/>
      <c r="Q27" s="689"/>
      <c r="R27" s="690"/>
      <c r="S27" s="690"/>
      <c r="T27" s="690"/>
      <c r="U27" s="691"/>
      <c r="V27" s="689"/>
      <c r="W27" s="690"/>
      <c r="X27" s="690"/>
      <c r="Y27" s="690"/>
      <c r="Z27" s="691"/>
      <c r="AA27" s="689"/>
      <c r="AB27" s="690"/>
      <c r="AC27" s="690"/>
      <c r="AD27" s="690"/>
      <c r="AE27" s="690"/>
      <c r="AF27" s="703"/>
      <c r="AG27" s="704"/>
      <c r="AH27" s="704"/>
      <c r="AI27" s="704"/>
      <c r="AJ27" s="705"/>
      <c r="AK27" s="690"/>
      <c r="AL27" s="690"/>
      <c r="AM27" s="690"/>
      <c r="AN27" s="690"/>
      <c r="AO27" s="691"/>
      <c r="AP27" s="689"/>
      <c r="AQ27" s="690"/>
      <c r="AR27" s="690"/>
      <c r="AS27" s="690"/>
      <c r="AT27" s="691"/>
      <c r="AU27" s="689"/>
      <c r="AV27" s="690"/>
      <c r="AW27" s="690"/>
      <c r="AX27" s="690"/>
      <c r="AY27" s="691"/>
      <c r="AZ27" s="689"/>
      <c r="BA27" s="690"/>
      <c r="BB27" s="690"/>
      <c r="BC27" s="690"/>
      <c r="BD27" s="691"/>
      <c r="BE27" s="689"/>
      <c r="BF27" s="690"/>
      <c r="BG27" s="690"/>
      <c r="BH27" s="690"/>
      <c r="BI27" s="693"/>
      <c r="BJ27" s="56"/>
      <c r="BK27" s="56"/>
      <c r="BL27" s="56"/>
      <c r="BM27" s="56"/>
      <c r="BN27" s="56"/>
      <c r="BO27" s="55"/>
      <c r="BP27" s="55"/>
      <c r="BQ27" s="52">
        <v>21</v>
      </c>
      <c r="BR27" s="72"/>
      <c r="BS27" s="948"/>
      <c r="BT27" s="949"/>
      <c r="BU27" s="949"/>
      <c r="BV27" s="949"/>
      <c r="BW27" s="949"/>
      <c r="BX27" s="949"/>
      <c r="BY27" s="949"/>
      <c r="BZ27" s="949"/>
      <c r="CA27" s="949"/>
      <c r="CB27" s="949"/>
      <c r="CC27" s="949"/>
      <c r="CD27" s="949"/>
      <c r="CE27" s="949"/>
      <c r="CF27" s="949"/>
      <c r="CG27" s="950"/>
      <c r="CH27" s="955"/>
      <c r="CI27" s="956"/>
      <c r="CJ27" s="956"/>
      <c r="CK27" s="956"/>
      <c r="CL27" s="966"/>
      <c r="CM27" s="955"/>
      <c r="CN27" s="956"/>
      <c r="CO27" s="956"/>
      <c r="CP27" s="956"/>
      <c r="CQ27" s="966"/>
      <c r="CR27" s="955"/>
      <c r="CS27" s="956"/>
      <c r="CT27" s="956"/>
      <c r="CU27" s="956"/>
      <c r="CV27" s="966"/>
      <c r="CW27" s="955"/>
      <c r="CX27" s="956"/>
      <c r="CY27" s="956"/>
      <c r="CZ27" s="956"/>
      <c r="DA27" s="966"/>
      <c r="DB27" s="955"/>
      <c r="DC27" s="956"/>
      <c r="DD27" s="956"/>
      <c r="DE27" s="956"/>
      <c r="DF27" s="966"/>
      <c r="DG27" s="955"/>
      <c r="DH27" s="956"/>
      <c r="DI27" s="956"/>
      <c r="DJ27" s="956"/>
      <c r="DK27" s="966"/>
      <c r="DL27" s="955"/>
      <c r="DM27" s="956"/>
      <c r="DN27" s="956"/>
      <c r="DO27" s="956"/>
      <c r="DP27" s="966"/>
      <c r="DQ27" s="955"/>
      <c r="DR27" s="956"/>
      <c r="DS27" s="956"/>
      <c r="DT27" s="956"/>
      <c r="DU27" s="966"/>
      <c r="DV27" s="948"/>
      <c r="DW27" s="949"/>
      <c r="DX27" s="949"/>
      <c r="DY27" s="949"/>
      <c r="DZ27" s="967"/>
      <c r="EA27" s="48"/>
    </row>
    <row r="28" spans="1:131" ht="26.25" customHeight="1" x14ac:dyDescent="0.15">
      <c r="A28" s="54">
        <v>1</v>
      </c>
      <c r="B28" s="959" t="s">
        <v>459</v>
      </c>
      <c r="C28" s="960"/>
      <c r="D28" s="960"/>
      <c r="E28" s="960"/>
      <c r="F28" s="960"/>
      <c r="G28" s="960"/>
      <c r="H28" s="960"/>
      <c r="I28" s="960"/>
      <c r="J28" s="960"/>
      <c r="K28" s="960"/>
      <c r="L28" s="960"/>
      <c r="M28" s="960"/>
      <c r="N28" s="960"/>
      <c r="O28" s="960"/>
      <c r="P28" s="961"/>
      <c r="Q28" s="986"/>
      <c r="R28" s="987"/>
      <c r="S28" s="987"/>
      <c r="T28" s="987"/>
      <c r="U28" s="987"/>
      <c r="V28" s="987"/>
      <c r="W28" s="987"/>
      <c r="X28" s="987"/>
      <c r="Y28" s="987"/>
      <c r="Z28" s="987"/>
      <c r="AA28" s="987"/>
      <c r="AB28" s="987"/>
      <c r="AC28" s="987"/>
      <c r="AD28" s="987"/>
      <c r="AE28" s="988"/>
      <c r="AF28" s="989">
        <v>-788</v>
      </c>
      <c r="AG28" s="987"/>
      <c r="AH28" s="987"/>
      <c r="AI28" s="987"/>
      <c r="AJ28" s="990"/>
      <c r="AK28" s="991"/>
      <c r="AL28" s="987"/>
      <c r="AM28" s="987"/>
      <c r="AN28" s="987"/>
      <c r="AO28" s="987"/>
      <c r="AP28" s="987"/>
      <c r="AQ28" s="987"/>
      <c r="AR28" s="987"/>
      <c r="AS28" s="987"/>
      <c r="AT28" s="987"/>
      <c r="AU28" s="987"/>
      <c r="AV28" s="987"/>
      <c r="AW28" s="987"/>
      <c r="AX28" s="987"/>
      <c r="AY28" s="987"/>
      <c r="AZ28" s="992"/>
      <c r="BA28" s="992"/>
      <c r="BB28" s="992"/>
      <c r="BC28" s="992"/>
      <c r="BD28" s="992"/>
      <c r="BE28" s="993"/>
      <c r="BF28" s="993"/>
      <c r="BG28" s="993"/>
      <c r="BH28" s="993"/>
      <c r="BI28" s="994"/>
      <c r="BJ28" s="56"/>
      <c r="BK28" s="56"/>
      <c r="BL28" s="56"/>
      <c r="BM28" s="56"/>
      <c r="BN28" s="56"/>
      <c r="BO28" s="55"/>
      <c r="BP28" s="55"/>
      <c r="BQ28" s="52">
        <v>22</v>
      </c>
      <c r="BR28" s="72"/>
      <c r="BS28" s="948"/>
      <c r="BT28" s="949"/>
      <c r="BU28" s="949"/>
      <c r="BV28" s="949"/>
      <c r="BW28" s="949"/>
      <c r="BX28" s="949"/>
      <c r="BY28" s="949"/>
      <c r="BZ28" s="949"/>
      <c r="CA28" s="949"/>
      <c r="CB28" s="949"/>
      <c r="CC28" s="949"/>
      <c r="CD28" s="949"/>
      <c r="CE28" s="949"/>
      <c r="CF28" s="949"/>
      <c r="CG28" s="950"/>
      <c r="CH28" s="955"/>
      <c r="CI28" s="956"/>
      <c r="CJ28" s="956"/>
      <c r="CK28" s="956"/>
      <c r="CL28" s="966"/>
      <c r="CM28" s="955"/>
      <c r="CN28" s="956"/>
      <c r="CO28" s="956"/>
      <c r="CP28" s="956"/>
      <c r="CQ28" s="966"/>
      <c r="CR28" s="955"/>
      <c r="CS28" s="956"/>
      <c r="CT28" s="956"/>
      <c r="CU28" s="956"/>
      <c r="CV28" s="966"/>
      <c r="CW28" s="955"/>
      <c r="CX28" s="956"/>
      <c r="CY28" s="956"/>
      <c r="CZ28" s="956"/>
      <c r="DA28" s="966"/>
      <c r="DB28" s="955"/>
      <c r="DC28" s="956"/>
      <c r="DD28" s="956"/>
      <c r="DE28" s="956"/>
      <c r="DF28" s="966"/>
      <c r="DG28" s="955"/>
      <c r="DH28" s="956"/>
      <c r="DI28" s="956"/>
      <c r="DJ28" s="956"/>
      <c r="DK28" s="966"/>
      <c r="DL28" s="955"/>
      <c r="DM28" s="956"/>
      <c r="DN28" s="956"/>
      <c r="DO28" s="956"/>
      <c r="DP28" s="966"/>
      <c r="DQ28" s="955"/>
      <c r="DR28" s="956"/>
      <c r="DS28" s="956"/>
      <c r="DT28" s="956"/>
      <c r="DU28" s="966"/>
      <c r="DV28" s="948"/>
      <c r="DW28" s="949"/>
      <c r="DX28" s="949"/>
      <c r="DY28" s="949"/>
      <c r="DZ28" s="967"/>
      <c r="EA28" s="48"/>
    </row>
    <row r="29" spans="1:131" ht="26.25" customHeight="1" x14ac:dyDescent="0.15">
      <c r="A29" s="54">
        <v>2</v>
      </c>
      <c r="B29" s="948" t="s">
        <v>25</v>
      </c>
      <c r="C29" s="949"/>
      <c r="D29" s="949"/>
      <c r="E29" s="949"/>
      <c r="F29" s="949"/>
      <c r="G29" s="949"/>
      <c r="H29" s="949"/>
      <c r="I29" s="949"/>
      <c r="J29" s="949"/>
      <c r="K29" s="949"/>
      <c r="L29" s="949"/>
      <c r="M29" s="949"/>
      <c r="N29" s="949"/>
      <c r="O29" s="949"/>
      <c r="P29" s="950"/>
      <c r="Q29" s="951"/>
      <c r="R29" s="952"/>
      <c r="S29" s="952"/>
      <c r="T29" s="952"/>
      <c r="U29" s="952"/>
      <c r="V29" s="952"/>
      <c r="W29" s="952"/>
      <c r="X29" s="952"/>
      <c r="Y29" s="952"/>
      <c r="Z29" s="952"/>
      <c r="AA29" s="952"/>
      <c r="AB29" s="952"/>
      <c r="AC29" s="952"/>
      <c r="AD29" s="952"/>
      <c r="AE29" s="958"/>
      <c r="AF29" s="978">
        <v>220</v>
      </c>
      <c r="AG29" s="956"/>
      <c r="AH29" s="956"/>
      <c r="AI29" s="956"/>
      <c r="AJ29" s="979"/>
      <c r="AK29" s="957"/>
      <c r="AL29" s="952"/>
      <c r="AM29" s="952"/>
      <c r="AN29" s="952"/>
      <c r="AO29" s="952"/>
      <c r="AP29" s="952"/>
      <c r="AQ29" s="952"/>
      <c r="AR29" s="952"/>
      <c r="AS29" s="952"/>
      <c r="AT29" s="952"/>
      <c r="AU29" s="952"/>
      <c r="AV29" s="952"/>
      <c r="AW29" s="952"/>
      <c r="AX29" s="952"/>
      <c r="AY29" s="952"/>
      <c r="AZ29" s="985"/>
      <c r="BA29" s="985"/>
      <c r="BB29" s="985"/>
      <c r="BC29" s="985"/>
      <c r="BD29" s="985"/>
      <c r="BE29" s="953"/>
      <c r="BF29" s="953"/>
      <c r="BG29" s="953"/>
      <c r="BH29" s="953"/>
      <c r="BI29" s="954"/>
      <c r="BJ29" s="56"/>
      <c r="BK29" s="56"/>
      <c r="BL29" s="56"/>
      <c r="BM29" s="56"/>
      <c r="BN29" s="56"/>
      <c r="BO29" s="55"/>
      <c r="BP29" s="55"/>
      <c r="BQ29" s="52">
        <v>23</v>
      </c>
      <c r="BR29" s="72"/>
      <c r="BS29" s="948"/>
      <c r="BT29" s="949"/>
      <c r="BU29" s="949"/>
      <c r="BV29" s="949"/>
      <c r="BW29" s="949"/>
      <c r="BX29" s="949"/>
      <c r="BY29" s="949"/>
      <c r="BZ29" s="949"/>
      <c r="CA29" s="949"/>
      <c r="CB29" s="949"/>
      <c r="CC29" s="949"/>
      <c r="CD29" s="949"/>
      <c r="CE29" s="949"/>
      <c r="CF29" s="949"/>
      <c r="CG29" s="950"/>
      <c r="CH29" s="955"/>
      <c r="CI29" s="956"/>
      <c r="CJ29" s="956"/>
      <c r="CK29" s="956"/>
      <c r="CL29" s="966"/>
      <c r="CM29" s="955"/>
      <c r="CN29" s="956"/>
      <c r="CO29" s="956"/>
      <c r="CP29" s="956"/>
      <c r="CQ29" s="966"/>
      <c r="CR29" s="955"/>
      <c r="CS29" s="956"/>
      <c r="CT29" s="956"/>
      <c r="CU29" s="956"/>
      <c r="CV29" s="966"/>
      <c r="CW29" s="955"/>
      <c r="CX29" s="956"/>
      <c r="CY29" s="956"/>
      <c r="CZ29" s="956"/>
      <c r="DA29" s="966"/>
      <c r="DB29" s="955"/>
      <c r="DC29" s="956"/>
      <c r="DD29" s="956"/>
      <c r="DE29" s="956"/>
      <c r="DF29" s="966"/>
      <c r="DG29" s="955"/>
      <c r="DH29" s="956"/>
      <c r="DI29" s="956"/>
      <c r="DJ29" s="956"/>
      <c r="DK29" s="966"/>
      <c r="DL29" s="955"/>
      <c r="DM29" s="956"/>
      <c r="DN29" s="956"/>
      <c r="DO29" s="956"/>
      <c r="DP29" s="966"/>
      <c r="DQ29" s="955"/>
      <c r="DR29" s="956"/>
      <c r="DS29" s="956"/>
      <c r="DT29" s="956"/>
      <c r="DU29" s="966"/>
      <c r="DV29" s="948"/>
      <c r="DW29" s="949"/>
      <c r="DX29" s="949"/>
      <c r="DY29" s="949"/>
      <c r="DZ29" s="967"/>
      <c r="EA29" s="48"/>
    </row>
    <row r="30" spans="1:131" ht="26.25" customHeight="1" x14ac:dyDescent="0.15">
      <c r="A30" s="54">
        <v>3</v>
      </c>
      <c r="B30" s="948" t="s">
        <v>224</v>
      </c>
      <c r="C30" s="949"/>
      <c r="D30" s="949"/>
      <c r="E30" s="949"/>
      <c r="F30" s="949"/>
      <c r="G30" s="949"/>
      <c r="H30" s="949"/>
      <c r="I30" s="949"/>
      <c r="J30" s="949"/>
      <c r="K30" s="949"/>
      <c r="L30" s="949"/>
      <c r="M30" s="949"/>
      <c r="N30" s="949"/>
      <c r="O30" s="949"/>
      <c r="P30" s="950"/>
      <c r="Q30" s="951"/>
      <c r="R30" s="952"/>
      <c r="S30" s="952"/>
      <c r="T30" s="952"/>
      <c r="U30" s="952"/>
      <c r="V30" s="952"/>
      <c r="W30" s="952"/>
      <c r="X30" s="952"/>
      <c r="Y30" s="952"/>
      <c r="Z30" s="952"/>
      <c r="AA30" s="952"/>
      <c r="AB30" s="952"/>
      <c r="AC30" s="952"/>
      <c r="AD30" s="952"/>
      <c r="AE30" s="958"/>
      <c r="AF30" s="978">
        <v>23</v>
      </c>
      <c r="AG30" s="956"/>
      <c r="AH30" s="956"/>
      <c r="AI30" s="956"/>
      <c r="AJ30" s="979"/>
      <c r="AK30" s="957"/>
      <c r="AL30" s="952"/>
      <c r="AM30" s="952"/>
      <c r="AN30" s="952"/>
      <c r="AO30" s="952"/>
      <c r="AP30" s="952"/>
      <c r="AQ30" s="952"/>
      <c r="AR30" s="952"/>
      <c r="AS30" s="952"/>
      <c r="AT30" s="952"/>
      <c r="AU30" s="952"/>
      <c r="AV30" s="952"/>
      <c r="AW30" s="952"/>
      <c r="AX30" s="952"/>
      <c r="AY30" s="952"/>
      <c r="AZ30" s="985"/>
      <c r="BA30" s="985"/>
      <c r="BB30" s="985"/>
      <c r="BC30" s="985"/>
      <c r="BD30" s="985"/>
      <c r="BE30" s="953"/>
      <c r="BF30" s="953"/>
      <c r="BG30" s="953"/>
      <c r="BH30" s="953"/>
      <c r="BI30" s="954"/>
      <c r="BJ30" s="56"/>
      <c r="BK30" s="56"/>
      <c r="BL30" s="56"/>
      <c r="BM30" s="56"/>
      <c r="BN30" s="56"/>
      <c r="BO30" s="55"/>
      <c r="BP30" s="55"/>
      <c r="BQ30" s="52">
        <v>24</v>
      </c>
      <c r="BR30" s="72"/>
      <c r="BS30" s="948"/>
      <c r="BT30" s="949"/>
      <c r="BU30" s="949"/>
      <c r="BV30" s="949"/>
      <c r="BW30" s="949"/>
      <c r="BX30" s="949"/>
      <c r="BY30" s="949"/>
      <c r="BZ30" s="949"/>
      <c r="CA30" s="949"/>
      <c r="CB30" s="949"/>
      <c r="CC30" s="949"/>
      <c r="CD30" s="949"/>
      <c r="CE30" s="949"/>
      <c r="CF30" s="949"/>
      <c r="CG30" s="950"/>
      <c r="CH30" s="955"/>
      <c r="CI30" s="956"/>
      <c r="CJ30" s="956"/>
      <c r="CK30" s="956"/>
      <c r="CL30" s="966"/>
      <c r="CM30" s="955"/>
      <c r="CN30" s="956"/>
      <c r="CO30" s="956"/>
      <c r="CP30" s="956"/>
      <c r="CQ30" s="966"/>
      <c r="CR30" s="955"/>
      <c r="CS30" s="956"/>
      <c r="CT30" s="956"/>
      <c r="CU30" s="956"/>
      <c r="CV30" s="966"/>
      <c r="CW30" s="955"/>
      <c r="CX30" s="956"/>
      <c r="CY30" s="956"/>
      <c r="CZ30" s="956"/>
      <c r="DA30" s="966"/>
      <c r="DB30" s="955"/>
      <c r="DC30" s="956"/>
      <c r="DD30" s="956"/>
      <c r="DE30" s="956"/>
      <c r="DF30" s="966"/>
      <c r="DG30" s="955"/>
      <c r="DH30" s="956"/>
      <c r="DI30" s="956"/>
      <c r="DJ30" s="956"/>
      <c r="DK30" s="966"/>
      <c r="DL30" s="955"/>
      <c r="DM30" s="956"/>
      <c r="DN30" s="956"/>
      <c r="DO30" s="956"/>
      <c r="DP30" s="966"/>
      <c r="DQ30" s="955"/>
      <c r="DR30" s="956"/>
      <c r="DS30" s="956"/>
      <c r="DT30" s="956"/>
      <c r="DU30" s="966"/>
      <c r="DV30" s="948"/>
      <c r="DW30" s="949"/>
      <c r="DX30" s="949"/>
      <c r="DY30" s="949"/>
      <c r="DZ30" s="967"/>
      <c r="EA30" s="48"/>
    </row>
    <row r="31" spans="1:131" ht="26.25" customHeight="1" x14ac:dyDescent="0.15">
      <c r="A31" s="54">
        <v>4</v>
      </c>
      <c r="B31" s="948" t="s">
        <v>460</v>
      </c>
      <c r="C31" s="949"/>
      <c r="D31" s="949"/>
      <c r="E31" s="949"/>
      <c r="F31" s="949"/>
      <c r="G31" s="949"/>
      <c r="H31" s="949"/>
      <c r="I31" s="949"/>
      <c r="J31" s="949"/>
      <c r="K31" s="949"/>
      <c r="L31" s="949"/>
      <c r="M31" s="949"/>
      <c r="N31" s="949"/>
      <c r="O31" s="949"/>
      <c r="P31" s="950"/>
      <c r="Q31" s="951"/>
      <c r="R31" s="952"/>
      <c r="S31" s="952"/>
      <c r="T31" s="952"/>
      <c r="U31" s="952"/>
      <c r="V31" s="952"/>
      <c r="W31" s="952"/>
      <c r="X31" s="952"/>
      <c r="Y31" s="952"/>
      <c r="Z31" s="952"/>
      <c r="AA31" s="952"/>
      <c r="AB31" s="952"/>
      <c r="AC31" s="952"/>
      <c r="AD31" s="952"/>
      <c r="AE31" s="958"/>
      <c r="AF31" s="978">
        <v>2304</v>
      </c>
      <c r="AG31" s="956"/>
      <c r="AH31" s="956"/>
      <c r="AI31" s="956"/>
      <c r="AJ31" s="979"/>
      <c r="AK31" s="957"/>
      <c r="AL31" s="952"/>
      <c r="AM31" s="952"/>
      <c r="AN31" s="952"/>
      <c r="AO31" s="952"/>
      <c r="AP31" s="952"/>
      <c r="AQ31" s="952"/>
      <c r="AR31" s="952"/>
      <c r="AS31" s="952"/>
      <c r="AT31" s="952"/>
      <c r="AU31" s="952"/>
      <c r="AV31" s="952"/>
      <c r="AW31" s="952"/>
      <c r="AX31" s="952"/>
      <c r="AY31" s="952"/>
      <c r="AZ31" s="985"/>
      <c r="BA31" s="985"/>
      <c r="BB31" s="985"/>
      <c r="BC31" s="985"/>
      <c r="BD31" s="985"/>
      <c r="BE31" s="953" t="s">
        <v>229</v>
      </c>
      <c r="BF31" s="953"/>
      <c r="BG31" s="953"/>
      <c r="BH31" s="953"/>
      <c r="BI31" s="954"/>
      <c r="BJ31" s="56"/>
      <c r="BK31" s="56"/>
      <c r="BL31" s="56"/>
      <c r="BM31" s="56"/>
      <c r="BN31" s="56"/>
      <c r="BO31" s="55"/>
      <c r="BP31" s="55"/>
      <c r="BQ31" s="52">
        <v>25</v>
      </c>
      <c r="BR31" s="72"/>
      <c r="BS31" s="948"/>
      <c r="BT31" s="949"/>
      <c r="BU31" s="949"/>
      <c r="BV31" s="949"/>
      <c r="BW31" s="949"/>
      <c r="BX31" s="949"/>
      <c r="BY31" s="949"/>
      <c r="BZ31" s="949"/>
      <c r="CA31" s="949"/>
      <c r="CB31" s="949"/>
      <c r="CC31" s="949"/>
      <c r="CD31" s="949"/>
      <c r="CE31" s="949"/>
      <c r="CF31" s="949"/>
      <c r="CG31" s="950"/>
      <c r="CH31" s="955"/>
      <c r="CI31" s="956"/>
      <c r="CJ31" s="956"/>
      <c r="CK31" s="956"/>
      <c r="CL31" s="966"/>
      <c r="CM31" s="955"/>
      <c r="CN31" s="956"/>
      <c r="CO31" s="956"/>
      <c r="CP31" s="956"/>
      <c r="CQ31" s="966"/>
      <c r="CR31" s="955"/>
      <c r="CS31" s="956"/>
      <c r="CT31" s="956"/>
      <c r="CU31" s="956"/>
      <c r="CV31" s="966"/>
      <c r="CW31" s="955"/>
      <c r="CX31" s="956"/>
      <c r="CY31" s="956"/>
      <c r="CZ31" s="956"/>
      <c r="DA31" s="966"/>
      <c r="DB31" s="955"/>
      <c r="DC31" s="956"/>
      <c r="DD31" s="956"/>
      <c r="DE31" s="956"/>
      <c r="DF31" s="966"/>
      <c r="DG31" s="955"/>
      <c r="DH31" s="956"/>
      <c r="DI31" s="956"/>
      <c r="DJ31" s="956"/>
      <c r="DK31" s="966"/>
      <c r="DL31" s="955"/>
      <c r="DM31" s="956"/>
      <c r="DN31" s="956"/>
      <c r="DO31" s="956"/>
      <c r="DP31" s="966"/>
      <c r="DQ31" s="955"/>
      <c r="DR31" s="956"/>
      <c r="DS31" s="956"/>
      <c r="DT31" s="956"/>
      <c r="DU31" s="966"/>
      <c r="DV31" s="948"/>
      <c r="DW31" s="949"/>
      <c r="DX31" s="949"/>
      <c r="DY31" s="949"/>
      <c r="DZ31" s="967"/>
      <c r="EA31" s="48"/>
    </row>
    <row r="32" spans="1:131" ht="26.25" customHeight="1" x14ac:dyDescent="0.15">
      <c r="A32" s="54">
        <v>5</v>
      </c>
      <c r="B32" s="948" t="s">
        <v>354</v>
      </c>
      <c r="C32" s="949"/>
      <c r="D32" s="949"/>
      <c r="E32" s="949"/>
      <c r="F32" s="949"/>
      <c r="G32" s="949"/>
      <c r="H32" s="949"/>
      <c r="I32" s="949"/>
      <c r="J32" s="949"/>
      <c r="K32" s="949"/>
      <c r="L32" s="949"/>
      <c r="M32" s="949"/>
      <c r="N32" s="949"/>
      <c r="O32" s="949"/>
      <c r="P32" s="950"/>
      <c r="Q32" s="951"/>
      <c r="R32" s="952"/>
      <c r="S32" s="952"/>
      <c r="T32" s="952"/>
      <c r="U32" s="952"/>
      <c r="V32" s="952"/>
      <c r="W32" s="952"/>
      <c r="X32" s="952"/>
      <c r="Y32" s="952"/>
      <c r="Z32" s="952"/>
      <c r="AA32" s="952"/>
      <c r="AB32" s="952"/>
      <c r="AC32" s="952"/>
      <c r="AD32" s="952"/>
      <c r="AE32" s="958"/>
      <c r="AF32" s="978">
        <v>502</v>
      </c>
      <c r="AG32" s="956"/>
      <c r="AH32" s="956"/>
      <c r="AI32" s="956"/>
      <c r="AJ32" s="979"/>
      <c r="AK32" s="957"/>
      <c r="AL32" s="952"/>
      <c r="AM32" s="952"/>
      <c r="AN32" s="952"/>
      <c r="AO32" s="952"/>
      <c r="AP32" s="952"/>
      <c r="AQ32" s="952"/>
      <c r="AR32" s="952"/>
      <c r="AS32" s="952"/>
      <c r="AT32" s="952"/>
      <c r="AU32" s="952"/>
      <c r="AV32" s="952"/>
      <c r="AW32" s="952"/>
      <c r="AX32" s="952"/>
      <c r="AY32" s="952"/>
      <c r="AZ32" s="985"/>
      <c r="BA32" s="985"/>
      <c r="BB32" s="985"/>
      <c r="BC32" s="985"/>
      <c r="BD32" s="985"/>
      <c r="BE32" s="953" t="s">
        <v>229</v>
      </c>
      <c r="BF32" s="953"/>
      <c r="BG32" s="953"/>
      <c r="BH32" s="953"/>
      <c r="BI32" s="954"/>
      <c r="BJ32" s="56"/>
      <c r="BK32" s="56"/>
      <c r="BL32" s="56"/>
      <c r="BM32" s="56"/>
      <c r="BN32" s="56"/>
      <c r="BO32" s="55"/>
      <c r="BP32" s="55"/>
      <c r="BQ32" s="52">
        <v>26</v>
      </c>
      <c r="BR32" s="72"/>
      <c r="BS32" s="948"/>
      <c r="BT32" s="949"/>
      <c r="BU32" s="949"/>
      <c r="BV32" s="949"/>
      <c r="BW32" s="949"/>
      <c r="BX32" s="949"/>
      <c r="BY32" s="949"/>
      <c r="BZ32" s="949"/>
      <c r="CA32" s="949"/>
      <c r="CB32" s="949"/>
      <c r="CC32" s="949"/>
      <c r="CD32" s="949"/>
      <c r="CE32" s="949"/>
      <c r="CF32" s="949"/>
      <c r="CG32" s="950"/>
      <c r="CH32" s="955"/>
      <c r="CI32" s="956"/>
      <c r="CJ32" s="956"/>
      <c r="CK32" s="956"/>
      <c r="CL32" s="966"/>
      <c r="CM32" s="955"/>
      <c r="CN32" s="956"/>
      <c r="CO32" s="956"/>
      <c r="CP32" s="956"/>
      <c r="CQ32" s="966"/>
      <c r="CR32" s="955"/>
      <c r="CS32" s="956"/>
      <c r="CT32" s="956"/>
      <c r="CU32" s="956"/>
      <c r="CV32" s="966"/>
      <c r="CW32" s="955"/>
      <c r="CX32" s="956"/>
      <c r="CY32" s="956"/>
      <c r="CZ32" s="956"/>
      <c r="DA32" s="966"/>
      <c r="DB32" s="955"/>
      <c r="DC32" s="956"/>
      <c r="DD32" s="956"/>
      <c r="DE32" s="956"/>
      <c r="DF32" s="966"/>
      <c r="DG32" s="955"/>
      <c r="DH32" s="956"/>
      <c r="DI32" s="956"/>
      <c r="DJ32" s="956"/>
      <c r="DK32" s="966"/>
      <c r="DL32" s="955"/>
      <c r="DM32" s="956"/>
      <c r="DN32" s="956"/>
      <c r="DO32" s="956"/>
      <c r="DP32" s="966"/>
      <c r="DQ32" s="955"/>
      <c r="DR32" s="956"/>
      <c r="DS32" s="956"/>
      <c r="DT32" s="956"/>
      <c r="DU32" s="966"/>
      <c r="DV32" s="948"/>
      <c r="DW32" s="949"/>
      <c r="DX32" s="949"/>
      <c r="DY32" s="949"/>
      <c r="DZ32" s="967"/>
      <c r="EA32" s="48"/>
    </row>
    <row r="33" spans="1:131" ht="26.25" customHeight="1" x14ac:dyDescent="0.15">
      <c r="A33" s="54">
        <v>6</v>
      </c>
      <c r="B33" s="948"/>
      <c r="C33" s="949"/>
      <c r="D33" s="949"/>
      <c r="E33" s="949"/>
      <c r="F33" s="949"/>
      <c r="G33" s="949"/>
      <c r="H33" s="949"/>
      <c r="I33" s="949"/>
      <c r="J33" s="949"/>
      <c r="K33" s="949"/>
      <c r="L33" s="949"/>
      <c r="M33" s="949"/>
      <c r="N33" s="949"/>
      <c r="O33" s="949"/>
      <c r="P33" s="950"/>
      <c r="Q33" s="951"/>
      <c r="R33" s="952"/>
      <c r="S33" s="952"/>
      <c r="T33" s="952"/>
      <c r="U33" s="952"/>
      <c r="V33" s="952"/>
      <c r="W33" s="952"/>
      <c r="X33" s="952"/>
      <c r="Y33" s="952"/>
      <c r="Z33" s="952"/>
      <c r="AA33" s="952"/>
      <c r="AB33" s="952"/>
      <c r="AC33" s="952"/>
      <c r="AD33" s="952"/>
      <c r="AE33" s="958"/>
      <c r="AF33" s="978"/>
      <c r="AG33" s="956"/>
      <c r="AH33" s="956"/>
      <c r="AI33" s="956"/>
      <c r="AJ33" s="979"/>
      <c r="AK33" s="957"/>
      <c r="AL33" s="952"/>
      <c r="AM33" s="952"/>
      <c r="AN33" s="952"/>
      <c r="AO33" s="952"/>
      <c r="AP33" s="952"/>
      <c r="AQ33" s="952"/>
      <c r="AR33" s="952"/>
      <c r="AS33" s="952"/>
      <c r="AT33" s="952"/>
      <c r="AU33" s="952"/>
      <c r="AV33" s="952"/>
      <c r="AW33" s="952"/>
      <c r="AX33" s="952"/>
      <c r="AY33" s="952"/>
      <c r="AZ33" s="985"/>
      <c r="BA33" s="985"/>
      <c r="BB33" s="985"/>
      <c r="BC33" s="985"/>
      <c r="BD33" s="985"/>
      <c r="BE33" s="953"/>
      <c r="BF33" s="953"/>
      <c r="BG33" s="953"/>
      <c r="BH33" s="953"/>
      <c r="BI33" s="954"/>
      <c r="BJ33" s="56"/>
      <c r="BK33" s="56"/>
      <c r="BL33" s="56"/>
      <c r="BM33" s="56"/>
      <c r="BN33" s="56"/>
      <c r="BO33" s="55"/>
      <c r="BP33" s="55"/>
      <c r="BQ33" s="52">
        <v>27</v>
      </c>
      <c r="BR33" s="72"/>
      <c r="BS33" s="948"/>
      <c r="BT33" s="949"/>
      <c r="BU33" s="949"/>
      <c r="BV33" s="949"/>
      <c r="BW33" s="949"/>
      <c r="BX33" s="949"/>
      <c r="BY33" s="949"/>
      <c r="BZ33" s="949"/>
      <c r="CA33" s="949"/>
      <c r="CB33" s="949"/>
      <c r="CC33" s="949"/>
      <c r="CD33" s="949"/>
      <c r="CE33" s="949"/>
      <c r="CF33" s="949"/>
      <c r="CG33" s="950"/>
      <c r="CH33" s="955"/>
      <c r="CI33" s="956"/>
      <c r="CJ33" s="956"/>
      <c r="CK33" s="956"/>
      <c r="CL33" s="966"/>
      <c r="CM33" s="955"/>
      <c r="CN33" s="956"/>
      <c r="CO33" s="956"/>
      <c r="CP33" s="956"/>
      <c r="CQ33" s="966"/>
      <c r="CR33" s="955"/>
      <c r="CS33" s="956"/>
      <c r="CT33" s="956"/>
      <c r="CU33" s="956"/>
      <c r="CV33" s="966"/>
      <c r="CW33" s="955"/>
      <c r="CX33" s="956"/>
      <c r="CY33" s="956"/>
      <c r="CZ33" s="956"/>
      <c r="DA33" s="966"/>
      <c r="DB33" s="955"/>
      <c r="DC33" s="956"/>
      <c r="DD33" s="956"/>
      <c r="DE33" s="956"/>
      <c r="DF33" s="966"/>
      <c r="DG33" s="955"/>
      <c r="DH33" s="956"/>
      <c r="DI33" s="956"/>
      <c r="DJ33" s="956"/>
      <c r="DK33" s="966"/>
      <c r="DL33" s="955"/>
      <c r="DM33" s="956"/>
      <c r="DN33" s="956"/>
      <c r="DO33" s="956"/>
      <c r="DP33" s="966"/>
      <c r="DQ33" s="955"/>
      <c r="DR33" s="956"/>
      <c r="DS33" s="956"/>
      <c r="DT33" s="956"/>
      <c r="DU33" s="966"/>
      <c r="DV33" s="948"/>
      <c r="DW33" s="949"/>
      <c r="DX33" s="949"/>
      <c r="DY33" s="949"/>
      <c r="DZ33" s="967"/>
      <c r="EA33" s="48"/>
    </row>
    <row r="34" spans="1:131" ht="26.25" customHeight="1" x14ac:dyDescent="0.15">
      <c r="A34" s="54">
        <v>7</v>
      </c>
      <c r="B34" s="948"/>
      <c r="C34" s="949"/>
      <c r="D34" s="949"/>
      <c r="E34" s="949"/>
      <c r="F34" s="949"/>
      <c r="G34" s="949"/>
      <c r="H34" s="949"/>
      <c r="I34" s="949"/>
      <c r="J34" s="949"/>
      <c r="K34" s="949"/>
      <c r="L34" s="949"/>
      <c r="M34" s="949"/>
      <c r="N34" s="949"/>
      <c r="O34" s="949"/>
      <c r="P34" s="950"/>
      <c r="Q34" s="951"/>
      <c r="R34" s="952"/>
      <c r="S34" s="952"/>
      <c r="T34" s="952"/>
      <c r="U34" s="952"/>
      <c r="V34" s="952"/>
      <c r="W34" s="952"/>
      <c r="X34" s="952"/>
      <c r="Y34" s="952"/>
      <c r="Z34" s="952"/>
      <c r="AA34" s="952"/>
      <c r="AB34" s="952"/>
      <c r="AC34" s="952"/>
      <c r="AD34" s="952"/>
      <c r="AE34" s="958"/>
      <c r="AF34" s="978"/>
      <c r="AG34" s="956"/>
      <c r="AH34" s="956"/>
      <c r="AI34" s="956"/>
      <c r="AJ34" s="979"/>
      <c r="AK34" s="957"/>
      <c r="AL34" s="952"/>
      <c r="AM34" s="952"/>
      <c r="AN34" s="952"/>
      <c r="AO34" s="952"/>
      <c r="AP34" s="952"/>
      <c r="AQ34" s="952"/>
      <c r="AR34" s="952"/>
      <c r="AS34" s="952"/>
      <c r="AT34" s="952"/>
      <c r="AU34" s="952"/>
      <c r="AV34" s="952"/>
      <c r="AW34" s="952"/>
      <c r="AX34" s="952"/>
      <c r="AY34" s="952"/>
      <c r="AZ34" s="985"/>
      <c r="BA34" s="985"/>
      <c r="BB34" s="985"/>
      <c r="BC34" s="985"/>
      <c r="BD34" s="985"/>
      <c r="BE34" s="953"/>
      <c r="BF34" s="953"/>
      <c r="BG34" s="953"/>
      <c r="BH34" s="953"/>
      <c r="BI34" s="954"/>
      <c r="BJ34" s="56"/>
      <c r="BK34" s="56"/>
      <c r="BL34" s="56"/>
      <c r="BM34" s="56"/>
      <c r="BN34" s="56"/>
      <c r="BO34" s="55"/>
      <c r="BP34" s="55"/>
      <c r="BQ34" s="52">
        <v>28</v>
      </c>
      <c r="BR34" s="72"/>
      <c r="BS34" s="948"/>
      <c r="BT34" s="949"/>
      <c r="BU34" s="949"/>
      <c r="BV34" s="949"/>
      <c r="BW34" s="949"/>
      <c r="BX34" s="949"/>
      <c r="BY34" s="949"/>
      <c r="BZ34" s="949"/>
      <c r="CA34" s="949"/>
      <c r="CB34" s="949"/>
      <c r="CC34" s="949"/>
      <c r="CD34" s="949"/>
      <c r="CE34" s="949"/>
      <c r="CF34" s="949"/>
      <c r="CG34" s="950"/>
      <c r="CH34" s="955"/>
      <c r="CI34" s="956"/>
      <c r="CJ34" s="956"/>
      <c r="CK34" s="956"/>
      <c r="CL34" s="966"/>
      <c r="CM34" s="955"/>
      <c r="CN34" s="956"/>
      <c r="CO34" s="956"/>
      <c r="CP34" s="956"/>
      <c r="CQ34" s="966"/>
      <c r="CR34" s="955"/>
      <c r="CS34" s="956"/>
      <c r="CT34" s="956"/>
      <c r="CU34" s="956"/>
      <c r="CV34" s="966"/>
      <c r="CW34" s="955"/>
      <c r="CX34" s="956"/>
      <c r="CY34" s="956"/>
      <c r="CZ34" s="956"/>
      <c r="DA34" s="966"/>
      <c r="DB34" s="955"/>
      <c r="DC34" s="956"/>
      <c r="DD34" s="956"/>
      <c r="DE34" s="956"/>
      <c r="DF34" s="966"/>
      <c r="DG34" s="955"/>
      <c r="DH34" s="956"/>
      <c r="DI34" s="956"/>
      <c r="DJ34" s="956"/>
      <c r="DK34" s="966"/>
      <c r="DL34" s="955"/>
      <c r="DM34" s="956"/>
      <c r="DN34" s="956"/>
      <c r="DO34" s="956"/>
      <c r="DP34" s="966"/>
      <c r="DQ34" s="955"/>
      <c r="DR34" s="956"/>
      <c r="DS34" s="956"/>
      <c r="DT34" s="956"/>
      <c r="DU34" s="966"/>
      <c r="DV34" s="948"/>
      <c r="DW34" s="949"/>
      <c r="DX34" s="949"/>
      <c r="DY34" s="949"/>
      <c r="DZ34" s="967"/>
      <c r="EA34" s="48"/>
    </row>
    <row r="35" spans="1:131" ht="26.25" customHeight="1" x14ac:dyDescent="0.15">
      <c r="A35" s="54">
        <v>8</v>
      </c>
      <c r="B35" s="948"/>
      <c r="C35" s="949"/>
      <c r="D35" s="949"/>
      <c r="E35" s="949"/>
      <c r="F35" s="949"/>
      <c r="G35" s="949"/>
      <c r="H35" s="949"/>
      <c r="I35" s="949"/>
      <c r="J35" s="949"/>
      <c r="K35" s="949"/>
      <c r="L35" s="949"/>
      <c r="M35" s="949"/>
      <c r="N35" s="949"/>
      <c r="O35" s="949"/>
      <c r="P35" s="950"/>
      <c r="Q35" s="951"/>
      <c r="R35" s="952"/>
      <c r="S35" s="952"/>
      <c r="T35" s="952"/>
      <c r="U35" s="952"/>
      <c r="V35" s="952"/>
      <c r="W35" s="952"/>
      <c r="X35" s="952"/>
      <c r="Y35" s="952"/>
      <c r="Z35" s="952"/>
      <c r="AA35" s="952"/>
      <c r="AB35" s="952"/>
      <c r="AC35" s="952"/>
      <c r="AD35" s="952"/>
      <c r="AE35" s="958"/>
      <c r="AF35" s="978"/>
      <c r="AG35" s="956"/>
      <c r="AH35" s="956"/>
      <c r="AI35" s="956"/>
      <c r="AJ35" s="979"/>
      <c r="AK35" s="957"/>
      <c r="AL35" s="952"/>
      <c r="AM35" s="952"/>
      <c r="AN35" s="952"/>
      <c r="AO35" s="952"/>
      <c r="AP35" s="952"/>
      <c r="AQ35" s="952"/>
      <c r="AR35" s="952"/>
      <c r="AS35" s="952"/>
      <c r="AT35" s="952"/>
      <c r="AU35" s="952"/>
      <c r="AV35" s="952"/>
      <c r="AW35" s="952"/>
      <c r="AX35" s="952"/>
      <c r="AY35" s="952"/>
      <c r="AZ35" s="985"/>
      <c r="BA35" s="985"/>
      <c r="BB35" s="985"/>
      <c r="BC35" s="985"/>
      <c r="BD35" s="985"/>
      <c r="BE35" s="953"/>
      <c r="BF35" s="953"/>
      <c r="BG35" s="953"/>
      <c r="BH35" s="953"/>
      <c r="BI35" s="954"/>
      <c r="BJ35" s="56"/>
      <c r="BK35" s="56"/>
      <c r="BL35" s="56"/>
      <c r="BM35" s="56"/>
      <c r="BN35" s="56"/>
      <c r="BO35" s="55"/>
      <c r="BP35" s="55"/>
      <c r="BQ35" s="52">
        <v>29</v>
      </c>
      <c r="BR35" s="72"/>
      <c r="BS35" s="948"/>
      <c r="BT35" s="949"/>
      <c r="BU35" s="949"/>
      <c r="BV35" s="949"/>
      <c r="BW35" s="949"/>
      <c r="BX35" s="949"/>
      <c r="BY35" s="949"/>
      <c r="BZ35" s="949"/>
      <c r="CA35" s="949"/>
      <c r="CB35" s="949"/>
      <c r="CC35" s="949"/>
      <c r="CD35" s="949"/>
      <c r="CE35" s="949"/>
      <c r="CF35" s="949"/>
      <c r="CG35" s="950"/>
      <c r="CH35" s="955"/>
      <c r="CI35" s="956"/>
      <c r="CJ35" s="956"/>
      <c r="CK35" s="956"/>
      <c r="CL35" s="966"/>
      <c r="CM35" s="955"/>
      <c r="CN35" s="956"/>
      <c r="CO35" s="956"/>
      <c r="CP35" s="956"/>
      <c r="CQ35" s="966"/>
      <c r="CR35" s="955"/>
      <c r="CS35" s="956"/>
      <c r="CT35" s="956"/>
      <c r="CU35" s="956"/>
      <c r="CV35" s="966"/>
      <c r="CW35" s="955"/>
      <c r="CX35" s="956"/>
      <c r="CY35" s="956"/>
      <c r="CZ35" s="956"/>
      <c r="DA35" s="966"/>
      <c r="DB35" s="955"/>
      <c r="DC35" s="956"/>
      <c r="DD35" s="956"/>
      <c r="DE35" s="956"/>
      <c r="DF35" s="966"/>
      <c r="DG35" s="955"/>
      <c r="DH35" s="956"/>
      <c r="DI35" s="956"/>
      <c r="DJ35" s="956"/>
      <c r="DK35" s="966"/>
      <c r="DL35" s="955"/>
      <c r="DM35" s="956"/>
      <c r="DN35" s="956"/>
      <c r="DO35" s="956"/>
      <c r="DP35" s="966"/>
      <c r="DQ35" s="955"/>
      <c r="DR35" s="956"/>
      <c r="DS35" s="956"/>
      <c r="DT35" s="956"/>
      <c r="DU35" s="966"/>
      <c r="DV35" s="948"/>
      <c r="DW35" s="949"/>
      <c r="DX35" s="949"/>
      <c r="DY35" s="949"/>
      <c r="DZ35" s="967"/>
      <c r="EA35" s="48"/>
    </row>
    <row r="36" spans="1:131" ht="26.25" customHeight="1" x14ac:dyDescent="0.15">
      <c r="A36" s="54">
        <v>9</v>
      </c>
      <c r="B36" s="948"/>
      <c r="C36" s="949"/>
      <c r="D36" s="949"/>
      <c r="E36" s="949"/>
      <c r="F36" s="949"/>
      <c r="G36" s="949"/>
      <c r="H36" s="949"/>
      <c r="I36" s="949"/>
      <c r="J36" s="949"/>
      <c r="K36" s="949"/>
      <c r="L36" s="949"/>
      <c r="M36" s="949"/>
      <c r="N36" s="949"/>
      <c r="O36" s="949"/>
      <c r="P36" s="950"/>
      <c r="Q36" s="951"/>
      <c r="R36" s="952"/>
      <c r="S36" s="952"/>
      <c r="T36" s="952"/>
      <c r="U36" s="952"/>
      <c r="V36" s="952"/>
      <c r="W36" s="952"/>
      <c r="X36" s="952"/>
      <c r="Y36" s="952"/>
      <c r="Z36" s="952"/>
      <c r="AA36" s="952"/>
      <c r="AB36" s="952"/>
      <c r="AC36" s="952"/>
      <c r="AD36" s="952"/>
      <c r="AE36" s="958"/>
      <c r="AF36" s="978"/>
      <c r="AG36" s="956"/>
      <c r="AH36" s="956"/>
      <c r="AI36" s="956"/>
      <c r="AJ36" s="979"/>
      <c r="AK36" s="957"/>
      <c r="AL36" s="952"/>
      <c r="AM36" s="952"/>
      <c r="AN36" s="952"/>
      <c r="AO36" s="952"/>
      <c r="AP36" s="952"/>
      <c r="AQ36" s="952"/>
      <c r="AR36" s="952"/>
      <c r="AS36" s="952"/>
      <c r="AT36" s="952"/>
      <c r="AU36" s="952"/>
      <c r="AV36" s="952"/>
      <c r="AW36" s="952"/>
      <c r="AX36" s="952"/>
      <c r="AY36" s="952"/>
      <c r="AZ36" s="985"/>
      <c r="BA36" s="985"/>
      <c r="BB36" s="985"/>
      <c r="BC36" s="985"/>
      <c r="BD36" s="985"/>
      <c r="BE36" s="953"/>
      <c r="BF36" s="953"/>
      <c r="BG36" s="953"/>
      <c r="BH36" s="953"/>
      <c r="BI36" s="954"/>
      <c r="BJ36" s="56"/>
      <c r="BK36" s="56"/>
      <c r="BL36" s="56"/>
      <c r="BM36" s="56"/>
      <c r="BN36" s="56"/>
      <c r="BO36" s="55"/>
      <c r="BP36" s="55"/>
      <c r="BQ36" s="52">
        <v>30</v>
      </c>
      <c r="BR36" s="72"/>
      <c r="BS36" s="948"/>
      <c r="BT36" s="949"/>
      <c r="BU36" s="949"/>
      <c r="BV36" s="949"/>
      <c r="BW36" s="949"/>
      <c r="BX36" s="949"/>
      <c r="BY36" s="949"/>
      <c r="BZ36" s="949"/>
      <c r="CA36" s="949"/>
      <c r="CB36" s="949"/>
      <c r="CC36" s="949"/>
      <c r="CD36" s="949"/>
      <c r="CE36" s="949"/>
      <c r="CF36" s="949"/>
      <c r="CG36" s="950"/>
      <c r="CH36" s="955"/>
      <c r="CI36" s="956"/>
      <c r="CJ36" s="956"/>
      <c r="CK36" s="956"/>
      <c r="CL36" s="966"/>
      <c r="CM36" s="955"/>
      <c r="CN36" s="956"/>
      <c r="CO36" s="956"/>
      <c r="CP36" s="956"/>
      <c r="CQ36" s="966"/>
      <c r="CR36" s="955"/>
      <c r="CS36" s="956"/>
      <c r="CT36" s="956"/>
      <c r="CU36" s="956"/>
      <c r="CV36" s="966"/>
      <c r="CW36" s="955"/>
      <c r="CX36" s="956"/>
      <c r="CY36" s="956"/>
      <c r="CZ36" s="956"/>
      <c r="DA36" s="966"/>
      <c r="DB36" s="955"/>
      <c r="DC36" s="956"/>
      <c r="DD36" s="956"/>
      <c r="DE36" s="956"/>
      <c r="DF36" s="966"/>
      <c r="DG36" s="955"/>
      <c r="DH36" s="956"/>
      <c r="DI36" s="956"/>
      <c r="DJ36" s="956"/>
      <c r="DK36" s="966"/>
      <c r="DL36" s="955"/>
      <c r="DM36" s="956"/>
      <c r="DN36" s="956"/>
      <c r="DO36" s="956"/>
      <c r="DP36" s="966"/>
      <c r="DQ36" s="955"/>
      <c r="DR36" s="956"/>
      <c r="DS36" s="956"/>
      <c r="DT36" s="956"/>
      <c r="DU36" s="966"/>
      <c r="DV36" s="948"/>
      <c r="DW36" s="949"/>
      <c r="DX36" s="949"/>
      <c r="DY36" s="949"/>
      <c r="DZ36" s="967"/>
      <c r="EA36" s="48"/>
    </row>
    <row r="37" spans="1:131" ht="26.25" customHeight="1" x14ac:dyDescent="0.15">
      <c r="A37" s="54">
        <v>10</v>
      </c>
      <c r="B37" s="948"/>
      <c r="C37" s="949"/>
      <c r="D37" s="949"/>
      <c r="E37" s="949"/>
      <c r="F37" s="949"/>
      <c r="G37" s="949"/>
      <c r="H37" s="949"/>
      <c r="I37" s="949"/>
      <c r="J37" s="949"/>
      <c r="K37" s="949"/>
      <c r="L37" s="949"/>
      <c r="M37" s="949"/>
      <c r="N37" s="949"/>
      <c r="O37" s="949"/>
      <c r="P37" s="950"/>
      <c r="Q37" s="951"/>
      <c r="R37" s="952"/>
      <c r="S37" s="952"/>
      <c r="T37" s="952"/>
      <c r="U37" s="952"/>
      <c r="V37" s="952"/>
      <c r="W37" s="952"/>
      <c r="X37" s="952"/>
      <c r="Y37" s="952"/>
      <c r="Z37" s="952"/>
      <c r="AA37" s="952"/>
      <c r="AB37" s="952"/>
      <c r="AC37" s="952"/>
      <c r="AD37" s="952"/>
      <c r="AE37" s="958"/>
      <c r="AF37" s="978"/>
      <c r="AG37" s="956"/>
      <c r="AH37" s="956"/>
      <c r="AI37" s="956"/>
      <c r="AJ37" s="979"/>
      <c r="AK37" s="957"/>
      <c r="AL37" s="952"/>
      <c r="AM37" s="952"/>
      <c r="AN37" s="952"/>
      <c r="AO37" s="952"/>
      <c r="AP37" s="952"/>
      <c r="AQ37" s="952"/>
      <c r="AR37" s="952"/>
      <c r="AS37" s="952"/>
      <c r="AT37" s="952"/>
      <c r="AU37" s="952"/>
      <c r="AV37" s="952"/>
      <c r="AW37" s="952"/>
      <c r="AX37" s="952"/>
      <c r="AY37" s="952"/>
      <c r="AZ37" s="985"/>
      <c r="BA37" s="985"/>
      <c r="BB37" s="985"/>
      <c r="BC37" s="985"/>
      <c r="BD37" s="985"/>
      <c r="BE37" s="953"/>
      <c r="BF37" s="953"/>
      <c r="BG37" s="953"/>
      <c r="BH37" s="953"/>
      <c r="BI37" s="954"/>
      <c r="BJ37" s="56"/>
      <c r="BK37" s="56"/>
      <c r="BL37" s="56"/>
      <c r="BM37" s="56"/>
      <c r="BN37" s="56"/>
      <c r="BO37" s="55"/>
      <c r="BP37" s="55"/>
      <c r="BQ37" s="52">
        <v>31</v>
      </c>
      <c r="BR37" s="72"/>
      <c r="BS37" s="948"/>
      <c r="BT37" s="949"/>
      <c r="BU37" s="949"/>
      <c r="BV37" s="949"/>
      <c r="BW37" s="949"/>
      <c r="BX37" s="949"/>
      <c r="BY37" s="949"/>
      <c r="BZ37" s="949"/>
      <c r="CA37" s="949"/>
      <c r="CB37" s="949"/>
      <c r="CC37" s="949"/>
      <c r="CD37" s="949"/>
      <c r="CE37" s="949"/>
      <c r="CF37" s="949"/>
      <c r="CG37" s="950"/>
      <c r="CH37" s="955"/>
      <c r="CI37" s="956"/>
      <c r="CJ37" s="956"/>
      <c r="CK37" s="956"/>
      <c r="CL37" s="966"/>
      <c r="CM37" s="955"/>
      <c r="CN37" s="956"/>
      <c r="CO37" s="956"/>
      <c r="CP37" s="956"/>
      <c r="CQ37" s="966"/>
      <c r="CR37" s="955"/>
      <c r="CS37" s="956"/>
      <c r="CT37" s="956"/>
      <c r="CU37" s="956"/>
      <c r="CV37" s="966"/>
      <c r="CW37" s="955"/>
      <c r="CX37" s="956"/>
      <c r="CY37" s="956"/>
      <c r="CZ37" s="956"/>
      <c r="DA37" s="966"/>
      <c r="DB37" s="955"/>
      <c r="DC37" s="956"/>
      <c r="DD37" s="956"/>
      <c r="DE37" s="956"/>
      <c r="DF37" s="966"/>
      <c r="DG37" s="955"/>
      <c r="DH37" s="956"/>
      <c r="DI37" s="956"/>
      <c r="DJ37" s="956"/>
      <c r="DK37" s="966"/>
      <c r="DL37" s="955"/>
      <c r="DM37" s="956"/>
      <c r="DN37" s="956"/>
      <c r="DO37" s="956"/>
      <c r="DP37" s="966"/>
      <c r="DQ37" s="955"/>
      <c r="DR37" s="956"/>
      <c r="DS37" s="956"/>
      <c r="DT37" s="956"/>
      <c r="DU37" s="966"/>
      <c r="DV37" s="948"/>
      <c r="DW37" s="949"/>
      <c r="DX37" s="949"/>
      <c r="DY37" s="949"/>
      <c r="DZ37" s="967"/>
      <c r="EA37" s="48"/>
    </row>
    <row r="38" spans="1:131" ht="26.25" customHeight="1" x14ac:dyDescent="0.15">
      <c r="A38" s="54">
        <v>11</v>
      </c>
      <c r="B38" s="948"/>
      <c r="C38" s="949"/>
      <c r="D38" s="949"/>
      <c r="E38" s="949"/>
      <c r="F38" s="949"/>
      <c r="G38" s="949"/>
      <c r="H38" s="949"/>
      <c r="I38" s="949"/>
      <c r="J38" s="949"/>
      <c r="K38" s="949"/>
      <c r="L38" s="949"/>
      <c r="M38" s="949"/>
      <c r="N38" s="949"/>
      <c r="O38" s="949"/>
      <c r="P38" s="950"/>
      <c r="Q38" s="951"/>
      <c r="R38" s="952"/>
      <c r="S38" s="952"/>
      <c r="T38" s="952"/>
      <c r="U38" s="952"/>
      <c r="V38" s="952"/>
      <c r="W38" s="952"/>
      <c r="X38" s="952"/>
      <c r="Y38" s="952"/>
      <c r="Z38" s="952"/>
      <c r="AA38" s="952"/>
      <c r="AB38" s="952"/>
      <c r="AC38" s="952"/>
      <c r="AD38" s="952"/>
      <c r="AE38" s="958"/>
      <c r="AF38" s="978"/>
      <c r="AG38" s="956"/>
      <c r="AH38" s="956"/>
      <c r="AI38" s="956"/>
      <c r="AJ38" s="979"/>
      <c r="AK38" s="957"/>
      <c r="AL38" s="952"/>
      <c r="AM38" s="952"/>
      <c r="AN38" s="952"/>
      <c r="AO38" s="952"/>
      <c r="AP38" s="952"/>
      <c r="AQ38" s="952"/>
      <c r="AR38" s="952"/>
      <c r="AS38" s="952"/>
      <c r="AT38" s="952"/>
      <c r="AU38" s="952"/>
      <c r="AV38" s="952"/>
      <c r="AW38" s="952"/>
      <c r="AX38" s="952"/>
      <c r="AY38" s="952"/>
      <c r="AZ38" s="985"/>
      <c r="BA38" s="985"/>
      <c r="BB38" s="985"/>
      <c r="BC38" s="985"/>
      <c r="BD38" s="985"/>
      <c r="BE38" s="953"/>
      <c r="BF38" s="953"/>
      <c r="BG38" s="953"/>
      <c r="BH38" s="953"/>
      <c r="BI38" s="954"/>
      <c r="BJ38" s="56"/>
      <c r="BK38" s="56"/>
      <c r="BL38" s="56"/>
      <c r="BM38" s="56"/>
      <c r="BN38" s="56"/>
      <c r="BO38" s="55"/>
      <c r="BP38" s="55"/>
      <c r="BQ38" s="52">
        <v>32</v>
      </c>
      <c r="BR38" s="72"/>
      <c r="BS38" s="948"/>
      <c r="BT38" s="949"/>
      <c r="BU38" s="949"/>
      <c r="BV38" s="949"/>
      <c r="BW38" s="949"/>
      <c r="BX38" s="949"/>
      <c r="BY38" s="949"/>
      <c r="BZ38" s="949"/>
      <c r="CA38" s="949"/>
      <c r="CB38" s="949"/>
      <c r="CC38" s="949"/>
      <c r="CD38" s="949"/>
      <c r="CE38" s="949"/>
      <c r="CF38" s="949"/>
      <c r="CG38" s="950"/>
      <c r="CH38" s="955"/>
      <c r="CI38" s="956"/>
      <c r="CJ38" s="956"/>
      <c r="CK38" s="956"/>
      <c r="CL38" s="966"/>
      <c r="CM38" s="955"/>
      <c r="CN38" s="956"/>
      <c r="CO38" s="956"/>
      <c r="CP38" s="956"/>
      <c r="CQ38" s="966"/>
      <c r="CR38" s="955"/>
      <c r="CS38" s="956"/>
      <c r="CT38" s="956"/>
      <c r="CU38" s="956"/>
      <c r="CV38" s="966"/>
      <c r="CW38" s="955"/>
      <c r="CX38" s="956"/>
      <c r="CY38" s="956"/>
      <c r="CZ38" s="956"/>
      <c r="DA38" s="966"/>
      <c r="DB38" s="955"/>
      <c r="DC38" s="956"/>
      <c r="DD38" s="956"/>
      <c r="DE38" s="956"/>
      <c r="DF38" s="966"/>
      <c r="DG38" s="955"/>
      <c r="DH38" s="956"/>
      <c r="DI38" s="956"/>
      <c r="DJ38" s="956"/>
      <c r="DK38" s="966"/>
      <c r="DL38" s="955"/>
      <c r="DM38" s="956"/>
      <c r="DN38" s="956"/>
      <c r="DO38" s="956"/>
      <c r="DP38" s="966"/>
      <c r="DQ38" s="955"/>
      <c r="DR38" s="956"/>
      <c r="DS38" s="956"/>
      <c r="DT38" s="956"/>
      <c r="DU38" s="966"/>
      <c r="DV38" s="948"/>
      <c r="DW38" s="949"/>
      <c r="DX38" s="949"/>
      <c r="DY38" s="949"/>
      <c r="DZ38" s="967"/>
      <c r="EA38" s="48"/>
    </row>
    <row r="39" spans="1:131" ht="26.25" customHeight="1" x14ac:dyDescent="0.15">
      <c r="A39" s="54">
        <v>12</v>
      </c>
      <c r="B39" s="948"/>
      <c r="C39" s="949"/>
      <c r="D39" s="949"/>
      <c r="E39" s="949"/>
      <c r="F39" s="949"/>
      <c r="G39" s="949"/>
      <c r="H39" s="949"/>
      <c r="I39" s="949"/>
      <c r="J39" s="949"/>
      <c r="K39" s="949"/>
      <c r="L39" s="949"/>
      <c r="M39" s="949"/>
      <c r="N39" s="949"/>
      <c r="O39" s="949"/>
      <c r="P39" s="950"/>
      <c r="Q39" s="951"/>
      <c r="R39" s="952"/>
      <c r="S39" s="952"/>
      <c r="T39" s="952"/>
      <c r="U39" s="952"/>
      <c r="V39" s="952"/>
      <c r="W39" s="952"/>
      <c r="X39" s="952"/>
      <c r="Y39" s="952"/>
      <c r="Z39" s="952"/>
      <c r="AA39" s="952"/>
      <c r="AB39" s="952"/>
      <c r="AC39" s="952"/>
      <c r="AD39" s="952"/>
      <c r="AE39" s="958"/>
      <c r="AF39" s="978"/>
      <c r="AG39" s="956"/>
      <c r="AH39" s="956"/>
      <c r="AI39" s="956"/>
      <c r="AJ39" s="979"/>
      <c r="AK39" s="957"/>
      <c r="AL39" s="952"/>
      <c r="AM39" s="952"/>
      <c r="AN39" s="952"/>
      <c r="AO39" s="952"/>
      <c r="AP39" s="952"/>
      <c r="AQ39" s="952"/>
      <c r="AR39" s="952"/>
      <c r="AS39" s="952"/>
      <c r="AT39" s="952"/>
      <c r="AU39" s="952"/>
      <c r="AV39" s="952"/>
      <c r="AW39" s="952"/>
      <c r="AX39" s="952"/>
      <c r="AY39" s="952"/>
      <c r="AZ39" s="985"/>
      <c r="BA39" s="985"/>
      <c r="BB39" s="985"/>
      <c r="BC39" s="985"/>
      <c r="BD39" s="985"/>
      <c r="BE39" s="953"/>
      <c r="BF39" s="953"/>
      <c r="BG39" s="953"/>
      <c r="BH39" s="953"/>
      <c r="BI39" s="954"/>
      <c r="BJ39" s="56"/>
      <c r="BK39" s="56"/>
      <c r="BL39" s="56"/>
      <c r="BM39" s="56"/>
      <c r="BN39" s="56"/>
      <c r="BO39" s="55"/>
      <c r="BP39" s="55"/>
      <c r="BQ39" s="52">
        <v>33</v>
      </c>
      <c r="BR39" s="72"/>
      <c r="BS39" s="948"/>
      <c r="BT39" s="949"/>
      <c r="BU39" s="949"/>
      <c r="BV39" s="949"/>
      <c r="BW39" s="949"/>
      <c r="BX39" s="949"/>
      <c r="BY39" s="949"/>
      <c r="BZ39" s="949"/>
      <c r="CA39" s="949"/>
      <c r="CB39" s="949"/>
      <c r="CC39" s="949"/>
      <c r="CD39" s="949"/>
      <c r="CE39" s="949"/>
      <c r="CF39" s="949"/>
      <c r="CG39" s="950"/>
      <c r="CH39" s="955"/>
      <c r="CI39" s="956"/>
      <c r="CJ39" s="956"/>
      <c r="CK39" s="956"/>
      <c r="CL39" s="966"/>
      <c r="CM39" s="955"/>
      <c r="CN39" s="956"/>
      <c r="CO39" s="956"/>
      <c r="CP39" s="956"/>
      <c r="CQ39" s="966"/>
      <c r="CR39" s="955"/>
      <c r="CS39" s="956"/>
      <c r="CT39" s="956"/>
      <c r="CU39" s="956"/>
      <c r="CV39" s="966"/>
      <c r="CW39" s="955"/>
      <c r="CX39" s="956"/>
      <c r="CY39" s="956"/>
      <c r="CZ39" s="956"/>
      <c r="DA39" s="966"/>
      <c r="DB39" s="955"/>
      <c r="DC39" s="956"/>
      <c r="DD39" s="956"/>
      <c r="DE39" s="956"/>
      <c r="DF39" s="966"/>
      <c r="DG39" s="955"/>
      <c r="DH39" s="956"/>
      <c r="DI39" s="956"/>
      <c r="DJ39" s="956"/>
      <c r="DK39" s="966"/>
      <c r="DL39" s="955"/>
      <c r="DM39" s="956"/>
      <c r="DN39" s="956"/>
      <c r="DO39" s="956"/>
      <c r="DP39" s="966"/>
      <c r="DQ39" s="955"/>
      <c r="DR39" s="956"/>
      <c r="DS39" s="956"/>
      <c r="DT39" s="956"/>
      <c r="DU39" s="966"/>
      <c r="DV39" s="948"/>
      <c r="DW39" s="949"/>
      <c r="DX39" s="949"/>
      <c r="DY39" s="949"/>
      <c r="DZ39" s="967"/>
      <c r="EA39" s="48"/>
    </row>
    <row r="40" spans="1:131" ht="26.25" customHeight="1" x14ac:dyDescent="0.15">
      <c r="A40" s="52">
        <v>13</v>
      </c>
      <c r="B40" s="948"/>
      <c r="C40" s="949"/>
      <c r="D40" s="949"/>
      <c r="E40" s="949"/>
      <c r="F40" s="949"/>
      <c r="G40" s="949"/>
      <c r="H40" s="949"/>
      <c r="I40" s="949"/>
      <c r="J40" s="949"/>
      <c r="K40" s="949"/>
      <c r="L40" s="949"/>
      <c r="M40" s="949"/>
      <c r="N40" s="949"/>
      <c r="O40" s="949"/>
      <c r="P40" s="950"/>
      <c r="Q40" s="951"/>
      <c r="R40" s="952"/>
      <c r="S40" s="952"/>
      <c r="T40" s="952"/>
      <c r="U40" s="952"/>
      <c r="V40" s="952"/>
      <c r="W40" s="952"/>
      <c r="X40" s="952"/>
      <c r="Y40" s="952"/>
      <c r="Z40" s="952"/>
      <c r="AA40" s="952"/>
      <c r="AB40" s="952"/>
      <c r="AC40" s="952"/>
      <c r="AD40" s="952"/>
      <c r="AE40" s="958"/>
      <c r="AF40" s="978"/>
      <c r="AG40" s="956"/>
      <c r="AH40" s="956"/>
      <c r="AI40" s="956"/>
      <c r="AJ40" s="979"/>
      <c r="AK40" s="957"/>
      <c r="AL40" s="952"/>
      <c r="AM40" s="952"/>
      <c r="AN40" s="952"/>
      <c r="AO40" s="952"/>
      <c r="AP40" s="952"/>
      <c r="AQ40" s="952"/>
      <c r="AR40" s="952"/>
      <c r="AS40" s="952"/>
      <c r="AT40" s="952"/>
      <c r="AU40" s="952"/>
      <c r="AV40" s="952"/>
      <c r="AW40" s="952"/>
      <c r="AX40" s="952"/>
      <c r="AY40" s="952"/>
      <c r="AZ40" s="985"/>
      <c r="BA40" s="985"/>
      <c r="BB40" s="985"/>
      <c r="BC40" s="985"/>
      <c r="BD40" s="985"/>
      <c r="BE40" s="953"/>
      <c r="BF40" s="953"/>
      <c r="BG40" s="953"/>
      <c r="BH40" s="953"/>
      <c r="BI40" s="954"/>
      <c r="BJ40" s="56"/>
      <c r="BK40" s="56"/>
      <c r="BL40" s="56"/>
      <c r="BM40" s="56"/>
      <c r="BN40" s="56"/>
      <c r="BO40" s="55"/>
      <c r="BP40" s="55"/>
      <c r="BQ40" s="52">
        <v>34</v>
      </c>
      <c r="BR40" s="72"/>
      <c r="BS40" s="948"/>
      <c r="BT40" s="949"/>
      <c r="BU40" s="949"/>
      <c r="BV40" s="949"/>
      <c r="BW40" s="949"/>
      <c r="BX40" s="949"/>
      <c r="BY40" s="949"/>
      <c r="BZ40" s="949"/>
      <c r="CA40" s="949"/>
      <c r="CB40" s="949"/>
      <c r="CC40" s="949"/>
      <c r="CD40" s="949"/>
      <c r="CE40" s="949"/>
      <c r="CF40" s="949"/>
      <c r="CG40" s="950"/>
      <c r="CH40" s="955"/>
      <c r="CI40" s="956"/>
      <c r="CJ40" s="956"/>
      <c r="CK40" s="956"/>
      <c r="CL40" s="966"/>
      <c r="CM40" s="955"/>
      <c r="CN40" s="956"/>
      <c r="CO40" s="956"/>
      <c r="CP40" s="956"/>
      <c r="CQ40" s="966"/>
      <c r="CR40" s="955"/>
      <c r="CS40" s="956"/>
      <c r="CT40" s="956"/>
      <c r="CU40" s="956"/>
      <c r="CV40" s="966"/>
      <c r="CW40" s="955"/>
      <c r="CX40" s="956"/>
      <c r="CY40" s="956"/>
      <c r="CZ40" s="956"/>
      <c r="DA40" s="966"/>
      <c r="DB40" s="955"/>
      <c r="DC40" s="956"/>
      <c r="DD40" s="956"/>
      <c r="DE40" s="956"/>
      <c r="DF40" s="966"/>
      <c r="DG40" s="955"/>
      <c r="DH40" s="956"/>
      <c r="DI40" s="956"/>
      <c r="DJ40" s="956"/>
      <c r="DK40" s="966"/>
      <c r="DL40" s="955"/>
      <c r="DM40" s="956"/>
      <c r="DN40" s="956"/>
      <c r="DO40" s="956"/>
      <c r="DP40" s="966"/>
      <c r="DQ40" s="955"/>
      <c r="DR40" s="956"/>
      <c r="DS40" s="956"/>
      <c r="DT40" s="956"/>
      <c r="DU40" s="966"/>
      <c r="DV40" s="948"/>
      <c r="DW40" s="949"/>
      <c r="DX40" s="949"/>
      <c r="DY40" s="949"/>
      <c r="DZ40" s="967"/>
      <c r="EA40" s="48"/>
    </row>
    <row r="41" spans="1:131" ht="26.25" customHeight="1" x14ac:dyDescent="0.15">
      <c r="A41" s="52">
        <v>14</v>
      </c>
      <c r="B41" s="948"/>
      <c r="C41" s="949"/>
      <c r="D41" s="949"/>
      <c r="E41" s="949"/>
      <c r="F41" s="949"/>
      <c r="G41" s="949"/>
      <c r="H41" s="949"/>
      <c r="I41" s="949"/>
      <c r="J41" s="949"/>
      <c r="K41" s="949"/>
      <c r="L41" s="949"/>
      <c r="M41" s="949"/>
      <c r="N41" s="949"/>
      <c r="O41" s="949"/>
      <c r="P41" s="950"/>
      <c r="Q41" s="951"/>
      <c r="R41" s="952"/>
      <c r="S41" s="952"/>
      <c r="T41" s="952"/>
      <c r="U41" s="952"/>
      <c r="V41" s="952"/>
      <c r="W41" s="952"/>
      <c r="X41" s="952"/>
      <c r="Y41" s="952"/>
      <c r="Z41" s="952"/>
      <c r="AA41" s="952"/>
      <c r="AB41" s="952"/>
      <c r="AC41" s="952"/>
      <c r="AD41" s="952"/>
      <c r="AE41" s="958"/>
      <c r="AF41" s="978"/>
      <c r="AG41" s="956"/>
      <c r="AH41" s="956"/>
      <c r="AI41" s="956"/>
      <c r="AJ41" s="979"/>
      <c r="AK41" s="957"/>
      <c r="AL41" s="952"/>
      <c r="AM41" s="952"/>
      <c r="AN41" s="952"/>
      <c r="AO41" s="952"/>
      <c r="AP41" s="952"/>
      <c r="AQ41" s="952"/>
      <c r="AR41" s="952"/>
      <c r="AS41" s="952"/>
      <c r="AT41" s="952"/>
      <c r="AU41" s="952"/>
      <c r="AV41" s="952"/>
      <c r="AW41" s="952"/>
      <c r="AX41" s="952"/>
      <c r="AY41" s="952"/>
      <c r="AZ41" s="985"/>
      <c r="BA41" s="985"/>
      <c r="BB41" s="985"/>
      <c r="BC41" s="985"/>
      <c r="BD41" s="985"/>
      <c r="BE41" s="953"/>
      <c r="BF41" s="953"/>
      <c r="BG41" s="953"/>
      <c r="BH41" s="953"/>
      <c r="BI41" s="954"/>
      <c r="BJ41" s="56"/>
      <c r="BK41" s="56"/>
      <c r="BL41" s="56"/>
      <c r="BM41" s="56"/>
      <c r="BN41" s="56"/>
      <c r="BO41" s="55"/>
      <c r="BP41" s="55"/>
      <c r="BQ41" s="52">
        <v>35</v>
      </c>
      <c r="BR41" s="72"/>
      <c r="BS41" s="948"/>
      <c r="BT41" s="949"/>
      <c r="BU41" s="949"/>
      <c r="BV41" s="949"/>
      <c r="BW41" s="949"/>
      <c r="BX41" s="949"/>
      <c r="BY41" s="949"/>
      <c r="BZ41" s="949"/>
      <c r="CA41" s="949"/>
      <c r="CB41" s="949"/>
      <c r="CC41" s="949"/>
      <c r="CD41" s="949"/>
      <c r="CE41" s="949"/>
      <c r="CF41" s="949"/>
      <c r="CG41" s="950"/>
      <c r="CH41" s="955"/>
      <c r="CI41" s="956"/>
      <c r="CJ41" s="956"/>
      <c r="CK41" s="956"/>
      <c r="CL41" s="966"/>
      <c r="CM41" s="955"/>
      <c r="CN41" s="956"/>
      <c r="CO41" s="956"/>
      <c r="CP41" s="956"/>
      <c r="CQ41" s="966"/>
      <c r="CR41" s="955"/>
      <c r="CS41" s="956"/>
      <c r="CT41" s="956"/>
      <c r="CU41" s="956"/>
      <c r="CV41" s="966"/>
      <c r="CW41" s="955"/>
      <c r="CX41" s="956"/>
      <c r="CY41" s="956"/>
      <c r="CZ41" s="956"/>
      <c r="DA41" s="966"/>
      <c r="DB41" s="955"/>
      <c r="DC41" s="956"/>
      <c r="DD41" s="956"/>
      <c r="DE41" s="956"/>
      <c r="DF41" s="966"/>
      <c r="DG41" s="955"/>
      <c r="DH41" s="956"/>
      <c r="DI41" s="956"/>
      <c r="DJ41" s="956"/>
      <c r="DK41" s="966"/>
      <c r="DL41" s="955"/>
      <c r="DM41" s="956"/>
      <c r="DN41" s="956"/>
      <c r="DO41" s="956"/>
      <c r="DP41" s="966"/>
      <c r="DQ41" s="955"/>
      <c r="DR41" s="956"/>
      <c r="DS41" s="956"/>
      <c r="DT41" s="956"/>
      <c r="DU41" s="966"/>
      <c r="DV41" s="948"/>
      <c r="DW41" s="949"/>
      <c r="DX41" s="949"/>
      <c r="DY41" s="949"/>
      <c r="DZ41" s="967"/>
      <c r="EA41" s="48"/>
    </row>
    <row r="42" spans="1:131" ht="26.25" customHeight="1" x14ac:dyDescent="0.15">
      <c r="A42" s="52">
        <v>15</v>
      </c>
      <c r="B42" s="948"/>
      <c r="C42" s="949"/>
      <c r="D42" s="949"/>
      <c r="E42" s="949"/>
      <c r="F42" s="949"/>
      <c r="G42" s="949"/>
      <c r="H42" s="949"/>
      <c r="I42" s="949"/>
      <c r="J42" s="949"/>
      <c r="K42" s="949"/>
      <c r="L42" s="949"/>
      <c r="M42" s="949"/>
      <c r="N42" s="949"/>
      <c r="O42" s="949"/>
      <c r="P42" s="950"/>
      <c r="Q42" s="951"/>
      <c r="R42" s="952"/>
      <c r="S42" s="952"/>
      <c r="T42" s="952"/>
      <c r="U42" s="952"/>
      <c r="V42" s="952"/>
      <c r="W42" s="952"/>
      <c r="X42" s="952"/>
      <c r="Y42" s="952"/>
      <c r="Z42" s="952"/>
      <c r="AA42" s="952"/>
      <c r="AB42" s="952"/>
      <c r="AC42" s="952"/>
      <c r="AD42" s="952"/>
      <c r="AE42" s="958"/>
      <c r="AF42" s="978"/>
      <c r="AG42" s="956"/>
      <c r="AH42" s="956"/>
      <c r="AI42" s="956"/>
      <c r="AJ42" s="979"/>
      <c r="AK42" s="957"/>
      <c r="AL42" s="952"/>
      <c r="AM42" s="952"/>
      <c r="AN42" s="952"/>
      <c r="AO42" s="952"/>
      <c r="AP42" s="952"/>
      <c r="AQ42" s="952"/>
      <c r="AR42" s="952"/>
      <c r="AS42" s="952"/>
      <c r="AT42" s="952"/>
      <c r="AU42" s="952"/>
      <c r="AV42" s="952"/>
      <c r="AW42" s="952"/>
      <c r="AX42" s="952"/>
      <c r="AY42" s="952"/>
      <c r="AZ42" s="985"/>
      <c r="BA42" s="985"/>
      <c r="BB42" s="985"/>
      <c r="BC42" s="985"/>
      <c r="BD42" s="985"/>
      <c r="BE42" s="953"/>
      <c r="BF42" s="953"/>
      <c r="BG42" s="953"/>
      <c r="BH42" s="953"/>
      <c r="BI42" s="954"/>
      <c r="BJ42" s="56"/>
      <c r="BK42" s="56"/>
      <c r="BL42" s="56"/>
      <c r="BM42" s="56"/>
      <c r="BN42" s="56"/>
      <c r="BO42" s="55"/>
      <c r="BP42" s="55"/>
      <c r="BQ42" s="52">
        <v>36</v>
      </c>
      <c r="BR42" s="72"/>
      <c r="BS42" s="948"/>
      <c r="BT42" s="949"/>
      <c r="BU42" s="949"/>
      <c r="BV42" s="949"/>
      <c r="BW42" s="949"/>
      <c r="BX42" s="949"/>
      <c r="BY42" s="949"/>
      <c r="BZ42" s="949"/>
      <c r="CA42" s="949"/>
      <c r="CB42" s="949"/>
      <c r="CC42" s="949"/>
      <c r="CD42" s="949"/>
      <c r="CE42" s="949"/>
      <c r="CF42" s="949"/>
      <c r="CG42" s="950"/>
      <c r="CH42" s="955"/>
      <c r="CI42" s="956"/>
      <c r="CJ42" s="956"/>
      <c r="CK42" s="956"/>
      <c r="CL42" s="966"/>
      <c r="CM42" s="955"/>
      <c r="CN42" s="956"/>
      <c r="CO42" s="956"/>
      <c r="CP42" s="956"/>
      <c r="CQ42" s="966"/>
      <c r="CR42" s="955"/>
      <c r="CS42" s="956"/>
      <c r="CT42" s="956"/>
      <c r="CU42" s="956"/>
      <c r="CV42" s="966"/>
      <c r="CW42" s="955"/>
      <c r="CX42" s="956"/>
      <c r="CY42" s="956"/>
      <c r="CZ42" s="956"/>
      <c r="DA42" s="966"/>
      <c r="DB42" s="955"/>
      <c r="DC42" s="956"/>
      <c r="DD42" s="956"/>
      <c r="DE42" s="956"/>
      <c r="DF42" s="966"/>
      <c r="DG42" s="955"/>
      <c r="DH42" s="956"/>
      <c r="DI42" s="956"/>
      <c r="DJ42" s="956"/>
      <c r="DK42" s="966"/>
      <c r="DL42" s="955"/>
      <c r="DM42" s="956"/>
      <c r="DN42" s="956"/>
      <c r="DO42" s="956"/>
      <c r="DP42" s="966"/>
      <c r="DQ42" s="955"/>
      <c r="DR42" s="956"/>
      <c r="DS42" s="956"/>
      <c r="DT42" s="956"/>
      <c r="DU42" s="966"/>
      <c r="DV42" s="948"/>
      <c r="DW42" s="949"/>
      <c r="DX42" s="949"/>
      <c r="DY42" s="949"/>
      <c r="DZ42" s="967"/>
      <c r="EA42" s="48"/>
    </row>
    <row r="43" spans="1:131" ht="26.25" customHeight="1" x14ac:dyDescent="0.15">
      <c r="A43" s="52">
        <v>16</v>
      </c>
      <c r="B43" s="948"/>
      <c r="C43" s="949"/>
      <c r="D43" s="949"/>
      <c r="E43" s="949"/>
      <c r="F43" s="949"/>
      <c r="G43" s="949"/>
      <c r="H43" s="949"/>
      <c r="I43" s="949"/>
      <c r="J43" s="949"/>
      <c r="K43" s="949"/>
      <c r="L43" s="949"/>
      <c r="M43" s="949"/>
      <c r="N43" s="949"/>
      <c r="O43" s="949"/>
      <c r="P43" s="950"/>
      <c r="Q43" s="951"/>
      <c r="R43" s="952"/>
      <c r="S43" s="952"/>
      <c r="T43" s="952"/>
      <c r="U43" s="952"/>
      <c r="V43" s="952"/>
      <c r="W43" s="952"/>
      <c r="X43" s="952"/>
      <c r="Y43" s="952"/>
      <c r="Z43" s="952"/>
      <c r="AA43" s="952"/>
      <c r="AB43" s="952"/>
      <c r="AC43" s="952"/>
      <c r="AD43" s="952"/>
      <c r="AE43" s="958"/>
      <c r="AF43" s="978"/>
      <c r="AG43" s="956"/>
      <c r="AH43" s="956"/>
      <c r="AI43" s="956"/>
      <c r="AJ43" s="979"/>
      <c r="AK43" s="957"/>
      <c r="AL43" s="952"/>
      <c r="AM43" s="952"/>
      <c r="AN43" s="952"/>
      <c r="AO43" s="952"/>
      <c r="AP43" s="952"/>
      <c r="AQ43" s="952"/>
      <c r="AR43" s="952"/>
      <c r="AS43" s="952"/>
      <c r="AT43" s="952"/>
      <c r="AU43" s="952"/>
      <c r="AV43" s="952"/>
      <c r="AW43" s="952"/>
      <c r="AX43" s="952"/>
      <c r="AY43" s="952"/>
      <c r="AZ43" s="985"/>
      <c r="BA43" s="985"/>
      <c r="BB43" s="985"/>
      <c r="BC43" s="985"/>
      <c r="BD43" s="985"/>
      <c r="BE43" s="953"/>
      <c r="BF43" s="953"/>
      <c r="BG43" s="953"/>
      <c r="BH43" s="953"/>
      <c r="BI43" s="954"/>
      <c r="BJ43" s="56"/>
      <c r="BK43" s="56"/>
      <c r="BL43" s="56"/>
      <c r="BM43" s="56"/>
      <c r="BN43" s="56"/>
      <c r="BO43" s="55"/>
      <c r="BP43" s="55"/>
      <c r="BQ43" s="52">
        <v>37</v>
      </c>
      <c r="BR43" s="72"/>
      <c r="BS43" s="948"/>
      <c r="BT43" s="949"/>
      <c r="BU43" s="949"/>
      <c r="BV43" s="949"/>
      <c r="BW43" s="949"/>
      <c r="BX43" s="949"/>
      <c r="BY43" s="949"/>
      <c r="BZ43" s="949"/>
      <c r="CA43" s="949"/>
      <c r="CB43" s="949"/>
      <c r="CC43" s="949"/>
      <c r="CD43" s="949"/>
      <c r="CE43" s="949"/>
      <c r="CF43" s="949"/>
      <c r="CG43" s="950"/>
      <c r="CH43" s="955"/>
      <c r="CI43" s="956"/>
      <c r="CJ43" s="956"/>
      <c r="CK43" s="956"/>
      <c r="CL43" s="966"/>
      <c r="CM43" s="955"/>
      <c r="CN43" s="956"/>
      <c r="CO43" s="956"/>
      <c r="CP43" s="956"/>
      <c r="CQ43" s="966"/>
      <c r="CR43" s="955"/>
      <c r="CS43" s="956"/>
      <c r="CT43" s="956"/>
      <c r="CU43" s="956"/>
      <c r="CV43" s="966"/>
      <c r="CW43" s="955"/>
      <c r="CX43" s="956"/>
      <c r="CY43" s="956"/>
      <c r="CZ43" s="956"/>
      <c r="DA43" s="966"/>
      <c r="DB43" s="955"/>
      <c r="DC43" s="956"/>
      <c r="DD43" s="956"/>
      <c r="DE43" s="956"/>
      <c r="DF43" s="966"/>
      <c r="DG43" s="955"/>
      <c r="DH43" s="956"/>
      <c r="DI43" s="956"/>
      <c r="DJ43" s="956"/>
      <c r="DK43" s="966"/>
      <c r="DL43" s="955"/>
      <c r="DM43" s="956"/>
      <c r="DN43" s="956"/>
      <c r="DO43" s="956"/>
      <c r="DP43" s="966"/>
      <c r="DQ43" s="955"/>
      <c r="DR43" s="956"/>
      <c r="DS43" s="956"/>
      <c r="DT43" s="956"/>
      <c r="DU43" s="966"/>
      <c r="DV43" s="948"/>
      <c r="DW43" s="949"/>
      <c r="DX43" s="949"/>
      <c r="DY43" s="949"/>
      <c r="DZ43" s="967"/>
      <c r="EA43" s="48"/>
    </row>
    <row r="44" spans="1:131" ht="26.25" customHeight="1" x14ac:dyDescent="0.15">
      <c r="A44" s="52">
        <v>17</v>
      </c>
      <c r="B44" s="948"/>
      <c r="C44" s="949"/>
      <c r="D44" s="949"/>
      <c r="E44" s="949"/>
      <c r="F44" s="949"/>
      <c r="G44" s="949"/>
      <c r="H44" s="949"/>
      <c r="I44" s="949"/>
      <c r="J44" s="949"/>
      <c r="K44" s="949"/>
      <c r="L44" s="949"/>
      <c r="M44" s="949"/>
      <c r="N44" s="949"/>
      <c r="O44" s="949"/>
      <c r="P44" s="950"/>
      <c r="Q44" s="951"/>
      <c r="R44" s="952"/>
      <c r="S44" s="952"/>
      <c r="T44" s="952"/>
      <c r="U44" s="952"/>
      <c r="V44" s="952"/>
      <c r="W44" s="952"/>
      <c r="X44" s="952"/>
      <c r="Y44" s="952"/>
      <c r="Z44" s="952"/>
      <c r="AA44" s="952"/>
      <c r="AB44" s="952"/>
      <c r="AC44" s="952"/>
      <c r="AD44" s="952"/>
      <c r="AE44" s="958"/>
      <c r="AF44" s="978"/>
      <c r="AG44" s="956"/>
      <c r="AH44" s="956"/>
      <c r="AI44" s="956"/>
      <c r="AJ44" s="979"/>
      <c r="AK44" s="957"/>
      <c r="AL44" s="952"/>
      <c r="AM44" s="952"/>
      <c r="AN44" s="952"/>
      <c r="AO44" s="952"/>
      <c r="AP44" s="952"/>
      <c r="AQ44" s="952"/>
      <c r="AR44" s="952"/>
      <c r="AS44" s="952"/>
      <c r="AT44" s="952"/>
      <c r="AU44" s="952"/>
      <c r="AV44" s="952"/>
      <c r="AW44" s="952"/>
      <c r="AX44" s="952"/>
      <c r="AY44" s="952"/>
      <c r="AZ44" s="985"/>
      <c r="BA44" s="985"/>
      <c r="BB44" s="985"/>
      <c r="BC44" s="985"/>
      <c r="BD44" s="985"/>
      <c r="BE44" s="953"/>
      <c r="BF44" s="953"/>
      <c r="BG44" s="953"/>
      <c r="BH44" s="953"/>
      <c r="BI44" s="954"/>
      <c r="BJ44" s="56"/>
      <c r="BK44" s="56"/>
      <c r="BL44" s="56"/>
      <c r="BM44" s="56"/>
      <c r="BN44" s="56"/>
      <c r="BO44" s="55"/>
      <c r="BP44" s="55"/>
      <c r="BQ44" s="52">
        <v>38</v>
      </c>
      <c r="BR44" s="72"/>
      <c r="BS44" s="948"/>
      <c r="BT44" s="949"/>
      <c r="BU44" s="949"/>
      <c r="BV44" s="949"/>
      <c r="BW44" s="949"/>
      <c r="BX44" s="949"/>
      <c r="BY44" s="949"/>
      <c r="BZ44" s="949"/>
      <c r="CA44" s="949"/>
      <c r="CB44" s="949"/>
      <c r="CC44" s="949"/>
      <c r="CD44" s="949"/>
      <c r="CE44" s="949"/>
      <c r="CF44" s="949"/>
      <c r="CG44" s="950"/>
      <c r="CH44" s="955"/>
      <c r="CI44" s="956"/>
      <c r="CJ44" s="956"/>
      <c r="CK44" s="956"/>
      <c r="CL44" s="966"/>
      <c r="CM44" s="955"/>
      <c r="CN44" s="956"/>
      <c r="CO44" s="956"/>
      <c r="CP44" s="956"/>
      <c r="CQ44" s="966"/>
      <c r="CR44" s="955"/>
      <c r="CS44" s="956"/>
      <c r="CT44" s="956"/>
      <c r="CU44" s="956"/>
      <c r="CV44" s="966"/>
      <c r="CW44" s="955"/>
      <c r="CX44" s="956"/>
      <c r="CY44" s="956"/>
      <c r="CZ44" s="956"/>
      <c r="DA44" s="966"/>
      <c r="DB44" s="955"/>
      <c r="DC44" s="956"/>
      <c r="DD44" s="956"/>
      <c r="DE44" s="956"/>
      <c r="DF44" s="966"/>
      <c r="DG44" s="955"/>
      <c r="DH44" s="956"/>
      <c r="DI44" s="956"/>
      <c r="DJ44" s="956"/>
      <c r="DK44" s="966"/>
      <c r="DL44" s="955"/>
      <c r="DM44" s="956"/>
      <c r="DN44" s="956"/>
      <c r="DO44" s="956"/>
      <c r="DP44" s="966"/>
      <c r="DQ44" s="955"/>
      <c r="DR44" s="956"/>
      <c r="DS44" s="956"/>
      <c r="DT44" s="956"/>
      <c r="DU44" s="966"/>
      <c r="DV44" s="948"/>
      <c r="DW44" s="949"/>
      <c r="DX44" s="949"/>
      <c r="DY44" s="949"/>
      <c r="DZ44" s="967"/>
      <c r="EA44" s="48"/>
    </row>
    <row r="45" spans="1:131" ht="26.25" customHeight="1" x14ac:dyDescent="0.15">
      <c r="A45" s="52">
        <v>18</v>
      </c>
      <c r="B45" s="948"/>
      <c r="C45" s="949"/>
      <c r="D45" s="949"/>
      <c r="E45" s="949"/>
      <c r="F45" s="949"/>
      <c r="G45" s="949"/>
      <c r="H45" s="949"/>
      <c r="I45" s="949"/>
      <c r="J45" s="949"/>
      <c r="K45" s="949"/>
      <c r="L45" s="949"/>
      <c r="M45" s="949"/>
      <c r="N45" s="949"/>
      <c r="O45" s="949"/>
      <c r="P45" s="950"/>
      <c r="Q45" s="951"/>
      <c r="R45" s="952"/>
      <c r="S45" s="952"/>
      <c r="T45" s="952"/>
      <c r="U45" s="952"/>
      <c r="V45" s="952"/>
      <c r="W45" s="952"/>
      <c r="X45" s="952"/>
      <c r="Y45" s="952"/>
      <c r="Z45" s="952"/>
      <c r="AA45" s="952"/>
      <c r="AB45" s="952"/>
      <c r="AC45" s="952"/>
      <c r="AD45" s="952"/>
      <c r="AE45" s="958"/>
      <c r="AF45" s="978"/>
      <c r="AG45" s="956"/>
      <c r="AH45" s="956"/>
      <c r="AI45" s="956"/>
      <c r="AJ45" s="979"/>
      <c r="AK45" s="957"/>
      <c r="AL45" s="952"/>
      <c r="AM45" s="952"/>
      <c r="AN45" s="952"/>
      <c r="AO45" s="952"/>
      <c r="AP45" s="952"/>
      <c r="AQ45" s="952"/>
      <c r="AR45" s="952"/>
      <c r="AS45" s="952"/>
      <c r="AT45" s="952"/>
      <c r="AU45" s="952"/>
      <c r="AV45" s="952"/>
      <c r="AW45" s="952"/>
      <c r="AX45" s="952"/>
      <c r="AY45" s="952"/>
      <c r="AZ45" s="985"/>
      <c r="BA45" s="985"/>
      <c r="BB45" s="985"/>
      <c r="BC45" s="985"/>
      <c r="BD45" s="985"/>
      <c r="BE45" s="953"/>
      <c r="BF45" s="953"/>
      <c r="BG45" s="953"/>
      <c r="BH45" s="953"/>
      <c r="BI45" s="954"/>
      <c r="BJ45" s="56"/>
      <c r="BK45" s="56"/>
      <c r="BL45" s="56"/>
      <c r="BM45" s="56"/>
      <c r="BN45" s="56"/>
      <c r="BO45" s="55"/>
      <c r="BP45" s="55"/>
      <c r="BQ45" s="52">
        <v>39</v>
      </c>
      <c r="BR45" s="72"/>
      <c r="BS45" s="948"/>
      <c r="BT45" s="949"/>
      <c r="BU45" s="949"/>
      <c r="BV45" s="949"/>
      <c r="BW45" s="949"/>
      <c r="BX45" s="949"/>
      <c r="BY45" s="949"/>
      <c r="BZ45" s="949"/>
      <c r="CA45" s="949"/>
      <c r="CB45" s="949"/>
      <c r="CC45" s="949"/>
      <c r="CD45" s="949"/>
      <c r="CE45" s="949"/>
      <c r="CF45" s="949"/>
      <c r="CG45" s="950"/>
      <c r="CH45" s="955"/>
      <c r="CI45" s="956"/>
      <c r="CJ45" s="956"/>
      <c r="CK45" s="956"/>
      <c r="CL45" s="966"/>
      <c r="CM45" s="955"/>
      <c r="CN45" s="956"/>
      <c r="CO45" s="956"/>
      <c r="CP45" s="956"/>
      <c r="CQ45" s="966"/>
      <c r="CR45" s="955"/>
      <c r="CS45" s="956"/>
      <c r="CT45" s="956"/>
      <c r="CU45" s="956"/>
      <c r="CV45" s="966"/>
      <c r="CW45" s="955"/>
      <c r="CX45" s="956"/>
      <c r="CY45" s="956"/>
      <c r="CZ45" s="956"/>
      <c r="DA45" s="966"/>
      <c r="DB45" s="955"/>
      <c r="DC45" s="956"/>
      <c r="DD45" s="956"/>
      <c r="DE45" s="956"/>
      <c r="DF45" s="966"/>
      <c r="DG45" s="955"/>
      <c r="DH45" s="956"/>
      <c r="DI45" s="956"/>
      <c r="DJ45" s="956"/>
      <c r="DK45" s="966"/>
      <c r="DL45" s="955"/>
      <c r="DM45" s="956"/>
      <c r="DN45" s="956"/>
      <c r="DO45" s="956"/>
      <c r="DP45" s="966"/>
      <c r="DQ45" s="955"/>
      <c r="DR45" s="956"/>
      <c r="DS45" s="956"/>
      <c r="DT45" s="956"/>
      <c r="DU45" s="966"/>
      <c r="DV45" s="948"/>
      <c r="DW45" s="949"/>
      <c r="DX45" s="949"/>
      <c r="DY45" s="949"/>
      <c r="DZ45" s="967"/>
      <c r="EA45" s="48"/>
    </row>
    <row r="46" spans="1:131" ht="26.25" customHeight="1" x14ac:dyDescent="0.15">
      <c r="A46" s="52">
        <v>19</v>
      </c>
      <c r="B46" s="948"/>
      <c r="C46" s="949"/>
      <c r="D46" s="949"/>
      <c r="E46" s="949"/>
      <c r="F46" s="949"/>
      <c r="G46" s="949"/>
      <c r="H46" s="949"/>
      <c r="I46" s="949"/>
      <c r="J46" s="949"/>
      <c r="K46" s="949"/>
      <c r="L46" s="949"/>
      <c r="M46" s="949"/>
      <c r="N46" s="949"/>
      <c r="O46" s="949"/>
      <c r="P46" s="950"/>
      <c r="Q46" s="951"/>
      <c r="R46" s="952"/>
      <c r="S46" s="952"/>
      <c r="T46" s="952"/>
      <c r="U46" s="952"/>
      <c r="V46" s="952"/>
      <c r="W46" s="952"/>
      <c r="X46" s="952"/>
      <c r="Y46" s="952"/>
      <c r="Z46" s="952"/>
      <c r="AA46" s="952"/>
      <c r="AB46" s="952"/>
      <c r="AC46" s="952"/>
      <c r="AD46" s="952"/>
      <c r="AE46" s="958"/>
      <c r="AF46" s="978"/>
      <c r="AG46" s="956"/>
      <c r="AH46" s="956"/>
      <c r="AI46" s="956"/>
      <c r="AJ46" s="979"/>
      <c r="AK46" s="957"/>
      <c r="AL46" s="952"/>
      <c r="AM46" s="952"/>
      <c r="AN46" s="952"/>
      <c r="AO46" s="952"/>
      <c r="AP46" s="952"/>
      <c r="AQ46" s="952"/>
      <c r="AR46" s="952"/>
      <c r="AS46" s="952"/>
      <c r="AT46" s="952"/>
      <c r="AU46" s="952"/>
      <c r="AV46" s="952"/>
      <c r="AW46" s="952"/>
      <c r="AX46" s="952"/>
      <c r="AY46" s="952"/>
      <c r="AZ46" s="985"/>
      <c r="BA46" s="985"/>
      <c r="BB46" s="985"/>
      <c r="BC46" s="985"/>
      <c r="BD46" s="985"/>
      <c r="BE46" s="953"/>
      <c r="BF46" s="953"/>
      <c r="BG46" s="953"/>
      <c r="BH46" s="953"/>
      <c r="BI46" s="954"/>
      <c r="BJ46" s="56"/>
      <c r="BK46" s="56"/>
      <c r="BL46" s="56"/>
      <c r="BM46" s="56"/>
      <c r="BN46" s="56"/>
      <c r="BO46" s="55"/>
      <c r="BP46" s="55"/>
      <c r="BQ46" s="52">
        <v>40</v>
      </c>
      <c r="BR46" s="72"/>
      <c r="BS46" s="948"/>
      <c r="BT46" s="949"/>
      <c r="BU46" s="949"/>
      <c r="BV46" s="949"/>
      <c r="BW46" s="949"/>
      <c r="BX46" s="949"/>
      <c r="BY46" s="949"/>
      <c r="BZ46" s="949"/>
      <c r="CA46" s="949"/>
      <c r="CB46" s="949"/>
      <c r="CC46" s="949"/>
      <c r="CD46" s="949"/>
      <c r="CE46" s="949"/>
      <c r="CF46" s="949"/>
      <c r="CG46" s="950"/>
      <c r="CH46" s="955"/>
      <c r="CI46" s="956"/>
      <c r="CJ46" s="956"/>
      <c r="CK46" s="956"/>
      <c r="CL46" s="966"/>
      <c r="CM46" s="955"/>
      <c r="CN46" s="956"/>
      <c r="CO46" s="956"/>
      <c r="CP46" s="956"/>
      <c r="CQ46" s="966"/>
      <c r="CR46" s="955"/>
      <c r="CS46" s="956"/>
      <c r="CT46" s="956"/>
      <c r="CU46" s="956"/>
      <c r="CV46" s="966"/>
      <c r="CW46" s="955"/>
      <c r="CX46" s="956"/>
      <c r="CY46" s="956"/>
      <c r="CZ46" s="956"/>
      <c r="DA46" s="966"/>
      <c r="DB46" s="955"/>
      <c r="DC46" s="956"/>
      <c r="DD46" s="956"/>
      <c r="DE46" s="956"/>
      <c r="DF46" s="966"/>
      <c r="DG46" s="955"/>
      <c r="DH46" s="956"/>
      <c r="DI46" s="956"/>
      <c r="DJ46" s="956"/>
      <c r="DK46" s="966"/>
      <c r="DL46" s="955"/>
      <c r="DM46" s="956"/>
      <c r="DN46" s="956"/>
      <c r="DO46" s="956"/>
      <c r="DP46" s="966"/>
      <c r="DQ46" s="955"/>
      <c r="DR46" s="956"/>
      <c r="DS46" s="956"/>
      <c r="DT46" s="956"/>
      <c r="DU46" s="966"/>
      <c r="DV46" s="948"/>
      <c r="DW46" s="949"/>
      <c r="DX46" s="949"/>
      <c r="DY46" s="949"/>
      <c r="DZ46" s="967"/>
      <c r="EA46" s="48"/>
    </row>
    <row r="47" spans="1:131" ht="26.25" customHeight="1" x14ac:dyDescent="0.15">
      <c r="A47" s="52">
        <v>20</v>
      </c>
      <c r="B47" s="948"/>
      <c r="C47" s="949"/>
      <c r="D47" s="949"/>
      <c r="E47" s="949"/>
      <c r="F47" s="949"/>
      <c r="G47" s="949"/>
      <c r="H47" s="949"/>
      <c r="I47" s="949"/>
      <c r="J47" s="949"/>
      <c r="K47" s="949"/>
      <c r="L47" s="949"/>
      <c r="M47" s="949"/>
      <c r="N47" s="949"/>
      <c r="O47" s="949"/>
      <c r="P47" s="950"/>
      <c r="Q47" s="951"/>
      <c r="R47" s="952"/>
      <c r="S47" s="952"/>
      <c r="T47" s="952"/>
      <c r="U47" s="952"/>
      <c r="V47" s="952"/>
      <c r="W47" s="952"/>
      <c r="X47" s="952"/>
      <c r="Y47" s="952"/>
      <c r="Z47" s="952"/>
      <c r="AA47" s="952"/>
      <c r="AB47" s="952"/>
      <c r="AC47" s="952"/>
      <c r="AD47" s="952"/>
      <c r="AE47" s="958"/>
      <c r="AF47" s="978"/>
      <c r="AG47" s="956"/>
      <c r="AH47" s="956"/>
      <c r="AI47" s="956"/>
      <c r="AJ47" s="979"/>
      <c r="AK47" s="957"/>
      <c r="AL47" s="952"/>
      <c r="AM47" s="952"/>
      <c r="AN47" s="952"/>
      <c r="AO47" s="952"/>
      <c r="AP47" s="952"/>
      <c r="AQ47" s="952"/>
      <c r="AR47" s="952"/>
      <c r="AS47" s="952"/>
      <c r="AT47" s="952"/>
      <c r="AU47" s="952"/>
      <c r="AV47" s="952"/>
      <c r="AW47" s="952"/>
      <c r="AX47" s="952"/>
      <c r="AY47" s="952"/>
      <c r="AZ47" s="985"/>
      <c r="BA47" s="985"/>
      <c r="BB47" s="985"/>
      <c r="BC47" s="985"/>
      <c r="BD47" s="985"/>
      <c r="BE47" s="953"/>
      <c r="BF47" s="953"/>
      <c r="BG47" s="953"/>
      <c r="BH47" s="953"/>
      <c r="BI47" s="954"/>
      <c r="BJ47" s="56"/>
      <c r="BK47" s="56"/>
      <c r="BL47" s="56"/>
      <c r="BM47" s="56"/>
      <c r="BN47" s="56"/>
      <c r="BO47" s="55"/>
      <c r="BP47" s="55"/>
      <c r="BQ47" s="52">
        <v>41</v>
      </c>
      <c r="BR47" s="72"/>
      <c r="BS47" s="948"/>
      <c r="BT47" s="949"/>
      <c r="BU47" s="949"/>
      <c r="BV47" s="949"/>
      <c r="BW47" s="949"/>
      <c r="BX47" s="949"/>
      <c r="BY47" s="949"/>
      <c r="BZ47" s="949"/>
      <c r="CA47" s="949"/>
      <c r="CB47" s="949"/>
      <c r="CC47" s="949"/>
      <c r="CD47" s="949"/>
      <c r="CE47" s="949"/>
      <c r="CF47" s="949"/>
      <c r="CG47" s="950"/>
      <c r="CH47" s="955"/>
      <c r="CI47" s="956"/>
      <c r="CJ47" s="956"/>
      <c r="CK47" s="956"/>
      <c r="CL47" s="966"/>
      <c r="CM47" s="955"/>
      <c r="CN47" s="956"/>
      <c r="CO47" s="956"/>
      <c r="CP47" s="956"/>
      <c r="CQ47" s="966"/>
      <c r="CR47" s="955"/>
      <c r="CS47" s="956"/>
      <c r="CT47" s="956"/>
      <c r="CU47" s="956"/>
      <c r="CV47" s="966"/>
      <c r="CW47" s="955"/>
      <c r="CX47" s="956"/>
      <c r="CY47" s="956"/>
      <c r="CZ47" s="956"/>
      <c r="DA47" s="966"/>
      <c r="DB47" s="955"/>
      <c r="DC47" s="956"/>
      <c r="DD47" s="956"/>
      <c r="DE47" s="956"/>
      <c r="DF47" s="966"/>
      <c r="DG47" s="955"/>
      <c r="DH47" s="956"/>
      <c r="DI47" s="956"/>
      <c r="DJ47" s="956"/>
      <c r="DK47" s="966"/>
      <c r="DL47" s="955"/>
      <c r="DM47" s="956"/>
      <c r="DN47" s="956"/>
      <c r="DO47" s="956"/>
      <c r="DP47" s="966"/>
      <c r="DQ47" s="955"/>
      <c r="DR47" s="956"/>
      <c r="DS47" s="956"/>
      <c r="DT47" s="956"/>
      <c r="DU47" s="966"/>
      <c r="DV47" s="948"/>
      <c r="DW47" s="949"/>
      <c r="DX47" s="949"/>
      <c r="DY47" s="949"/>
      <c r="DZ47" s="967"/>
      <c r="EA47" s="48"/>
    </row>
    <row r="48" spans="1:131" ht="26.25" customHeight="1" x14ac:dyDescent="0.15">
      <c r="A48" s="52">
        <v>21</v>
      </c>
      <c r="B48" s="948"/>
      <c r="C48" s="949"/>
      <c r="D48" s="949"/>
      <c r="E48" s="949"/>
      <c r="F48" s="949"/>
      <c r="G48" s="949"/>
      <c r="H48" s="949"/>
      <c r="I48" s="949"/>
      <c r="J48" s="949"/>
      <c r="K48" s="949"/>
      <c r="L48" s="949"/>
      <c r="M48" s="949"/>
      <c r="N48" s="949"/>
      <c r="O48" s="949"/>
      <c r="P48" s="950"/>
      <c r="Q48" s="951"/>
      <c r="R48" s="952"/>
      <c r="S48" s="952"/>
      <c r="T48" s="952"/>
      <c r="U48" s="952"/>
      <c r="V48" s="952"/>
      <c r="W48" s="952"/>
      <c r="X48" s="952"/>
      <c r="Y48" s="952"/>
      <c r="Z48" s="952"/>
      <c r="AA48" s="952"/>
      <c r="AB48" s="952"/>
      <c r="AC48" s="952"/>
      <c r="AD48" s="952"/>
      <c r="AE48" s="958"/>
      <c r="AF48" s="978"/>
      <c r="AG48" s="956"/>
      <c r="AH48" s="956"/>
      <c r="AI48" s="956"/>
      <c r="AJ48" s="979"/>
      <c r="AK48" s="957"/>
      <c r="AL48" s="952"/>
      <c r="AM48" s="952"/>
      <c r="AN48" s="952"/>
      <c r="AO48" s="952"/>
      <c r="AP48" s="952"/>
      <c r="AQ48" s="952"/>
      <c r="AR48" s="952"/>
      <c r="AS48" s="952"/>
      <c r="AT48" s="952"/>
      <c r="AU48" s="952"/>
      <c r="AV48" s="952"/>
      <c r="AW48" s="952"/>
      <c r="AX48" s="952"/>
      <c r="AY48" s="952"/>
      <c r="AZ48" s="985"/>
      <c r="BA48" s="985"/>
      <c r="BB48" s="985"/>
      <c r="BC48" s="985"/>
      <c r="BD48" s="985"/>
      <c r="BE48" s="953"/>
      <c r="BF48" s="953"/>
      <c r="BG48" s="953"/>
      <c r="BH48" s="953"/>
      <c r="BI48" s="954"/>
      <c r="BJ48" s="56"/>
      <c r="BK48" s="56"/>
      <c r="BL48" s="56"/>
      <c r="BM48" s="56"/>
      <c r="BN48" s="56"/>
      <c r="BO48" s="55"/>
      <c r="BP48" s="55"/>
      <c r="BQ48" s="52">
        <v>42</v>
      </c>
      <c r="BR48" s="72"/>
      <c r="BS48" s="948"/>
      <c r="BT48" s="949"/>
      <c r="BU48" s="949"/>
      <c r="BV48" s="949"/>
      <c r="BW48" s="949"/>
      <c r="BX48" s="949"/>
      <c r="BY48" s="949"/>
      <c r="BZ48" s="949"/>
      <c r="CA48" s="949"/>
      <c r="CB48" s="949"/>
      <c r="CC48" s="949"/>
      <c r="CD48" s="949"/>
      <c r="CE48" s="949"/>
      <c r="CF48" s="949"/>
      <c r="CG48" s="950"/>
      <c r="CH48" s="955"/>
      <c r="CI48" s="956"/>
      <c r="CJ48" s="956"/>
      <c r="CK48" s="956"/>
      <c r="CL48" s="966"/>
      <c r="CM48" s="955"/>
      <c r="CN48" s="956"/>
      <c r="CO48" s="956"/>
      <c r="CP48" s="956"/>
      <c r="CQ48" s="966"/>
      <c r="CR48" s="955"/>
      <c r="CS48" s="956"/>
      <c r="CT48" s="956"/>
      <c r="CU48" s="956"/>
      <c r="CV48" s="966"/>
      <c r="CW48" s="955"/>
      <c r="CX48" s="956"/>
      <c r="CY48" s="956"/>
      <c r="CZ48" s="956"/>
      <c r="DA48" s="966"/>
      <c r="DB48" s="955"/>
      <c r="DC48" s="956"/>
      <c r="DD48" s="956"/>
      <c r="DE48" s="956"/>
      <c r="DF48" s="966"/>
      <c r="DG48" s="955"/>
      <c r="DH48" s="956"/>
      <c r="DI48" s="956"/>
      <c r="DJ48" s="956"/>
      <c r="DK48" s="966"/>
      <c r="DL48" s="955"/>
      <c r="DM48" s="956"/>
      <c r="DN48" s="956"/>
      <c r="DO48" s="956"/>
      <c r="DP48" s="966"/>
      <c r="DQ48" s="955"/>
      <c r="DR48" s="956"/>
      <c r="DS48" s="956"/>
      <c r="DT48" s="956"/>
      <c r="DU48" s="966"/>
      <c r="DV48" s="948"/>
      <c r="DW48" s="949"/>
      <c r="DX48" s="949"/>
      <c r="DY48" s="949"/>
      <c r="DZ48" s="967"/>
      <c r="EA48" s="48"/>
    </row>
    <row r="49" spans="1:131" ht="26.25" customHeight="1" x14ac:dyDescent="0.15">
      <c r="A49" s="52">
        <v>22</v>
      </c>
      <c r="B49" s="948"/>
      <c r="C49" s="949"/>
      <c r="D49" s="949"/>
      <c r="E49" s="949"/>
      <c r="F49" s="949"/>
      <c r="G49" s="949"/>
      <c r="H49" s="949"/>
      <c r="I49" s="949"/>
      <c r="J49" s="949"/>
      <c r="K49" s="949"/>
      <c r="L49" s="949"/>
      <c r="M49" s="949"/>
      <c r="N49" s="949"/>
      <c r="O49" s="949"/>
      <c r="P49" s="950"/>
      <c r="Q49" s="951"/>
      <c r="R49" s="952"/>
      <c r="S49" s="952"/>
      <c r="T49" s="952"/>
      <c r="U49" s="952"/>
      <c r="V49" s="952"/>
      <c r="W49" s="952"/>
      <c r="X49" s="952"/>
      <c r="Y49" s="952"/>
      <c r="Z49" s="952"/>
      <c r="AA49" s="952"/>
      <c r="AB49" s="952"/>
      <c r="AC49" s="952"/>
      <c r="AD49" s="952"/>
      <c r="AE49" s="958"/>
      <c r="AF49" s="978"/>
      <c r="AG49" s="956"/>
      <c r="AH49" s="956"/>
      <c r="AI49" s="956"/>
      <c r="AJ49" s="979"/>
      <c r="AK49" s="957"/>
      <c r="AL49" s="952"/>
      <c r="AM49" s="952"/>
      <c r="AN49" s="952"/>
      <c r="AO49" s="952"/>
      <c r="AP49" s="952"/>
      <c r="AQ49" s="952"/>
      <c r="AR49" s="952"/>
      <c r="AS49" s="952"/>
      <c r="AT49" s="952"/>
      <c r="AU49" s="952"/>
      <c r="AV49" s="952"/>
      <c r="AW49" s="952"/>
      <c r="AX49" s="952"/>
      <c r="AY49" s="952"/>
      <c r="AZ49" s="985"/>
      <c r="BA49" s="985"/>
      <c r="BB49" s="985"/>
      <c r="BC49" s="985"/>
      <c r="BD49" s="985"/>
      <c r="BE49" s="953"/>
      <c r="BF49" s="953"/>
      <c r="BG49" s="953"/>
      <c r="BH49" s="953"/>
      <c r="BI49" s="954"/>
      <c r="BJ49" s="56"/>
      <c r="BK49" s="56"/>
      <c r="BL49" s="56"/>
      <c r="BM49" s="56"/>
      <c r="BN49" s="56"/>
      <c r="BO49" s="55"/>
      <c r="BP49" s="55"/>
      <c r="BQ49" s="52">
        <v>43</v>
      </c>
      <c r="BR49" s="72"/>
      <c r="BS49" s="948"/>
      <c r="BT49" s="949"/>
      <c r="BU49" s="949"/>
      <c r="BV49" s="949"/>
      <c r="BW49" s="949"/>
      <c r="BX49" s="949"/>
      <c r="BY49" s="949"/>
      <c r="BZ49" s="949"/>
      <c r="CA49" s="949"/>
      <c r="CB49" s="949"/>
      <c r="CC49" s="949"/>
      <c r="CD49" s="949"/>
      <c r="CE49" s="949"/>
      <c r="CF49" s="949"/>
      <c r="CG49" s="950"/>
      <c r="CH49" s="955"/>
      <c r="CI49" s="956"/>
      <c r="CJ49" s="956"/>
      <c r="CK49" s="956"/>
      <c r="CL49" s="966"/>
      <c r="CM49" s="955"/>
      <c r="CN49" s="956"/>
      <c r="CO49" s="956"/>
      <c r="CP49" s="956"/>
      <c r="CQ49" s="966"/>
      <c r="CR49" s="955"/>
      <c r="CS49" s="956"/>
      <c r="CT49" s="956"/>
      <c r="CU49" s="956"/>
      <c r="CV49" s="966"/>
      <c r="CW49" s="955"/>
      <c r="CX49" s="956"/>
      <c r="CY49" s="956"/>
      <c r="CZ49" s="956"/>
      <c r="DA49" s="966"/>
      <c r="DB49" s="955"/>
      <c r="DC49" s="956"/>
      <c r="DD49" s="956"/>
      <c r="DE49" s="956"/>
      <c r="DF49" s="966"/>
      <c r="DG49" s="955"/>
      <c r="DH49" s="956"/>
      <c r="DI49" s="956"/>
      <c r="DJ49" s="956"/>
      <c r="DK49" s="966"/>
      <c r="DL49" s="955"/>
      <c r="DM49" s="956"/>
      <c r="DN49" s="956"/>
      <c r="DO49" s="956"/>
      <c r="DP49" s="966"/>
      <c r="DQ49" s="955"/>
      <c r="DR49" s="956"/>
      <c r="DS49" s="956"/>
      <c r="DT49" s="956"/>
      <c r="DU49" s="966"/>
      <c r="DV49" s="948"/>
      <c r="DW49" s="949"/>
      <c r="DX49" s="949"/>
      <c r="DY49" s="949"/>
      <c r="DZ49" s="967"/>
      <c r="EA49" s="48"/>
    </row>
    <row r="50" spans="1:131" ht="26.25" customHeight="1" x14ac:dyDescent="0.15">
      <c r="A50" s="52">
        <v>23</v>
      </c>
      <c r="B50" s="948"/>
      <c r="C50" s="949"/>
      <c r="D50" s="949"/>
      <c r="E50" s="949"/>
      <c r="F50" s="949"/>
      <c r="G50" s="949"/>
      <c r="H50" s="949"/>
      <c r="I50" s="949"/>
      <c r="J50" s="949"/>
      <c r="K50" s="949"/>
      <c r="L50" s="949"/>
      <c r="M50" s="949"/>
      <c r="N50" s="949"/>
      <c r="O50" s="949"/>
      <c r="P50" s="950"/>
      <c r="Q50" s="975"/>
      <c r="R50" s="976"/>
      <c r="S50" s="976"/>
      <c r="T50" s="976"/>
      <c r="U50" s="976"/>
      <c r="V50" s="976"/>
      <c r="W50" s="976"/>
      <c r="X50" s="976"/>
      <c r="Y50" s="976"/>
      <c r="Z50" s="976"/>
      <c r="AA50" s="976"/>
      <c r="AB50" s="976"/>
      <c r="AC50" s="976"/>
      <c r="AD50" s="976"/>
      <c r="AE50" s="977"/>
      <c r="AF50" s="978"/>
      <c r="AG50" s="956"/>
      <c r="AH50" s="956"/>
      <c r="AI50" s="956"/>
      <c r="AJ50" s="979"/>
      <c r="AK50" s="980"/>
      <c r="AL50" s="976"/>
      <c r="AM50" s="976"/>
      <c r="AN50" s="976"/>
      <c r="AO50" s="976"/>
      <c r="AP50" s="976"/>
      <c r="AQ50" s="976"/>
      <c r="AR50" s="976"/>
      <c r="AS50" s="976"/>
      <c r="AT50" s="976"/>
      <c r="AU50" s="976"/>
      <c r="AV50" s="976"/>
      <c r="AW50" s="976"/>
      <c r="AX50" s="976"/>
      <c r="AY50" s="976"/>
      <c r="AZ50" s="981"/>
      <c r="BA50" s="981"/>
      <c r="BB50" s="981"/>
      <c r="BC50" s="981"/>
      <c r="BD50" s="981"/>
      <c r="BE50" s="953"/>
      <c r="BF50" s="953"/>
      <c r="BG50" s="953"/>
      <c r="BH50" s="953"/>
      <c r="BI50" s="954"/>
      <c r="BJ50" s="56"/>
      <c r="BK50" s="56"/>
      <c r="BL50" s="56"/>
      <c r="BM50" s="56"/>
      <c r="BN50" s="56"/>
      <c r="BO50" s="55"/>
      <c r="BP50" s="55"/>
      <c r="BQ50" s="52">
        <v>44</v>
      </c>
      <c r="BR50" s="72"/>
      <c r="BS50" s="948"/>
      <c r="BT50" s="949"/>
      <c r="BU50" s="949"/>
      <c r="BV50" s="949"/>
      <c r="BW50" s="949"/>
      <c r="BX50" s="949"/>
      <c r="BY50" s="949"/>
      <c r="BZ50" s="949"/>
      <c r="CA50" s="949"/>
      <c r="CB50" s="949"/>
      <c r="CC50" s="949"/>
      <c r="CD50" s="949"/>
      <c r="CE50" s="949"/>
      <c r="CF50" s="949"/>
      <c r="CG50" s="950"/>
      <c r="CH50" s="955"/>
      <c r="CI50" s="956"/>
      <c r="CJ50" s="956"/>
      <c r="CK50" s="956"/>
      <c r="CL50" s="966"/>
      <c r="CM50" s="955"/>
      <c r="CN50" s="956"/>
      <c r="CO50" s="956"/>
      <c r="CP50" s="956"/>
      <c r="CQ50" s="966"/>
      <c r="CR50" s="955"/>
      <c r="CS50" s="956"/>
      <c r="CT50" s="956"/>
      <c r="CU50" s="956"/>
      <c r="CV50" s="966"/>
      <c r="CW50" s="955"/>
      <c r="CX50" s="956"/>
      <c r="CY50" s="956"/>
      <c r="CZ50" s="956"/>
      <c r="DA50" s="966"/>
      <c r="DB50" s="955"/>
      <c r="DC50" s="956"/>
      <c r="DD50" s="956"/>
      <c r="DE50" s="956"/>
      <c r="DF50" s="966"/>
      <c r="DG50" s="955"/>
      <c r="DH50" s="956"/>
      <c r="DI50" s="956"/>
      <c r="DJ50" s="956"/>
      <c r="DK50" s="966"/>
      <c r="DL50" s="955"/>
      <c r="DM50" s="956"/>
      <c r="DN50" s="956"/>
      <c r="DO50" s="956"/>
      <c r="DP50" s="966"/>
      <c r="DQ50" s="955"/>
      <c r="DR50" s="956"/>
      <c r="DS50" s="956"/>
      <c r="DT50" s="956"/>
      <c r="DU50" s="966"/>
      <c r="DV50" s="948"/>
      <c r="DW50" s="949"/>
      <c r="DX50" s="949"/>
      <c r="DY50" s="949"/>
      <c r="DZ50" s="967"/>
      <c r="EA50" s="48"/>
    </row>
    <row r="51" spans="1:131" ht="26.25" customHeight="1" x14ac:dyDescent="0.15">
      <c r="A51" s="52">
        <v>24</v>
      </c>
      <c r="B51" s="948"/>
      <c r="C51" s="949"/>
      <c r="D51" s="949"/>
      <c r="E51" s="949"/>
      <c r="F51" s="949"/>
      <c r="G51" s="949"/>
      <c r="H51" s="949"/>
      <c r="I51" s="949"/>
      <c r="J51" s="949"/>
      <c r="K51" s="949"/>
      <c r="L51" s="949"/>
      <c r="M51" s="949"/>
      <c r="N51" s="949"/>
      <c r="O51" s="949"/>
      <c r="P51" s="950"/>
      <c r="Q51" s="975"/>
      <c r="R51" s="976"/>
      <c r="S51" s="976"/>
      <c r="T51" s="976"/>
      <c r="U51" s="976"/>
      <c r="V51" s="976"/>
      <c r="W51" s="976"/>
      <c r="X51" s="976"/>
      <c r="Y51" s="976"/>
      <c r="Z51" s="976"/>
      <c r="AA51" s="976"/>
      <c r="AB51" s="976"/>
      <c r="AC51" s="976"/>
      <c r="AD51" s="976"/>
      <c r="AE51" s="977"/>
      <c r="AF51" s="978"/>
      <c r="AG51" s="956"/>
      <c r="AH51" s="956"/>
      <c r="AI51" s="956"/>
      <c r="AJ51" s="979"/>
      <c r="AK51" s="980"/>
      <c r="AL51" s="976"/>
      <c r="AM51" s="976"/>
      <c r="AN51" s="976"/>
      <c r="AO51" s="976"/>
      <c r="AP51" s="976"/>
      <c r="AQ51" s="976"/>
      <c r="AR51" s="976"/>
      <c r="AS51" s="976"/>
      <c r="AT51" s="976"/>
      <c r="AU51" s="976"/>
      <c r="AV51" s="976"/>
      <c r="AW51" s="976"/>
      <c r="AX51" s="976"/>
      <c r="AY51" s="976"/>
      <c r="AZ51" s="981"/>
      <c r="BA51" s="981"/>
      <c r="BB51" s="981"/>
      <c r="BC51" s="981"/>
      <c r="BD51" s="981"/>
      <c r="BE51" s="953"/>
      <c r="BF51" s="953"/>
      <c r="BG51" s="953"/>
      <c r="BH51" s="953"/>
      <c r="BI51" s="954"/>
      <c r="BJ51" s="56"/>
      <c r="BK51" s="56"/>
      <c r="BL51" s="56"/>
      <c r="BM51" s="56"/>
      <c r="BN51" s="56"/>
      <c r="BO51" s="55"/>
      <c r="BP51" s="55"/>
      <c r="BQ51" s="52">
        <v>45</v>
      </c>
      <c r="BR51" s="72"/>
      <c r="BS51" s="948"/>
      <c r="BT51" s="949"/>
      <c r="BU51" s="949"/>
      <c r="BV51" s="949"/>
      <c r="BW51" s="949"/>
      <c r="BX51" s="949"/>
      <c r="BY51" s="949"/>
      <c r="BZ51" s="949"/>
      <c r="CA51" s="949"/>
      <c r="CB51" s="949"/>
      <c r="CC51" s="949"/>
      <c r="CD51" s="949"/>
      <c r="CE51" s="949"/>
      <c r="CF51" s="949"/>
      <c r="CG51" s="950"/>
      <c r="CH51" s="955"/>
      <c r="CI51" s="956"/>
      <c r="CJ51" s="956"/>
      <c r="CK51" s="956"/>
      <c r="CL51" s="966"/>
      <c r="CM51" s="955"/>
      <c r="CN51" s="956"/>
      <c r="CO51" s="956"/>
      <c r="CP51" s="956"/>
      <c r="CQ51" s="966"/>
      <c r="CR51" s="955"/>
      <c r="CS51" s="956"/>
      <c r="CT51" s="956"/>
      <c r="CU51" s="956"/>
      <c r="CV51" s="966"/>
      <c r="CW51" s="955"/>
      <c r="CX51" s="956"/>
      <c r="CY51" s="956"/>
      <c r="CZ51" s="956"/>
      <c r="DA51" s="966"/>
      <c r="DB51" s="955"/>
      <c r="DC51" s="956"/>
      <c r="DD51" s="956"/>
      <c r="DE51" s="956"/>
      <c r="DF51" s="966"/>
      <c r="DG51" s="955"/>
      <c r="DH51" s="956"/>
      <c r="DI51" s="956"/>
      <c r="DJ51" s="956"/>
      <c r="DK51" s="966"/>
      <c r="DL51" s="955"/>
      <c r="DM51" s="956"/>
      <c r="DN51" s="956"/>
      <c r="DO51" s="956"/>
      <c r="DP51" s="966"/>
      <c r="DQ51" s="955"/>
      <c r="DR51" s="956"/>
      <c r="DS51" s="956"/>
      <c r="DT51" s="956"/>
      <c r="DU51" s="966"/>
      <c r="DV51" s="948"/>
      <c r="DW51" s="949"/>
      <c r="DX51" s="949"/>
      <c r="DY51" s="949"/>
      <c r="DZ51" s="967"/>
      <c r="EA51" s="48"/>
    </row>
    <row r="52" spans="1:131" ht="26.25" customHeight="1" x14ac:dyDescent="0.15">
      <c r="A52" s="52">
        <v>25</v>
      </c>
      <c r="B52" s="948"/>
      <c r="C52" s="949"/>
      <c r="D52" s="949"/>
      <c r="E52" s="949"/>
      <c r="F52" s="949"/>
      <c r="G52" s="949"/>
      <c r="H52" s="949"/>
      <c r="I52" s="949"/>
      <c r="J52" s="949"/>
      <c r="K52" s="949"/>
      <c r="L52" s="949"/>
      <c r="M52" s="949"/>
      <c r="N52" s="949"/>
      <c r="O52" s="949"/>
      <c r="P52" s="950"/>
      <c r="Q52" s="975"/>
      <c r="R52" s="976"/>
      <c r="S52" s="976"/>
      <c r="T52" s="976"/>
      <c r="U52" s="976"/>
      <c r="V52" s="976"/>
      <c r="W52" s="976"/>
      <c r="X52" s="976"/>
      <c r="Y52" s="976"/>
      <c r="Z52" s="976"/>
      <c r="AA52" s="976"/>
      <c r="AB52" s="976"/>
      <c r="AC52" s="976"/>
      <c r="AD52" s="976"/>
      <c r="AE52" s="977"/>
      <c r="AF52" s="978"/>
      <c r="AG52" s="956"/>
      <c r="AH52" s="956"/>
      <c r="AI52" s="956"/>
      <c r="AJ52" s="979"/>
      <c r="AK52" s="980"/>
      <c r="AL52" s="976"/>
      <c r="AM52" s="976"/>
      <c r="AN52" s="976"/>
      <c r="AO52" s="976"/>
      <c r="AP52" s="976"/>
      <c r="AQ52" s="976"/>
      <c r="AR52" s="976"/>
      <c r="AS52" s="976"/>
      <c r="AT52" s="976"/>
      <c r="AU52" s="976"/>
      <c r="AV52" s="976"/>
      <c r="AW52" s="976"/>
      <c r="AX52" s="976"/>
      <c r="AY52" s="976"/>
      <c r="AZ52" s="981"/>
      <c r="BA52" s="981"/>
      <c r="BB52" s="981"/>
      <c r="BC52" s="981"/>
      <c r="BD52" s="981"/>
      <c r="BE52" s="953"/>
      <c r="BF52" s="953"/>
      <c r="BG52" s="953"/>
      <c r="BH52" s="953"/>
      <c r="BI52" s="954"/>
      <c r="BJ52" s="56"/>
      <c r="BK52" s="56"/>
      <c r="BL52" s="56"/>
      <c r="BM52" s="56"/>
      <c r="BN52" s="56"/>
      <c r="BO52" s="55"/>
      <c r="BP52" s="55"/>
      <c r="BQ52" s="52">
        <v>46</v>
      </c>
      <c r="BR52" s="72"/>
      <c r="BS52" s="948"/>
      <c r="BT52" s="949"/>
      <c r="BU52" s="949"/>
      <c r="BV52" s="949"/>
      <c r="BW52" s="949"/>
      <c r="BX52" s="949"/>
      <c r="BY52" s="949"/>
      <c r="BZ52" s="949"/>
      <c r="CA52" s="949"/>
      <c r="CB52" s="949"/>
      <c r="CC52" s="949"/>
      <c r="CD52" s="949"/>
      <c r="CE52" s="949"/>
      <c r="CF52" s="949"/>
      <c r="CG52" s="950"/>
      <c r="CH52" s="955"/>
      <c r="CI52" s="956"/>
      <c r="CJ52" s="956"/>
      <c r="CK52" s="956"/>
      <c r="CL52" s="966"/>
      <c r="CM52" s="955"/>
      <c r="CN52" s="956"/>
      <c r="CO52" s="956"/>
      <c r="CP52" s="956"/>
      <c r="CQ52" s="966"/>
      <c r="CR52" s="955"/>
      <c r="CS52" s="956"/>
      <c r="CT52" s="956"/>
      <c r="CU52" s="956"/>
      <c r="CV52" s="966"/>
      <c r="CW52" s="955"/>
      <c r="CX52" s="956"/>
      <c r="CY52" s="956"/>
      <c r="CZ52" s="956"/>
      <c r="DA52" s="966"/>
      <c r="DB52" s="955"/>
      <c r="DC52" s="956"/>
      <c r="DD52" s="956"/>
      <c r="DE52" s="956"/>
      <c r="DF52" s="966"/>
      <c r="DG52" s="955"/>
      <c r="DH52" s="956"/>
      <c r="DI52" s="956"/>
      <c r="DJ52" s="956"/>
      <c r="DK52" s="966"/>
      <c r="DL52" s="955"/>
      <c r="DM52" s="956"/>
      <c r="DN52" s="956"/>
      <c r="DO52" s="956"/>
      <c r="DP52" s="966"/>
      <c r="DQ52" s="955"/>
      <c r="DR52" s="956"/>
      <c r="DS52" s="956"/>
      <c r="DT52" s="956"/>
      <c r="DU52" s="966"/>
      <c r="DV52" s="948"/>
      <c r="DW52" s="949"/>
      <c r="DX52" s="949"/>
      <c r="DY52" s="949"/>
      <c r="DZ52" s="967"/>
      <c r="EA52" s="48"/>
    </row>
    <row r="53" spans="1:131" ht="26.25" customHeight="1" x14ac:dyDescent="0.15">
      <c r="A53" s="52">
        <v>26</v>
      </c>
      <c r="B53" s="948"/>
      <c r="C53" s="949"/>
      <c r="D53" s="949"/>
      <c r="E53" s="949"/>
      <c r="F53" s="949"/>
      <c r="G53" s="949"/>
      <c r="H53" s="949"/>
      <c r="I53" s="949"/>
      <c r="J53" s="949"/>
      <c r="K53" s="949"/>
      <c r="L53" s="949"/>
      <c r="M53" s="949"/>
      <c r="N53" s="949"/>
      <c r="O53" s="949"/>
      <c r="P53" s="950"/>
      <c r="Q53" s="975"/>
      <c r="R53" s="976"/>
      <c r="S53" s="976"/>
      <c r="T53" s="976"/>
      <c r="U53" s="976"/>
      <c r="V53" s="976"/>
      <c r="W53" s="976"/>
      <c r="X53" s="976"/>
      <c r="Y53" s="976"/>
      <c r="Z53" s="976"/>
      <c r="AA53" s="976"/>
      <c r="AB53" s="976"/>
      <c r="AC53" s="976"/>
      <c r="AD53" s="976"/>
      <c r="AE53" s="977"/>
      <c r="AF53" s="978"/>
      <c r="AG53" s="956"/>
      <c r="AH53" s="956"/>
      <c r="AI53" s="956"/>
      <c r="AJ53" s="979"/>
      <c r="AK53" s="980"/>
      <c r="AL53" s="976"/>
      <c r="AM53" s="976"/>
      <c r="AN53" s="976"/>
      <c r="AO53" s="976"/>
      <c r="AP53" s="976"/>
      <c r="AQ53" s="976"/>
      <c r="AR53" s="976"/>
      <c r="AS53" s="976"/>
      <c r="AT53" s="976"/>
      <c r="AU53" s="976"/>
      <c r="AV53" s="976"/>
      <c r="AW53" s="976"/>
      <c r="AX53" s="976"/>
      <c r="AY53" s="976"/>
      <c r="AZ53" s="981"/>
      <c r="BA53" s="981"/>
      <c r="BB53" s="981"/>
      <c r="BC53" s="981"/>
      <c r="BD53" s="981"/>
      <c r="BE53" s="953"/>
      <c r="BF53" s="953"/>
      <c r="BG53" s="953"/>
      <c r="BH53" s="953"/>
      <c r="BI53" s="954"/>
      <c r="BJ53" s="56"/>
      <c r="BK53" s="56"/>
      <c r="BL53" s="56"/>
      <c r="BM53" s="56"/>
      <c r="BN53" s="56"/>
      <c r="BO53" s="55"/>
      <c r="BP53" s="55"/>
      <c r="BQ53" s="52">
        <v>47</v>
      </c>
      <c r="BR53" s="72"/>
      <c r="BS53" s="948"/>
      <c r="BT53" s="949"/>
      <c r="BU53" s="949"/>
      <c r="BV53" s="949"/>
      <c r="BW53" s="949"/>
      <c r="BX53" s="949"/>
      <c r="BY53" s="949"/>
      <c r="BZ53" s="949"/>
      <c r="CA53" s="949"/>
      <c r="CB53" s="949"/>
      <c r="CC53" s="949"/>
      <c r="CD53" s="949"/>
      <c r="CE53" s="949"/>
      <c r="CF53" s="949"/>
      <c r="CG53" s="950"/>
      <c r="CH53" s="955"/>
      <c r="CI53" s="956"/>
      <c r="CJ53" s="956"/>
      <c r="CK53" s="956"/>
      <c r="CL53" s="966"/>
      <c r="CM53" s="955"/>
      <c r="CN53" s="956"/>
      <c r="CO53" s="956"/>
      <c r="CP53" s="956"/>
      <c r="CQ53" s="966"/>
      <c r="CR53" s="955"/>
      <c r="CS53" s="956"/>
      <c r="CT53" s="956"/>
      <c r="CU53" s="956"/>
      <c r="CV53" s="966"/>
      <c r="CW53" s="955"/>
      <c r="CX53" s="956"/>
      <c r="CY53" s="956"/>
      <c r="CZ53" s="956"/>
      <c r="DA53" s="966"/>
      <c r="DB53" s="955"/>
      <c r="DC53" s="956"/>
      <c r="DD53" s="956"/>
      <c r="DE53" s="956"/>
      <c r="DF53" s="966"/>
      <c r="DG53" s="955"/>
      <c r="DH53" s="956"/>
      <c r="DI53" s="956"/>
      <c r="DJ53" s="956"/>
      <c r="DK53" s="966"/>
      <c r="DL53" s="955"/>
      <c r="DM53" s="956"/>
      <c r="DN53" s="956"/>
      <c r="DO53" s="956"/>
      <c r="DP53" s="966"/>
      <c r="DQ53" s="955"/>
      <c r="DR53" s="956"/>
      <c r="DS53" s="956"/>
      <c r="DT53" s="956"/>
      <c r="DU53" s="966"/>
      <c r="DV53" s="948"/>
      <c r="DW53" s="949"/>
      <c r="DX53" s="949"/>
      <c r="DY53" s="949"/>
      <c r="DZ53" s="967"/>
      <c r="EA53" s="48"/>
    </row>
    <row r="54" spans="1:131" ht="26.25" customHeight="1" x14ac:dyDescent="0.15">
      <c r="A54" s="52">
        <v>27</v>
      </c>
      <c r="B54" s="948"/>
      <c r="C54" s="949"/>
      <c r="D54" s="949"/>
      <c r="E54" s="949"/>
      <c r="F54" s="949"/>
      <c r="G54" s="949"/>
      <c r="H54" s="949"/>
      <c r="I54" s="949"/>
      <c r="J54" s="949"/>
      <c r="K54" s="949"/>
      <c r="L54" s="949"/>
      <c r="M54" s="949"/>
      <c r="N54" s="949"/>
      <c r="O54" s="949"/>
      <c r="P54" s="950"/>
      <c r="Q54" s="975"/>
      <c r="R54" s="976"/>
      <c r="S54" s="976"/>
      <c r="T54" s="976"/>
      <c r="U54" s="976"/>
      <c r="V54" s="976"/>
      <c r="W54" s="976"/>
      <c r="X54" s="976"/>
      <c r="Y54" s="976"/>
      <c r="Z54" s="976"/>
      <c r="AA54" s="976"/>
      <c r="AB54" s="976"/>
      <c r="AC54" s="976"/>
      <c r="AD54" s="976"/>
      <c r="AE54" s="977"/>
      <c r="AF54" s="978"/>
      <c r="AG54" s="956"/>
      <c r="AH54" s="956"/>
      <c r="AI54" s="956"/>
      <c r="AJ54" s="979"/>
      <c r="AK54" s="980"/>
      <c r="AL54" s="976"/>
      <c r="AM54" s="976"/>
      <c r="AN54" s="976"/>
      <c r="AO54" s="976"/>
      <c r="AP54" s="976"/>
      <c r="AQ54" s="976"/>
      <c r="AR54" s="976"/>
      <c r="AS54" s="976"/>
      <c r="AT54" s="976"/>
      <c r="AU54" s="976"/>
      <c r="AV54" s="976"/>
      <c r="AW54" s="976"/>
      <c r="AX54" s="976"/>
      <c r="AY54" s="976"/>
      <c r="AZ54" s="981"/>
      <c r="BA54" s="981"/>
      <c r="BB54" s="981"/>
      <c r="BC54" s="981"/>
      <c r="BD54" s="981"/>
      <c r="BE54" s="953"/>
      <c r="BF54" s="953"/>
      <c r="BG54" s="953"/>
      <c r="BH54" s="953"/>
      <c r="BI54" s="954"/>
      <c r="BJ54" s="56"/>
      <c r="BK54" s="56"/>
      <c r="BL54" s="56"/>
      <c r="BM54" s="56"/>
      <c r="BN54" s="56"/>
      <c r="BO54" s="55"/>
      <c r="BP54" s="55"/>
      <c r="BQ54" s="52">
        <v>48</v>
      </c>
      <c r="BR54" s="72"/>
      <c r="BS54" s="948"/>
      <c r="BT54" s="949"/>
      <c r="BU54" s="949"/>
      <c r="BV54" s="949"/>
      <c r="BW54" s="949"/>
      <c r="BX54" s="949"/>
      <c r="BY54" s="949"/>
      <c r="BZ54" s="949"/>
      <c r="CA54" s="949"/>
      <c r="CB54" s="949"/>
      <c r="CC54" s="949"/>
      <c r="CD54" s="949"/>
      <c r="CE54" s="949"/>
      <c r="CF54" s="949"/>
      <c r="CG54" s="950"/>
      <c r="CH54" s="955"/>
      <c r="CI54" s="956"/>
      <c r="CJ54" s="956"/>
      <c r="CK54" s="956"/>
      <c r="CL54" s="966"/>
      <c r="CM54" s="955"/>
      <c r="CN54" s="956"/>
      <c r="CO54" s="956"/>
      <c r="CP54" s="956"/>
      <c r="CQ54" s="966"/>
      <c r="CR54" s="955"/>
      <c r="CS54" s="956"/>
      <c r="CT54" s="956"/>
      <c r="CU54" s="956"/>
      <c r="CV54" s="966"/>
      <c r="CW54" s="955"/>
      <c r="CX54" s="956"/>
      <c r="CY54" s="956"/>
      <c r="CZ54" s="956"/>
      <c r="DA54" s="966"/>
      <c r="DB54" s="955"/>
      <c r="DC54" s="956"/>
      <c r="DD54" s="956"/>
      <c r="DE54" s="956"/>
      <c r="DF54" s="966"/>
      <c r="DG54" s="955"/>
      <c r="DH54" s="956"/>
      <c r="DI54" s="956"/>
      <c r="DJ54" s="956"/>
      <c r="DK54" s="966"/>
      <c r="DL54" s="955"/>
      <c r="DM54" s="956"/>
      <c r="DN54" s="956"/>
      <c r="DO54" s="956"/>
      <c r="DP54" s="966"/>
      <c r="DQ54" s="955"/>
      <c r="DR54" s="956"/>
      <c r="DS54" s="956"/>
      <c r="DT54" s="956"/>
      <c r="DU54" s="966"/>
      <c r="DV54" s="948"/>
      <c r="DW54" s="949"/>
      <c r="DX54" s="949"/>
      <c r="DY54" s="949"/>
      <c r="DZ54" s="967"/>
      <c r="EA54" s="48"/>
    </row>
    <row r="55" spans="1:131" ht="26.25" customHeight="1" x14ac:dyDescent="0.15">
      <c r="A55" s="52">
        <v>28</v>
      </c>
      <c r="B55" s="948"/>
      <c r="C55" s="949"/>
      <c r="D55" s="949"/>
      <c r="E55" s="949"/>
      <c r="F55" s="949"/>
      <c r="G55" s="949"/>
      <c r="H55" s="949"/>
      <c r="I55" s="949"/>
      <c r="J55" s="949"/>
      <c r="K55" s="949"/>
      <c r="L55" s="949"/>
      <c r="M55" s="949"/>
      <c r="N55" s="949"/>
      <c r="O55" s="949"/>
      <c r="P55" s="950"/>
      <c r="Q55" s="975"/>
      <c r="R55" s="976"/>
      <c r="S55" s="976"/>
      <c r="T55" s="976"/>
      <c r="U55" s="976"/>
      <c r="V55" s="976"/>
      <c r="W55" s="976"/>
      <c r="X55" s="976"/>
      <c r="Y55" s="976"/>
      <c r="Z55" s="976"/>
      <c r="AA55" s="976"/>
      <c r="AB55" s="976"/>
      <c r="AC55" s="976"/>
      <c r="AD55" s="976"/>
      <c r="AE55" s="977"/>
      <c r="AF55" s="978"/>
      <c r="AG55" s="956"/>
      <c r="AH55" s="956"/>
      <c r="AI55" s="956"/>
      <c r="AJ55" s="979"/>
      <c r="AK55" s="980"/>
      <c r="AL55" s="976"/>
      <c r="AM55" s="976"/>
      <c r="AN55" s="976"/>
      <c r="AO55" s="976"/>
      <c r="AP55" s="976"/>
      <c r="AQ55" s="976"/>
      <c r="AR55" s="976"/>
      <c r="AS55" s="976"/>
      <c r="AT55" s="976"/>
      <c r="AU55" s="976"/>
      <c r="AV55" s="976"/>
      <c r="AW55" s="976"/>
      <c r="AX55" s="976"/>
      <c r="AY55" s="976"/>
      <c r="AZ55" s="981"/>
      <c r="BA55" s="981"/>
      <c r="BB55" s="981"/>
      <c r="BC55" s="981"/>
      <c r="BD55" s="981"/>
      <c r="BE55" s="953"/>
      <c r="BF55" s="953"/>
      <c r="BG55" s="953"/>
      <c r="BH55" s="953"/>
      <c r="BI55" s="954"/>
      <c r="BJ55" s="56"/>
      <c r="BK55" s="56"/>
      <c r="BL55" s="56"/>
      <c r="BM55" s="56"/>
      <c r="BN55" s="56"/>
      <c r="BO55" s="55"/>
      <c r="BP55" s="55"/>
      <c r="BQ55" s="52">
        <v>49</v>
      </c>
      <c r="BR55" s="72"/>
      <c r="BS55" s="948"/>
      <c r="BT55" s="949"/>
      <c r="BU55" s="949"/>
      <c r="BV55" s="949"/>
      <c r="BW55" s="949"/>
      <c r="BX55" s="949"/>
      <c r="BY55" s="949"/>
      <c r="BZ55" s="949"/>
      <c r="CA55" s="949"/>
      <c r="CB55" s="949"/>
      <c r="CC55" s="949"/>
      <c r="CD55" s="949"/>
      <c r="CE55" s="949"/>
      <c r="CF55" s="949"/>
      <c r="CG55" s="950"/>
      <c r="CH55" s="955"/>
      <c r="CI55" s="956"/>
      <c r="CJ55" s="956"/>
      <c r="CK55" s="956"/>
      <c r="CL55" s="966"/>
      <c r="CM55" s="955"/>
      <c r="CN55" s="956"/>
      <c r="CO55" s="956"/>
      <c r="CP55" s="956"/>
      <c r="CQ55" s="966"/>
      <c r="CR55" s="955"/>
      <c r="CS55" s="956"/>
      <c r="CT55" s="956"/>
      <c r="CU55" s="956"/>
      <c r="CV55" s="966"/>
      <c r="CW55" s="955"/>
      <c r="CX55" s="956"/>
      <c r="CY55" s="956"/>
      <c r="CZ55" s="956"/>
      <c r="DA55" s="966"/>
      <c r="DB55" s="955"/>
      <c r="DC55" s="956"/>
      <c r="DD55" s="956"/>
      <c r="DE55" s="956"/>
      <c r="DF55" s="966"/>
      <c r="DG55" s="955"/>
      <c r="DH55" s="956"/>
      <c r="DI55" s="956"/>
      <c r="DJ55" s="956"/>
      <c r="DK55" s="966"/>
      <c r="DL55" s="955"/>
      <c r="DM55" s="956"/>
      <c r="DN55" s="956"/>
      <c r="DO55" s="956"/>
      <c r="DP55" s="966"/>
      <c r="DQ55" s="955"/>
      <c r="DR55" s="956"/>
      <c r="DS55" s="956"/>
      <c r="DT55" s="956"/>
      <c r="DU55" s="966"/>
      <c r="DV55" s="948"/>
      <c r="DW55" s="949"/>
      <c r="DX55" s="949"/>
      <c r="DY55" s="949"/>
      <c r="DZ55" s="967"/>
      <c r="EA55" s="48"/>
    </row>
    <row r="56" spans="1:131" ht="26.25" customHeight="1" x14ac:dyDescent="0.15">
      <c r="A56" s="52">
        <v>29</v>
      </c>
      <c r="B56" s="948"/>
      <c r="C56" s="949"/>
      <c r="D56" s="949"/>
      <c r="E56" s="949"/>
      <c r="F56" s="949"/>
      <c r="G56" s="949"/>
      <c r="H56" s="949"/>
      <c r="I56" s="949"/>
      <c r="J56" s="949"/>
      <c r="K56" s="949"/>
      <c r="L56" s="949"/>
      <c r="M56" s="949"/>
      <c r="N56" s="949"/>
      <c r="O56" s="949"/>
      <c r="P56" s="950"/>
      <c r="Q56" s="975"/>
      <c r="R56" s="976"/>
      <c r="S56" s="976"/>
      <c r="T56" s="976"/>
      <c r="U56" s="976"/>
      <c r="V56" s="976"/>
      <c r="W56" s="976"/>
      <c r="X56" s="976"/>
      <c r="Y56" s="976"/>
      <c r="Z56" s="976"/>
      <c r="AA56" s="976"/>
      <c r="AB56" s="976"/>
      <c r="AC56" s="976"/>
      <c r="AD56" s="976"/>
      <c r="AE56" s="977"/>
      <c r="AF56" s="978"/>
      <c r="AG56" s="956"/>
      <c r="AH56" s="956"/>
      <c r="AI56" s="956"/>
      <c r="AJ56" s="979"/>
      <c r="AK56" s="980"/>
      <c r="AL56" s="976"/>
      <c r="AM56" s="976"/>
      <c r="AN56" s="976"/>
      <c r="AO56" s="976"/>
      <c r="AP56" s="976"/>
      <c r="AQ56" s="976"/>
      <c r="AR56" s="976"/>
      <c r="AS56" s="976"/>
      <c r="AT56" s="976"/>
      <c r="AU56" s="976"/>
      <c r="AV56" s="976"/>
      <c r="AW56" s="976"/>
      <c r="AX56" s="976"/>
      <c r="AY56" s="976"/>
      <c r="AZ56" s="981"/>
      <c r="BA56" s="981"/>
      <c r="BB56" s="981"/>
      <c r="BC56" s="981"/>
      <c r="BD56" s="981"/>
      <c r="BE56" s="953"/>
      <c r="BF56" s="953"/>
      <c r="BG56" s="953"/>
      <c r="BH56" s="953"/>
      <c r="BI56" s="954"/>
      <c r="BJ56" s="56"/>
      <c r="BK56" s="56"/>
      <c r="BL56" s="56"/>
      <c r="BM56" s="56"/>
      <c r="BN56" s="56"/>
      <c r="BO56" s="55"/>
      <c r="BP56" s="55"/>
      <c r="BQ56" s="52">
        <v>50</v>
      </c>
      <c r="BR56" s="72"/>
      <c r="BS56" s="948"/>
      <c r="BT56" s="949"/>
      <c r="BU56" s="949"/>
      <c r="BV56" s="949"/>
      <c r="BW56" s="949"/>
      <c r="BX56" s="949"/>
      <c r="BY56" s="949"/>
      <c r="BZ56" s="949"/>
      <c r="CA56" s="949"/>
      <c r="CB56" s="949"/>
      <c r="CC56" s="949"/>
      <c r="CD56" s="949"/>
      <c r="CE56" s="949"/>
      <c r="CF56" s="949"/>
      <c r="CG56" s="950"/>
      <c r="CH56" s="955"/>
      <c r="CI56" s="956"/>
      <c r="CJ56" s="956"/>
      <c r="CK56" s="956"/>
      <c r="CL56" s="966"/>
      <c r="CM56" s="955"/>
      <c r="CN56" s="956"/>
      <c r="CO56" s="956"/>
      <c r="CP56" s="956"/>
      <c r="CQ56" s="966"/>
      <c r="CR56" s="955"/>
      <c r="CS56" s="956"/>
      <c r="CT56" s="956"/>
      <c r="CU56" s="956"/>
      <c r="CV56" s="966"/>
      <c r="CW56" s="955"/>
      <c r="CX56" s="956"/>
      <c r="CY56" s="956"/>
      <c r="CZ56" s="956"/>
      <c r="DA56" s="966"/>
      <c r="DB56" s="955"/>
      <c r="DC56" s="956"/>
      <c r="DD56" s="956"/>
      <c r="DE56" s="956"/>
      <c r="DF56" s="966"/>
      <c r="DG56" s="955"/>
      <c r="DH56" s="956"/>
      <c r="DI56" s="956"/>
      <c r="DJ56" s="956"/>
      <c r="DK56" s="966"/>
      <c r="DL56" s="955"/>
      <c r="DM56" s="956"/>
      <c r="DN56" s="956"/>
      <c r="DO56" s="956"/>
      <c r="DP56" s="966"/>
      <c r="DQ56" s="955"/>
      <c r="DR56" s="956"/>
      <c r="DS56" s="956"/>
      <c r="DT56" s="956"/>
      <c r="DU56" s="966"/>
      <c r="DV56" s="948"/>
      <c r="DW56" s="949"/>
      <c r="DX56" s="949"/>
      <c r="DY56" s="949"/>
      <c r="DZ56" s="967"/>
      <c r="EA56" s="48"/>
    </row>
    <row r="57" spans="1:131" ht="26.25" customHeight="1" x14ac:dyDescent="0.15">
      <c r="A57" s="52">
        <v>30</v>
      </c>
      <c r="B57" s="948"/>
      <c r="C57" s="949"/>
      <c r="D57" s="949"/>
      <c r="E57" s="949"/>
      <c r="F57" s="949"/>
      <c r="G57" s="949"/>
      <c r="H57" s="949"/>
      <c r="I57" s="949"/>
      <c r="J57" s="949"/>
      <c r="K57" s="949"/>
      <c r="L57" s="949"/>
      <c r="M57" s="949"/>
      <c r="N57" s="949"/>
      <c r="O57" s="949"/>
      <c r="P57" s="950"/>
      <c r="Q57" s="975"/>
      <c r="R57" s="976"/>
      <c r="S57" s="976"/>
      <c r="T57" s="976"/>
      <c r="U57" s="976"/>
      <c r="V57" s="976"/>
      <c r="W57" s="976"/>
      <c r="X57" s="976"/>
      <c r="Y57" s="976"/>
      <c r="Z57" s="976"/>
      <c r="AA57" s="976"/>
      <c r="AB57" s="976"/>
      <c r="AC57" s="976"/>
      <c r="AD57" s="976"/>
      <c r="AE57" s="977"/>
      <c r="AF57" s="978"/>
      <c r="AG57" s="956"/>
      <c r="AH57" s="956"/>
      <c r="AI57" s="956"/>
      <c r="AJ57" s="979"/>
      <c r="AK57" s="980"/>
      <c r="AL57" s="976"/>
      <c r="AM57" s="976"/>
      <c r="AN57" s="976"/>
      <c r="AO57" s="976"/>
      <c r="AP57" s="976"/>
      <c r="AQ57" s="976"/>
      <c r="AR57" s="976"/>
      <c r="AS57" s="976"/>
      <c r="AT57" s="976"/>
      <c r="AU57" s="976"/>
      <c r="AV57" s="976"/>
      <c r="AW57" s="976"/>
      <c r="AX57" s="976"/>
      <c r="AY57" s="976"/>
      <c r="AZ57" s="981"/>
      <c r="BA57" s="981"/>
      <c r="BB57" s="981"/>
      <c r="BC57" s="981"/>
      <c r="BD57" s="981"/>
      <c r="BE57" s="953"/>
      <c r="BF57" s="953"/>
      <c r="BG57" s="953"/>
      <c r="BH57" s="953"/>
      <c r="BI57" s="954"/>
      <c r="BJ57" s="56"/>
      <c r="BK57" s="56"/>
      <c r="BL57" s="56"/>
      <c r="BM57" s="56"/>
      <c r="BN57" s="56"/>
      <c r="BO57" s="55"/>
      <c r="BP57" s="55"/>
      <c r="BQ57" s="52">
        <v>51</v>
      </c>
      <c r="BR57" s="72"/>
      <c r="BS57" s="948"/>
      <c r="BT57" s="949"/>
      <c r="BU57" s="949"/>
      <c r="BV57" s="949"/>
      <c r="BW57" s="949"/>
      <c r="BX57" s="949"/>
      <c r="BY57" s="949"/>
      <c r="BZ57" s="949"/>
      <c r="CA57" s="949"/>
      <c r="CB57" s="949"/>
      <c r="CC57" s="949"/>
      <c r="CD57" s="949"/>
      <c r="CE57" s="949"/>
      <c r="CF57" s="949"/>
      <c r="CG57" s="950"/>
      <c r="CH57" s="955"/>
      <c r="CI57" s="956"/>
      <c r="CJ57" s="956"/>
      <c r="CK57" s="956"/>
      <c r="CL57" s="966"/>
      <c r="CM57" s="955"/>
      <c r="CN57" s="956"/>
      <c r="CO57" s="956"/>
      <c r="CP57" s="956"/>
      <c r="CQ57" s="966"/>
      <c r="CR57" s="955"/>
      <c r="CS57" s="956"/>
      <c r="CT57" s="956"/>
      <c r="CU57" s="956"/>
      <c r="CV57" s="966"/>
      <c r="CW57" s="955"/>
      <c r="CX57" s="956"/>
      <c r="CY57" s="956"/>
      <c r="CZ57" s="956"/>
      <c r="DA57" s="966"/>
      <c r="DB57" s="955"/>
      <c r="DC57" s="956"/>
      <c r="DD57" s="956"/>
      <c r="DE57" s="956"/>
      <c r="DF57" s="966"/>
      <c r="DG57" s="955"/>
      <c r="DH57" s="956"/>
      <c r="DI57" s="956"/>
      <c r="DJ57" s="956"/>
      <c r="DK57" s="966"/>
      <c r="DL57" s="955"/>
      <c r="DM57" s="956"/>
      <c r="DN57" s="956"/>
      <c r="DO57" s="956"/>
      <c r="DP57" s="966"/>
      <c r="DQ57" s="955"/>
      <c r="DR57" s="956"/>
      <c r="DS57" s="956"/>
      <c r="DT57" s="956"/>
      <c r="DU57" s="966"/>
      <c r="DV57" s="948"/>
      <c r="DW57" s="949"/>
      <c r="DX57" s="949"/>
      <c r="DY57" s="949"/>
      <c r="DZ57" s="967"/>
      <c r="EA57" s="48"/>
    </row>
    <row r="58" spans="1:131" ht="26.25" customHeight="1" x14ac:dyDescent="0.15">
      <c r="A58" s="52">
        <v>31</v>
      </c>
      <c r="B58" s="948"/>
      <c r="C58" s="949"/>
      <c r="D58" s="949"/>
      <c r="E58" s="949"/>
      <c r="F58" s="949"/>
      <c r="G58" s="949"/>
      <c r="H58" s="949"/>
      <c r="I58" s="949"/>
      <c r="J58" s="949"/>
      <c r="K58" s="949"/>
      <c r="L58" s="949"/>
      <c r="M58" s="949"/>
      <c r="N58" s="949"/>
      <c r="O58" s="949"/>
      <c r="P58" s="950"/>
      <c r="Q58" s="975"/>
      <c r="R58" s="976"/>
      <c r="S58" s="976"/>
      <c r="T58" s="976"/>
      <c r="U58" s="976"/>
      <c r="V58" s="976"/>
      <c r="W58" s="976"/>
      <c r="X58" s="976"/>
      <c r="Y58" s="976"/>
      <c r="Z58" s="976"/>
      <c r="AA58" s="976"/>
      <c r="AB58" s="976"/>
      <c r="AC58" s="976"/>
      <c r="AD58" s="976"/>
      <c r="AE58" s="977"/>
      <c r="AF58" s="978"/>
      <c r="AG58" s="956"/>
      <c r="AH58" s="956"/>
      <c r="AI58" s="956"/>
      <c r="AJ58" s="979"/>
      <c r="AK58" s="980"/>
      <c r="AL58" s="976"/>
      <c r="AM58" s="976"/>
      <c r="AN58" s="976"/>
      <c r="AO58" s="976"/>
      <c r="AP58" s="976"/>
      <c r="AQ58" s="976"/>
      <c r="AR58" s="976"/>
      <c r="AS58" s="976"/>
      <c r="AT58" s="976"/>
      <c r="AU58" s="976"/>
      <c r="AV58" s="976"/>
      <c r="AW58" s="976"/>
      <c r="AX58" s="976"/>
      <c r="AY58" s="976"/>
      <c r="AZ58" s="981"/>
      <c r="BA58" s="981"/>
      <c r="BB58" s="981"/>
      <c r="BC58" s="981"/>
      <c r="BD58" s="981"/>
      <c r="BE58" s="953"/>
      <c r="BF58" s="953"/>
      <c r="BG58" s="953"/>
      <c r="BH58" s="953"/>
      <c r="BI58" s="954"/>
      <c r="BJ58" s="56"/>
      <c r="BK58" s="56"/>
      <c r="BL58" s="56"/>
      <c r="BM58" s="56"/>
      <c r="BN58" s="56"/>
      <c r="BO58" s="55"/>
      <c r="BP58" s="55"/>
      <c r="BQ58" s="52">
        <v>52</v>
      </c>
      <c r="BR58" s="72"/>
      <c r="BS58" s="948"/>
      <c r="BT58" s="949"/>
      <c r="BU58" s="949"/>
      <c r="BV58" s="949"/>
      <c r="BW58" s="949"/>
      <c r="BX58" s="949"/>
      <c r="BY58" s="949"/>
      <c r="BZ58" s="949"/>
      <c r="CA58" s="949"/>
      <c r="CB58" s="949"/>
      <c r="CC58" s="949"/>
      <c r="CD58" s="949"/>
      <c r="CE58" s="949"/>
      <c r="CF58" s="949"/>
      <c r="CG58" s="950"/>
      <c r="CH58" s="955"/>
      <c r="CI58" s="956"/>
      <c r="CJ58" s="956"/>
      <c r="CK58" s="956"/>
      <c r="CL58" s="966"/>
      <c r="CM58" s="955"/>
      <c r="CN58" s="956"/>
      <c r="CO58" s="956"/>
      <c r="CP58" s="956"/>
      <c r="CQ58" s="966"/>
      <c r="CR58" s="955"/>
      <c r="CS58" s="956"/>
      <c r="CT58" s="956"/>
      <c r="CU58" s="956"/>
      <c r="CV58" s="966"/>
      <c r="CW58" s="955"/>
      <c r="CX58" s="956"/>
      <c r="CY58" s="956"/>
      <c r="CZ58" s="956"/>
      <c r="DA58" s="966"/>
      <c r="DB58" s="955"/>
      <c r="DC58" s="956"/>
      <c r="DD58" s="956"/>
      <c r="DE58" s="956"/>
      <c r="DF58" s="966"/>
      <c r="DG58" s="955"/>
      <c r="DH58" s="956"/>
      <c r="DI58" s="956"/>
      <c r="DJ58" s="956"/>
      <c r="DK58" s="966"/>
      <c r="DL58" s="955"/>
      <c r="DM58" s="956"/>
      <c r="DN58" s="956"/>
      <c r="DO58" s="956"/>
      <c r="DP58" s="966"/>
      <c r="DQ58" s="955"/>
      <c r="DR58" s="956"/>
      <c r="DS58" s="956"/>
      <c r="DT58" s="956"/>
      <c r="DU58" s="966"/>
      <c r="DV58" s="948"/>
      <c r="DW58" s="949"/>
      <c r="DX58" s="949"/>
      <c r="DY58" s="949"/>
      <c r="DZ58" s="967"/>
      <c r="EA58" s="48"/>
    </row>
    <row r="59" spans="1:131" ht="26.25" customHeight="1" x14ac:dyDescent="0.15">
      <c r="A59" s="52">
        <v>32</v>
      </c>
      <c r="B59" s="948"/>
      <c r="C59" s="949"/>
      <c r="D59" s="949"/>
      <c r="E59" s="949"/>
      <c r="F59" s="949"/>
      <c r="G59" s="949"/>
      <c r="H59" s="949"/>
      <c r="I59" s="949"/>
      <c r="J59" s="949"/>
      <c r="K59" s="949"/>
      <c r="L59" s="949"/>
      <c r="M59" s="949"/>
      <c r="N59" s="949"/>
      <c r="O59" s="949"/>
      <c r="P59" s="950"/>
      <c r="Q59" s="975"/>
      <c r="R59" s="976"/>
      <c r="S59" s="976"/>
      <c r="T59" s="976"/>
      <c r="U59" s="976"/>
      <c r="V59" s="976"/>
      <c r="W59" s="976"/>
      <c r="X59" s="976"/>
      <c r="Y59" s="976"/>
      <c r="Z59" s="976"/>
      <c r="AA59" s="976"/>
      <c r="AB59" s="976"/>
      <c r="AC59" s="976"/>
      <c r="AD59" s="976"/>
      <c r="AE59" s="977"/>
      <c r="AF59" s="978"/>
      <c r="AG59" s="956"/>
      <c r="AH59" s="956"/>
      <c r="AI59" s="956"/>
      <c r="AJ59" s="979"/>
      <c r="AK59" s="980"/>
      <c r="AL59" s="976"/>
      <c r="AM59" s="976"/>
      <c r="AN59" s="976"/>
      <c r="AO59" s="976"/>
      <c r="AP59" s="976"/>
      <c r="AQ59" s="976"/>
      <c r="AR59" s="976"/>
      <c r="AS59" s="976"/>
      <c r="AT59" s="976"/>
      <c r="AU59" s="976"/>
      <c r="AV59" s="976"/>
      <c r="AW59" s="976"/>
      <c r="AX59" s="976"/>
      <c r="AY59" s="976"/>
      <c r="AZ59" s="981"/>
      <c r="BA59" s="981"/>
      <c r="BB59" s="981"/>
      <c r="BC59" s="981"/>
      <c r="BD59" s="981"/>
      <c r="BE59" s="953"/>
      <c r="BF59" s="953"/>
      <c r="BG59" s="953"/>
      <c r="BH59" s="953"/>
      <c r="BI59" s="954"/>
      <c r="BJ59" s="56"/>
      <c r="BK59" s="56"/>
      <c r="BL59" s="56"/>
      <c r="BM59" s="56"/>
      <c r="BN59" s="56"/>
      <c r="BO59" s="55"/>
      <c r="BP59" s="55"/>
      <c r="BQ59" s="52">
        <v>53</v>
      </c>
      <c r="BR59" s="72"/>
      <c r="BS59" s="948"/>
      <c r="BT59" s="949"/>
      <c r="BU59" s="949"/>
      <c r="BV59" s="949"/>
      <c r="BW59" s="949"/>
      <c r="BX59" s="949"/>
      <c r="BY59" s="949"/>
      <c r="BZ59" s="949"/>
      <c r="CA59" s="949"/>
      <c r="CB59" s="949"/>
      <c r="CC59" s="949"/>
      <c r="CD59" s="949"/>
      <c r="CE59" s="949"/>
      <c r="CF59" s="949"/>
      <c r="CG59" s="950"/>
      <c r="CH59" s="955"/>
      <c r="CI59" s="956"/>
      <c r="CJ59" s="956"/>
      <c r="CK59" s="956"/>
      <c r="CL59" s="966"/>
      <c r="CM59" s="955"/>
      <c r="CN59" s="956"/>
      <c r="CO59" s="956"/>
      <c r="CP59" s="956"/>
      <c r="CQ59" s="966"/>
      <c r="CR59" s="955"/>
      <c r="CS59" s="956"/>
      <c r="CT59" s="956"/>
      <c r="CU59" s="956"/>
      <c r="CV59" s="966"/>
      <c r="CW59" s="955"/>
      <c r="CX59" s="956"/>
      <c r="CY59" s="956"/>
      <c r="CZ59" s="956"/>
      <c r="DA59" s="966"/>
      <c r="DB59" s="955"/>
      <c r="DC59" s="956"/>
      <c r="DD59" s="956"/>
      <c r="DE59" s="956"/>
      <c r="DF59" s="966"/>
      <c r="DG59" s="955"/>
      <c r="DH59" s="956"/>
      <c r="DI59" s="956"/>
      <c r="DJ59" s="956"/>
      <c r="DK59" s="966"/>
      <c r="DL59" s="955"/>
      <c r="DM59" s="956"/>
      <c r="DN59" s="956"/>
      <c r="DO59" s="956"/>
      <c r="DP59" s="966"/>
      <c r="DQ59" s="955"/>
      <c r="DR59" s="956"/>
      <c r="DS59" s="956"/>
      <c r="DT59" s="956"/>
      <c r="DU59" s="966"/>
      <c r="DV59" s="948"/>
      <c r="DW59" s="949"/>
      <c r="DX59" s="949"/>
      <c r="DY59" s="949"/>
      <c r="DZ59" s="967"/>
      <c r="EA59" s="48"/>
    </row>
    <row r="60" spans="1:131" ht="26.25" customHeight="1" x14ac:dyDescent="0.15">
      <c r="A60" s="52">
        <v>33</v>
      </c>
      <c r="B60" s="948"/>
      <c r="C60" s="949"/>
      <c r="D60" s="949"/>
      <c r="E60" s="949"/>
      <c r="F60" s="949"/>
      <c r="G60" s="949"/>
      <c r="H60" s="949"/>
      <c r="I60" s="949"/>
      <c r="J60" s="949"/>
      <c r="K60" s="949"/>
      <c r="L60" s="949"/>
      <c r="M60" s="949"/>
      <c r="N60" s="949"/>
      <c r="O60" s="949"/>
      <c r="P60" s="950"/>
      <c r="Q60" s="975"/>
      <c r="R60" s="976"/>
      <c r="S60" s="976"/>
      <c r="T60" s="976"/>
      <c r="U60" s="976"/>
      <c r="V60" s="976"/>
      <c r="W60" s="976"/>
      <c r="X60" s="976"/>
      <c r="Y60" s="976"/>
      <c r="Z60" s="976"/>
      <c r="AA60" s="976"/>
      <c r="AB60" s="976"/>
      <c r="AC60" s="976"/>
      <c r="AD60" s="976"/>
      <c r="AE60" s="977"/>
      <c r="AF60" s="978"/>
      <c r="AG60" s="956"/>
      <c r="AH60" s="956"/>
      <c r="AI60" s="956"/>
      <c r="AJ60" s="979"/>
      <c r="AK60" s="980"/>
      <c r="AL60" s="976"/>
      <c r="AM60" s="976"/>
      <c r="AN60" s="976"/>
      <c r="AO60" s="976"/>
      <c r="AP60" s="976"/>
      <c r="AQ60" s="976"/>
      <c r="AR60" s="976"/>
      <c r="AS60" s="976"/>
      <c r="AT60" s="976"/>
      <c r="AU60" s="976"/>
      <c r="AV60" s="976"/>
      <c r="AW60" s="976"/>
      <c r="AX60" s="976"/>
      <c r="AY60" s="976"/>
      <c r="AZ60" s="981"/>
      <c r="BA60" s="981"/>
      <c r="BB60" s="981"/>
      <c r="BC60" s="981"/>
      <c r="BD60" s="981"/>
      <c r="BE60" s="953"/>
      <c r="BF60" s="953"/>
      <c r="BG60" s="953"/>
      <c r="BH60" s="953"/>
      <c r="BI60" s="954"/>
      <c r="BJ60" s="56"/>
      <c r="BK60" s="56"/>
      <c r="BL60" s="56"/>
      <c r="BM60" s="56"/>
      <c r="BN60" s="56"/>
      <c r="BO60" s="55"/>
      <c r="BP60" s="55"/>
      <c r="BQ60" s="52">
        <v>54</v>
      </c>
      <c r="BR60" s="72"/>
      <c r="BS60" s="948"/>
      <c r="BT60" s="949"/>
      <c r="BU60" s="949"/>
      <c r="BV60" s="949"/>
      <c r="BW60" s="949"/>
      <c r="BX60" s="949"/>
      <c r="BY60" s="949"/>
      <c r="BZ60" s="949"/>
      <c r="CA60" s="949"/>
      <c r="CB60" s="949"/>
      <c r="CC60" s="949"/>
      <c r="CD60" s="949"/>
      <c r="CE60" s="949"/>
      <c r="CF60" s="949"/>
      <c r="CG60" s="950"/>
      <c r="CH60" s="955"/>
      <c r="CI60" s="956"/>
      <c r="CJ60" s="956"/>
      <c r="CK60" s="956"/>
      <c r="CL60" s="966"/>
      <c r="CM60" s="955"/>
      <c r="CN60" s="956"/>
      <c r="CO60" s="956"/>
      <c r="CP60" s="956"/>
      <c r="CQ60" s="966"/>
      <c r="CR60" s="955"/>
      <c r="CS60" s="956"/>
      <c r="CT60" s="956"/>
      <c r="CU60" s="956"/>
      <c r="CV60" s="966"/>
      <c r="CW60" s="955"/>
      <c r="CX60" s="956"/>
      <c r="CY60" s="956"/>
      <c r="CZ60" s="956"/>
      <c r="DA60" s="966"/>
      <c r="DB60" s="955"/>
      <c r="DC60" s="956"/>
      <c r="DD60" s="956"/>
      <c r="DE60" s="956"/>
      <c r="DF60" s="966"/>
      <c r="DG60" s="955"/>
      <c r="DH60" s="956"/>
      <c r="DI60" s="956"/>
      <c r="DJ60" s="956"/>
      <c r="DK60" s="966"/>
      <c r="DL60" s="955"/>
      <c r="DM60" s="956"/>
      <c r="DN60" s="956"/>
      <c r="DO60" s="956"/>
      <c r="DP60" s="966"/>
      <c r="DQ60" s="955"/>
      <c r="DR60" s="956"/>
      <c r="DS60" s="956"/>
      <c r="DT60" s="956"/>
      <c r="DU60" s="966"/>
      <c r="DV60" s="948"/>
      <c r="DW60" s="949"/>
      <c r="DX60" s="949"/>
      <c r="DY60" s="949"/>
      <c r="DZ60" s="967"/>
      <c r="EA60" s="48"/>
    </row>
    <row r="61" spans="1:131" ht="26.25" customHeight="1" x14ac:dyDescent="0.15">
      <c r="A61" s="52">
        <v>34</v>
      </c>
      <c r="B61" s="948"/>
      <c r="C61" s="949"/>
      <c r="D61" s="949"/>
      <c r="E61" s="949"/>
      <c r="F61" s="949"/>
      <c r="G61" s="949"/>
      <c r="H61" s="949"/>
      <c r="I61" s="949"/>
      <c r="J61" s="949"/>
      <c r="K61" s="949"/>
      <c r="L61" s="949"/>
      <c r="M61" s="949"/>
      <c r="N61" s="949"/>
      <c r="O61" s="949"/>
      <c r="P61" s="950"/>
      <c r="Q61" s="975"/>
      <c r="R61" s="976"/>
      <c r="S61" s="976"/>
      <c r="T61" s="976"/>
      <c r="U61" s="976"/>
      <c r="V61" s="976"/>
      <c r="W61" s="976"/>
      <c r="X61" s="976"/>
      <c r="Y61" s="976"/>
      <c r="Z61" s="976"/>
      <c r="AA61" s="976"/>
      <c r="AB61" s="976"/>
      <c r="AC61" s="976"/>
      <c r="AD61" s="976"/>
      <c r="AE61" s="977"/>
      <c r="AF61" s="978"/>
      <c r="AG61" s="956"/>
      <c r="AH61" s="956"/>
      <c r="AI61" s="956"/>
      <c r="AJ61" s="979"/>
      <c r="AK61" s="980"/>
      <c r="AL61" s="976"/>
      <c r="AM61" s="976"/>
      <c r="AN61" s="976"/>
      <c r="AO61" s="976"/>
      <c r="AP61" s="976"/>
      <c r="AQ61" s="976"/>
      <c r="AR61" s="976"/>
      <c r="AS61" s="976"/>
      <c r="AT61" s="976"/>
      <c r="AU61" s="976"/>
      <c r="AV61" s="976"/>
      <c r="AW61" s="976"/>
      <c r="AX61" s="976"/>
      <c r="AY61" s="976"/>
      <c r="AZ61" s="981"/>
      <c r="BA61" s="981"/>
      <c r="BB61" s="981"/>
      <c r="BC61" s="981"/>
      <c r="BD61" s="981"/>
      <c r="BE61" s="953"/>
      <c r="BF61" s="953"/>
      <c r="BG61" s="953"/>
      <c r="BH61" s="953"/>
      <c r="BI61" s="954"/>
      <c r="BJ61" s="56"/>
      <c r="BK61" s="56"/>
      <c r="BL61" s="56"/>
      <c r="BM61" s="56"/>
      <c r="BN61" s="56"/>
      <c r="BO61" s="55"/>
      <c r="BP61" s="55"/>
      <c r="BQ61" s="52">
        <v>55</v>
      </c>
      <c r="BR61" s="72"/>
      <c r="BS61" s="948"/>
      <c r="BT61" s="949"/>
      <c r="BU61" s="949"/>
      <c r="BV61" s="949"/>
      <c r="BW61" s="949"/>
      <c r="BX61" s="949"/>
      <c r="BY61" s="949"/>
      <c r="BZ61" s="949"/>
      <c r="CA61" s="949"/>
      <c r="CB61" s="949"/>
      <c r="CC61" s="949"/>
      <c r="CD61" s="949"/>
      <c r="CE61" s="949"/>
      <c r="CF61" s="949"/>
      <c r="CG61" s="950"/>
      <c r="CH61" s="955"/>
      <c r="CI61" s="956"/>
      <c r="CJ61" s="956"/>
      <c r="CK61" s="956"/>
      <c r="CL61" s="966"/>
      <c r="CM61" s="955"/>
      <c r="CN61" s="956"/>
      <c r="CO61" s="956"/>
      <c r="CP61" s="956"/>
      <c r="CQ61" s="966"/>
      <c r="CR61" s="955"/>
      <c r="CS61" s="956"/>
      <c r="CT61" s="956"/>
      <c r="CU61" s="956"/>
      <c r="CV61" s="966"/>
      <c r="CW61" s="955"/>
      <c r="CX61" s="956"/>
      <c r="CY61" s="956"/>
      <c r="CZ61" s="956"/>
      <c r="DA61" s="966"/>
      <c r="DB61" s="955"/>
      <c r="DC61" s="956"/>
      <c r="DD61" s="956"/>
      <c r="DE61" s="956"/>
      <c r="DF61" s="966"/>
      <c r="DG61" s="955"/>
      <c r="DH61" s="956"/>
      <c r="DI61" s="956"/>
      <c r="DJ61" s="956"/>
      <c r="DK61" s="966"/>
      <c r="DL61" s="955"/>
      <c r="DM61" s="956"/>
      <c r="DN61" s="956"/>
      <c r="DO61" s="956"/>
      <c r="DP61" s="966"/>
      <c r="DQ61" s="955"/>
      <c r="DR61" s="956"/>
      <c r="DS61" s="956"/>
      <c r="DT61" s="956"/>
      <c r="DU61" s="966"/>
      <c r="DV61" s="948"/>
      <c r="DW61" s="949"/>
      <c r="DX61" s="949"/>
      <c r="DY61" s="949"/>
      <c r="DZ61" s="967"/>
      <c r="EA61" s="48"/>
    </row>
    <row r="62" spans="1:131" ht="26.25" customHeight="1" x14ac:dyDescent="0.15">
      <c r="A62" s="52">
        <v>35</v>
      </c>
      <c r="B62" s="948"/>
      <c r="C62" s="949"/>
      <c r="D62" s="949"/>
      <c r="E62" s="949"/>
      <c r="F62" s="949"/>
      <c r="G62" s="949"/>
      <c r="H62" s="949"/>
      <c r="I62" s="949"/>
      <c r="J62" s="949"/>
      <c r="K62" s="949"/>
      <c r="L62" s="949"/>
      <c r="M62" s="949"/>
      <c r="N62" s="949"/>
      <c r="O62" s="949"/>
      <c r="P62" s="950"/>
      <c r="Q62" s="975"/>
      <c r="R62" s="976"/>
      <c r="S62" s="976"/>
      <c r="T62" s="976"/>
      <c r="U62" s="976"/>
      <c r="V62" s="976"/>
      <c r="W62" s="976"/>
      <c r="X62" s="976"/>
      <c r="Y62" s="976"/>
      <c r="Z62" s="976"/>
      <c r="AA62" s="976"/>
      <c r="AB62" s="976"/>
      <c r="AC62" s="976"/>
      <c r="AD62" s="976"/>
      <c r="AE62" s="977"/>
      <c r="AF62" s="978"/>
      <c r="AG62" s="956"/>
      <c r="AH62" s="956"/>
      <c r="AI62" s="956"/>
      <c r="AJ62" s="979"/>
      <c r="AK62" s="980"/>
      <c r="AL62" s="976"/>
      <c r="AM62" s="976"/>
      <c r="AN62" s="976"/>
      <c r="AO62" s="976"/>
      <c r="AP62" s="976"/>
      <c r="AQ62" s="976"/>
      <c r="AR62" s="976"/>
      <c r="AS62" s="976"/>
      <c r="AT62" s="976"/>
      <c r="AU62" s="976"/>
      <c r="AV62" s="976"/>
      <c r="AW62" s="976"/>
      <c r="AX62" s="976"/>
      <c r="AY62" s="976"/>
      <c r="AZ62" s="981"/>
      <c r="BA62" s="981"/>
      <c r="BB62" s="981"/>
      <c r="BC62" s="981"/>
      <c r="BD62" s="981"/>
      <c r="BE62" s="953"/>
      <c r="BF62" s="953"/>
      <c r="BG62" s="953"/>
      <c r="BH62" s="953"/>
      <c r="BI62" s="954"/>
      <c r="BJ62" s="982" t="s">
        <v>461</v>
      </c>
      <c r="BK62" s="983"/>
      <c r="BL62" s="983"/>
      <c r="BM62" s="983"/>
      <c r="BN62" s="984"/>
      <c r="BO62" s="55"/>
      <c r="BP62" s="55"/>
      <c r="BQ62" s="52">
        <v>56</v>
      </c>
      <c r="BR62" s="72"/>
      <c r="BS62" s="948"/>
      <c r="BT62" s="949"/>
      <c r="BU62" s="949"/>
      <c r="BV62" s="949"/>
      <c r="BW62" s="949"/>
      <c r="BX62" s="949"/>
      <c r="BY62" s="949"/>
      <c r="BZ62" s="949"/>
      <c r="CA62" s="949"/>
      <c r="CB62" s="949"/>
      <c r="CC62" s="949"/>
      <c r="CD62" s="949"/>
      <c r="CE62" s="949"/>
      <c r="CF62" s="949"/>
      <c r="CG62" s="950"/>
      <c r="CH62" s="955"/>
      <c r="CI62" s="956"/>
      <c r="CJ62" s="956"/>
      <c r="CK62" s="956"/>
      <c r="CL62" s="966"/>
      <c r="CM62" s="955"/>
      <c r="CN62" s="956"/>
      <c r="CO62" s="956"/>
      <c r="CP62" s="956"/>
      <c r="CQ62" s="966"/>
      <c r="CR62" s="955"/>
      <c r="CS62" s="956"/>
      <c r="CT62" s="956"/>
      <c r="CU62" s="956"/>
      <c r="CV62" s="966"/>
      <c r="CW62" s="955"/>
      <c r="CX62" s="956"/>
      <c r="CY62" s="956"/>
      <c r="CZ62" s="956"/>
      <c r="DA62" s="966"/>
      <c r="DB62" s="955"/>
      <c r="DC62" s="956"/>
      <c r="DD62" s="956"/>
      <c r="DE62" s="956"/>
      <c r="DF62" s="966"/>
      <c r="DG62" s="955"/>
      <c r="DH62" s="956"/>
      <c r="DI62" s="956"/>
      <c r="DJ62" s="956"/>
      <c r="DK62" s="966"/>
      <c r="DL62" s="955"/>
      <c r="DM62" s="956"/>
      <c r="DN62" s="956"/>
      <c r="DO62" s="956"/>
      <c r="DP62" s="966"/>
      <c r="DQ62" s="955"/>
      <c r="DR62" s="956"/>
      <c r="DS62" s="956"/>
      <c r="DT62" s="956"/>
      <c r="DU62" s="966"/>
      <c r="DV62" s="948"/>
      <c r="DW62" s="949"/>
      <c r="DX62" s="949"/>
      <c r="DY62" s="949"/>
      <c r="DZ62" s="967"/>
      <c r="EA62" s="48"/>
    </row>
    <row r="63" spans="1:131" ht="26.25" customHeight="1" x14ac:dyDescent="0.15">
      <c r="A63" s="53" t="s">
        <v>251</v>
      </c>
      <c r="B63" s="926" t="s">
        <v>379</v>
      </c>
      <c r="C63" s="927"/>
      <c r="D63" s="927"/>
      <c r="E63" s="927"/>
      <c r="F63" s="927"/>
      <c r="G63" s="927"/>
      <c r="H63" s="927"/>
      <c r="I63" s="927"/>
      <c r="J63" s="927"/>
      <c r="K63" s="927"/>
      <c r="L63" s="927"/>
      <c r="M63" s="927"/>
      <c r="N63" s="927"/>
      <c r="O63" s="927"/>
      <c r="P63" s="928"/>
      <c r="Q63" s="936"/>
      <c r="R63" s="937"/>
      <c r="S63" s="937"/>
      <c r="T63" s="937"/>
      <c r="U63" s="937"/>
      <c r="V63" s="937"/>
      <c r="W63" s="937"/>
      <c r="X63" s="937"/>
      <c r="Y63" s="937"/>
      <c r="Z63" s="937"/>
      <c r="AA63" s="937"/>
      <c r="AB63" s="937"/>
      <c r="AC63" s="937"/>
      <c r="AD63" s="937"/>
      <c r="AE63" s="968"/>
      <c r="AF63" s="969">
        <v>2261</v>
      </c>
      <c r="AG63" s="938"/>
      <c r="AH63" s="938"/>
      <c r="AI63" s="938"/>
      <c r="AJ63" s="970"/>
      <c r="AK63" s="971"/>
      <c r="AL63" s="937"/>
      <c r="AM63" s="937"/>
      <c r="AN63" s="937"/>
      <c r="AO63" s="937"/>
      <c r="AP63" s="938"/>
      <c r="AQ63" s="938"/>
      <c r="AR63" s="938"/>
      <c r="AS63" s="938"/>
      <c r="AT63" s="938"/>
      <c r="AU63" s="938"/>
      <c r="AV63" s="938"/>
      <c r="AW63" s="938"/>
      <c r="AX63" s="938"/>
      <c r="AY63" s="938"/>
      <c r="AZ63" s="972"/>
      <c r="BA63" s="972"/>
      <c r="BB63" s="972"/>
      <c r="BC63" s="972"/>
      <c r="BD63" s="972"/>
      <c r="BE63" s="939"/>
      <c r="BF63" s="939"/>
      <c r="BG63" s="939"/>
      <c r="BH63" s="939"/>
      <c r="BI63" s="940"/>
      <c r="BJ63" s="973" t="s">
        <v>197</v>
      </c>
      <c r="BK63" s="933"/>
      <c r="BL63" s="933"/>
      <c r="BM63" s="933"/>
      <c r="BN63" s="974"/>
      <c r="BO63" s="55"/>
      <c r="BP63" s="55"/>
      <c r="BQ63" s="52">
        <v>57</v>
      </c>
      <c r="BR63" s="72"/>
      <c r="BS63" s="948"/>
      <c r="BT63" s="949"/>
      <c r="BU63" s="949"/>
      <c r="BV63" s="949"/>
      <c r="BW63" s="949"/>
      <c r="BX63" s="949"/>
      <c r="BY63" s="949"/>
      <c r="BZ63" s="949"/>
      <c r="CA63" s="949"/>
      <c r="CB63" s="949"/>
      <c r="CC63" s="949"/>
      <c r="CD63" s="949"/>
      <c r="CE63" s="949"/>
      <c r="CF63" s="949"/>
      <c r="CG63" s="950"/>
      <c r="CH63" s="955"/>
      <c r="CI63" s="956"/>
      <c r="CJ63" s="956"/>
      <c r="CK63" s="956"/>
      <c r="CL63" s="966"/>
      <c r="CM63" s="955"/>
      <c r="CN63" s="956"/>
      <c r="CO63" s="956"/>
      <c r="CP63" s="956"/>
      <c r="CQ63" s="966"/>
      <c r="CR63" s="955"/>
      <c r="CS63" s="956"/>
      <c r="CT63" s="956"/>
      <c r="CU63" s="956"/>
      <c r="CV63" s="966"/>
      <c r="CW63" s="955"/>
      <c r="CX63" s="956"/>
      <c r="CY63" s="956"/>
      <c r="CZ63" s="956"/>
      <c r="DA63" s="966"/>
      <c r="DB63" s="955"/>
      <c r="DC63" s="956"/>
      <c r="DD63" s="956"/>
      <c r="DE63" s="956"/>
      <c r="DF63" s="966"/>
      <c r="DG63" s="955"/>
      <c r="DH63" s="956"/>
      <c r="DI63" s="956"/>
      <c r="DJ63" s="956"/>
      <c r="DK63" s="966"/>
      <c r="DL63" s="955"/>
      <c r="DM63" s="956"/>
      <c r="DN63" s="956"/>
      <c r="DO63" s="956"/>
      <c r="DP63" s="966"/>
      <c r="DQ63" s="955"/>
      <c r="DR63" s="956"/>
      <c r="DS63" s="956"/>
      <c r="DT63" s="956"/>
      <c r="DU63" s="966"/>
      <c r="DV63" s="948"/>
      <c r="DW63" s="949"/>
      <c r="DX63" s="949"/>
      <c r="DY63" s="949"/>
      <c r="DZ63" s="967"/>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48"/>
      <c r="BT64" s="949"/>
      <c r="BU64" s="949"/>
      <c r="BV64" s="949"/>
      <c r="BW64" s="949"/>
      <c r="BX64" s="949"/>
      <c r="BY64" s="949"/>
      <c r="BZ64" s="949"/>
      <c r="CA64" s="949"/>
      <c r="CB64" s="949"/>
      <c r="CC64" s="949"/>
      <c r="CD64" s="949"/>
      <c r="CE64" s="949"/>
      <c r="CF64" s="949"/>
      <c r="CG64" s="950"/>
      <c r="CH64" s="955"/>
      <c r="CI64" s="956"/>
      <c r="CJ64" s="956"/>
      <c r="CK64" s="956"/>
      <c r="CL64" s="966"/>
      <c r="CM64" s="955"/>
      <c r="CN64" s="956"/>
      <c r="CO64" s="956"/>
      <c r="CP64" s="956"/>
      <c r="CQ64" s="966"/>
      <c r="CR64" s="955"/>
      <c r="CS64" s="956"/>
      <c r="CT64" s="956"/>
      <c r="CU64" s="956"/>
      <c r="CV64" s="966"/>
      <c r="CW64" s="955"/>
      <c r="CX64" s="956"/>
      <c r="CY64" s="956"/>
      <c r="CZ64" s="956"/>
      <c r="DA64" s="966"/>
      <c r="DB64" s="955"/>
      <c r="DC64" s="956"/>
      <c r="DD64" s="956"/>
      <c r="DE64" s="956"/>
      <c r="DF64" s="966"/>
      <c r="DG64" s="955"/>
      <c r="DH64" s="956"/>
      <c r="DI64" s="956"/>
      <c r="DJ64" s="956"/>
      <c r="DK64" s="966"/>
      <c r="DL64" s="955"/>
      <c r="DM64" s="956"/>
      <c r="DN64" s="956"/>
      <c r="DO64" s="956"/>
      <c r="DP64" s="966"/>
      <c r="DQ64" s="955"/>
      <c r="DR64" s="956"/>
      <c r="DS64" s="956"/>
      <c r="DT64" s="956"/>
      <c r="DU64" s="966"/>
      <c r="DV64" s="948"/>
      <c r="DW64" s="949"/>
      <c r="DX64" s="949"/>
      <c r="DY64" s="949"/>
      <c r="DZ64" s="967"/>
      <c r="EA64" s="48"/>
    </row>
    <row r="65" spans="1:131" ht="26.25" customHeight="1" x14ac:dyDescent="0.15">
      <c r="A65" s="56" t="s">
        <v>451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48"/>
      <c r="BT65" s="949"/>
      <c r="BU65" s="949"/>
      <c r="BV65" s="949"/>
      <c r="BW65" s="949"/>
      <c r="BX65" s="949"/>
      <c r="BY65" s="949"/>
      <c r="BZ65" s="949"/>
      <c r="CA65" s="949"/>
      <c r="CB65" s="949"/>
      <c r="CC65" s="949"/>
      <c r="CD65" s="949"/>
      <c r="CE65" s="949"/>
      <c r="CF65" s="949"/>
      <c r="CG65" s="950"/>
      <c r="CH65" s="955"/>
      <c r="CI65" s="956"/>
      <c r="CJ65" s="956"/>
      <c r="CK65" s="956"/>
      <c r="CL65" s="966"/>
      <c r="CM65" s="955"/>
      <c r="CN65" s="956"/>
      <c r="CO65" s="956"/>
      <c r="CP65" s="956"/>
      <c r="CQ65" s="966"/>
      <c r="CR65" s="955"/>
      <c r="CS65" s="956"/>
      <c r="CT65" s="956"/>
      <c r="CU65" s="956"/>
      <c r="CV65" s="966"/>
      <c r="CW65" s="955"/>
      <c r="CX65" s="956"/>
      <c r="CY65" s="956"/>
      <c r="CZ65" s="956"/>
      <c r="DA65" s="966"/>
      <c r="DB65" s="955"/>
      <c r="DC65" s="956"/>
      <c r="DD65" s="956"/>
      <c r="DE65" s="956"/>
      <c r="DF65" s="966"/>
      <c r="DG65" s="955"/>
      <c r="DH65" s="956"/>
      <c r="DI65" s="956"/>
      <c r="DJ65" s="956"/>
      <c r="DK65" s="966"/>
      <c r="DL65" s="955"/>
      <c r="DM65" s="956"/>
      <c r="DN65" s="956"/>
      <c r="DO65" s="956"/>
      <c r="DP65" s="966"/>
      <c r="DQ65" s="955"/>
      <c r="DR65" s="956"/>
      <c r="DS65" s="956"/>
      <c r="DT65" s="956"/>
      <c r="DU65" s="966"/>
      <c r="DV65" s="948"/>
      <c r="DW65" s="949"/>
      <c r="DX65" s="949"/>
      <c r="DY65" s="949"/>
      <c r="DZ65" s="967"/>
      <c r="EA65" s="48"/>
    </row>
    <row r="66" spans="1:131" ht="26.25" customHeight="1" x14ac:dyDescent="0.15">
      <c r="A66" s="694" t="s">
        <v>446</v>
      </c>
      <c r="B66" s="695"/>
      <c r="C66" s="695"/>
      <c r="D66" s="695"/>
      <c r="E66" s="695"/>
      <c r="F66" s="695"/>
      <c r="G66" s="695"/>
      <c r="H66" s="695"/>
      <c r="I66" s="695"/>
      <c r="J66" s="695"/>
      <c r="K66" s="695"/>
      <c r="L66" s="695"/>
      <c r="M66" s="695"/>
      <c r="N66" s="695"/>
      <c r="O66" s="695"/>
      <c r="P66" s="696"/>
      <c r="Q66" s="686" t="s">
        <v>454</v>
      </c>
      <c r="R66" s="687"/>
      <c r="S66" s="687"/>
      <c r="T66" s="687"/>
      <c r="U66" s="688"/>
      <c r="V66" s="686" t="s">
        <v>455</v>
      </c>
      <c r="W66" s="687"/>
      <c r="X66" s="687"/>
      <c r="Y66" s="687"/>
      <c r="Z66" s="688"/>
      <c r="AA66" s="686" t="s">
        <v>456</v>
      </c>
      <c r="AB66" s="687"/>
      <c r="AC66" s="687"/>
      <c r="AD66" s="687"/>
      <c r="AE66" s="688"/>
      <c r="AF66" s="706" t="s">
        <v>247</v>
      </c>
      <c r="AG66" s="701"/>
      <c r="AH66" s="701"/>
      <c r="AI66" s="701"/>
      <c r="AJ66" s="707"/>
      <c r="AK66" s="686" t="s">
        <v>392</v>
      </c>
      <c r="AL66" s="695"/>
      <c r="AM66" s="695"/>
      <c r="AN66" s="695"/>
      <c r="AO66" s="696"/>
      <c r="AP66" s="686" t="s">
        <v>361</v>
      </c>
      <c r="AQ66" s="687"/>
      <c r="AR66" s="687"/>
      <c r="AS66" s="687"/>
      <c r="AT66" s="688"/>
      <c r="AU66" s="686" t="s">
        <v>462</v>
      </c>
      <c r="AV66" s="687"/>
      <c r="AW66" s="687"/>
      <c r="AX66" s="687"/>
      <c r="AY66" s="688"/>
      <c r="AZ66" s="686" t="s">
        <v>441</v>
      </c>
      <c r="BA66" s="687"/>
      <c r="BB66" s="687"/>
      <c r="BC66" s="687"/>
      <c r="BD66" s="692"/>
      <c r="BE66" s="55"/>
      <c r="BF66" s="55"/>
      <c r="BG66" s="55"/>
      <c r="BH66" s="55"/>
      <c r="BI66" s="55"/>
      <c r="BJ66" s="55"/>
      <c r="BK66" s="55"/>
      <c r="BL66" s="55"/>
      <c r="BM66" s="55"/>
      <c r="BN66" s="55"/>
      <c r="BO66" s="55"/>
      <c r="BP66" s="55"/>
      <c r="BQ66" s="52">
        <v>60</v>
      </c>
      <c r="BR66" s="73"/>
      <c r="BS66" s="919"/>
      <c r="BT66" s="920"/>
      <c r="BU66" s="920"/>
      <c r="BV66" s="920"/>
      <c r="BW66" s="920"/>
      <c r="BX66" s="920"/>
      <c r="BY66" s="920"/>
      <c r="BZ66" s="920"/>
      <c r="CA66" s="920"/>
      <c r="CB66" s="920"/>
      <c r="CC66" s="920"/>
      <c r="CD66" s="920"/>
      <c r="CE66" s="920"/>
      <c r="CF66" s="920"/>
      <c r="CG66" s="921"/>
      <c r="CH66" s="922"/>
      <c r="CI66" s="923"/>
      <c r="CJ66" s="923"/>
      <c r="CK66" s="923"/>
      <c r="CL66" s="924"/>
      <c r="CM66" s="922"/>
      <c r="CN66" s="923"/>
      <c r="CO66" s="923"/>
      <c r="CP66" s="923"/>
      <c r="CQ66" s="924"/>
      <c r="CR66" s="922"/>
      <c r="CS66" s="923"/>
      <c r="CT66" s="923"/>
      <c r="CU66" s="923"/>
      <c r="CV66" s="924"/>
      <c r="CW66" s="922"/>
      <c r="CX66" s="923"/>
      <c r="CY66" s="923"/>
      <c r="CZ66" s="923"/>
      <c r="DA66" s="924"/>
      <c r="DB66" s="922"/>
      <c r="DC66" s="923"/>
      <c r="DD66" s="923"/>
      <c r="DE66" s="923"/>
      <c r="DF66" s="924"/>
      <c r="DG66" s="922"/>
      <c r="DH66" s="923"/>
      <c r="DI66" s="923"/>
      <c r="DJ66" s="923"/>
      <c r="DK66" s="924"/>
      <c r="DL66" s="922"/>
      <c r="DM66" s="923"/>
      <c r="DN66" s="923"/>
      <c r="DO66" s="923"/>
      <c r="DP66" s="924"/>
      <c r="DQ66" s="922"/>
      <c r="DR66" s="923"/>
      <c r="DS66" s="923"/>
      <c r="DT66" s="923"/>
      <c r="DU66" s="924"/>
      <c r="DV66" s="919"/>
      <c r="DW66" s="920"/>
      <c r="DX66" s="920"/>
      <c r="DY66" s="920"/>
      <c r="DZ66" s="925"/>
      <c r="EA66" s="48"/>
    </row>
    <row r="67" spans="1:131" ht="26.25" customHeight="1" x14ac:dyDescent="0.15">
      <c r="A67" s="697"/>
      <c r="B67" s="698"/>
      <c r="C67" s="698"/>
      <c r="D67" s="698"/>
      <c r="E67" s="698"/>
      <c r="F67" s="698"/>
      <c r="G67" s="698"/>
      <c r="H67" s="698"/>
      <c r="I67" s="698"/>
      <c r="J67" s="698"/>
      <c r="K67" s="698"/>
      <c r="L67" s="698"/>
      <c r="M67" s="698"/>
      <c r="N67" s="698"/>
      <c r="O67" s="698"/>
      <c r="P67" s="699"/>
      <c r="Q67" s="689"/>
      <c r="R67" s="690"/>
      <c r="S67" s="690"/>
      <c r="T67" s="690"/>
      <c r="U67" s="691"/>
      <c r="V67" s="689"/>
      <c r="W67" s="690"/>
      <c r="X67" s="690"/>
      <c r="Y67" s="690"/>
      <c r="Z67" s="691"/>
      <c r="AA67" s="689"/>
      <c r="AB67" s="690"/>
      <c r="AC67" s="690"/>
      <c r="AD67" s="690"/>
      <c r="AE67" s="691"/>
      <c r="AF67" s="708"/>
      <c r="AG67" s="704"/>
      <c r="AH67" s="704"/>
      <c r="AI67" s="704"/>
      <c r="AJ67" s="709"/>
      <c r="AK67" s="710"/>
      <c r="AL67" s="698"/>
      <c r="AM67" s="698"/>
      <c r="AN67" s="698"/>
      <c r="AO67" s="699"/>
      <c r="AP67" s="689"/>
      <c r="AQ67" s="690"/>
      <c r="AR67" s="690"/>
      <c r="AS67" s="690"/>
      <c r="AT67" s="691"/>
      <c r="AU67" s="689"/>
      <c r="AV67" s="690"/>
      <c r="AW67" s="690"/>
      <c r="AX67" s="690"/>
      <c r="AY67" s="691"/>
      <c r="AZ67" s="689"/>
      <c r="BA67" s="690"/>
      <c r="BB67" s="690"/>
      <c r="BC67" s="690"/>
      <c r="BD67" s="693"/>
      <c r="BE67" s="55"/>
      <c r="BF67" s="55"/>
      <c r="BG67" s="55"/>
      <c r="BH67" s="55"/>
      <c r="BI67" s="55"/>
      <c r="BJ67" s="55"/>
      <c r="BK67" s="55"/>
      <c r="BL67" s="55"/>
      <c r="BM67" s="55"/>
      <c r="BN67" s="55"/>
      <c r="BO67" s="55"/>
      <c r="BP67" s="55"/>
      <c r="BQ67" s="52">
        <v>61</v>
      </c>
      <c r="BR67" s="73"/>
      <c r="BS67" s="919"/>
      <c r="BT67" s="920"/>
      <c r="BU67" s="920"/>
      <c r="BV67" s="920"/>
      <c r="BW67" s="920"/>
      <c r="BX67" s="920"/>
      <c r="BY67" s="920"/>
      <c r="BZ67" s="920"/>
      <c r="CA67" s="920"/>
      <c r="CB67" s="920"/>
      <c r="CC67" s="920"/>
      <c r="CD67" s="920"/>
      <c r="CE67" s="920"/>
      <c r="CF67" s="920"/>
      <c r="CG67" s="921"/>
      <c r="CH67" s="922"/>
      <c r="CI67" s="923"/>
      <c r="CJ67" s="923"/>
      <c r="CK67" s="923"/>
      <c r="CL67" s="924"/>
      <c r="CM67" s="922"/>
      <c r="CN67" s="923"/>
      <c r="CO67" s="923"/>
      <c r="CP67" s="923"/>
      <c r="CQ67" s="924"/>
      <c r="CR67" s="922"/>
      <c r="CS67" s="923"/>
      <c r="CT67" s="923"/>
      <c r="CU67" s="923"/>
      <c r="CV67" s="924"/>
      <c r="CW67" s="922"/>
      <c r="CX67" s="923"/>
      <c r="CY67" s="923"/>
      <c r="CZ67" s="923"/>
      <c r="DA67" s="924"/>
      <c r="DB67" s="922"/>
      <c r="DC67" s="923"/>
      <c r="DD67" s="923"/>
      <c r="DE67" s="923"/>
      <c r="DF67" s="924"/>
      <c r="DG67" s="922"/>
      <c r="DH67" s="923"/>
      <c r="DI67" s="923"/>
      <c r="DJ67" s="923"/>
      <c r="DK67" s="924"/>
      <c r="DL67" s="922"/>
      <c r="DM67" s="923"/>
      <c r="DN67" s="923"/>
      <c r="DO67" s="923"/>
      <c r="DP67" s="924"/>
      <c r="DQ67" s="922"/>
      <c r="DR67" s="923"/>
      <c r="DS67" s="923"/>
      <c r="DT67" s="923"/>
      <c r="DU67" s="924"/>
      <c r="DV67" s="919"/>
      <c r="DW67" s="920"/>
      <c r="DX67" s="920"/>
      <c r="DY67" s="920"/>
      <c r="DZ67" s="925"/>
      <c r="EA67" s="48"/>
    </row>
    <row r="68" spans="1:131" ht="26.25" customHeight="1" x14ac:dyDescent="0.15">
      <c r="A68" s="51">
        <v>1</v>
      </c>
      <c r="B68" s="959"/>
      <c r="C68" s="960"/>
      <c r="D68" s="960"/>
      <c r="E68" s="960"/>
      <c r="F68" s="960"/>
      <c r="G68" s="960"/>
      <c r="H68" s="960"/>
      <c r="I68" s="960"/>
      <c r="J68" s="960"/>
      <c r="K68" s="960"/>
      <c r="L68" s="960"/>
      <c r="M68" s="960"/>
      <c r="N68" s="960"/>
      <c r="O68" s="960"/>
      <c r="P68" s="961"/>
      <c r="Q68" s="962"/>
      <c r="R68" s="963"/>
      <c r="S68" s="963"/>
      <c r="T68" s="963"/>
      <c r="U68" s="963"/>
      <c r="V68" s="963"/>
      <c r="W68" s="963"/>
      <c r="X68" s="963"/>
      <c r="Y68" s="963"/>
      <c r="Z68" s="963"/>
      <c r="AA68" s="963"/>
      <c r="AB68" s="963"/>
      <c r="AC68" s="963"/>
      <c r="AD68" s="963"/>
      <c r="AE68" s="963"/>
      <c r="AF68" s="963"/>
      <c r="AG68" s="963"/>
      <c r="AH68" s="963"/>
      <c r="AI68" s="963"/>
      <c r="AJ68" s="963"/>
      <c r="AK68" s="963"/>
      <c r="AL68" s="963"/>
      <c r="AM68" s="963"/>
      <c r="AN68" s="963"/>
      <c r="AO68" s="963"/>
      <c r="AP68" s="963"/>
      <c r="AQ68" s="963"/>
      <c r="AR68" s="963"/>
      <c r="AS68" s="963"/>
      <c r="AT68" s="963"/>
      <c r="AU68" s="963"/>
      <c r="AV68" s="963"/>
      <c r="AW68" s="963"/>
      <c r="AX68" s="963"/>
      <c r="AY68" s="963"/>
      <c r="AZ68" s="964"/>
      <c r="BA68" s="964"/>
      <c r="BB68" s="964"/>
      <c r="BC68" s="964"/>
      <c r="BD68" s="965"/>
      <c r="BE68" s="55"/>
      <c r="BF68" s="55"/>
      <c r="BG68" s="55"/>
      <c r="BH68" s="55"/>
      <c r="BI68" s="55"/>
      <c r="BJ68" s="55"/>
      <c r="BK68" s="55"/>
      <c r="BL68" s="55"/>
      <c r="BM68" s="55"/>
      <c r="BN68" s="55"/>
      <c r="BO68" s="55"/>
      <c r="BP68" s="55"/>
      <c r="BQ68" s="52">
        <v>62</v>
      </c>
      <c r="BR68" s="73"/>
      <c r="BS68" s="919"/>
      <c r="BT68" s="920"/>
      <c r="BU68" s="920"/>
      <c r="BV68" s="920"/>
      <c r="BW68" s="920"/>
      <c r="BX68" s="920"/>
      <c r="BY68" s="920"/>
      <c r="BZ68" s="920"/>
      <c r="CA68" s="920"/>
      <c r="CB68" s="920"/>
      <c r="CC68" s="920"/>
      <c r="CD68" s="920"/>
      <c r="CE68" s="920"/>
      <c r="CF68" s="920"/>
      <c r="CG68" s="921"/>
      <c r="CH68" s="922"/>
      <c r="CI68" s="923"/>
      <c r="CJ68" s="923"/>
      <c r="CK68" s="923"/>
      <c r="CL68" s="924"/>
      <c r="CM68" s="922"/>
      <c r="CN68" s="923"/>
      <c r="CO68" s="923"/>
      <c r="CP68" s="923"/>
      <c r="CQ68" s="924"/>
      <c r="CR68" s="922"/>
      <c r="CS68" s="923"/>
      <c r="CT68" s="923"/>
      <c r="CU68" s="923"/>
      <c r="CV68" s="924"/>
      <c r="CW68" s="922"/>
      <c r="CX68" s="923"/>
      <c r="CY68" s="923"/>
      <c r="CZ68" s="923"/>
      <c r="DA68" s="924"/>
      <c r="DB68" s="922"/>
      <c r="DC68" s="923"/>
      <c r="DD68" s="923"/>
      <c r="DE68" s="923"/>
      <c r="DF68" s="924"/>
      <c r="DG68" s="922"/>
      <c r="DH68" s="923"/>
      <c r="DI68" s="923"/>
      <c r="DJ68" s="923"/>
      <c r="DK68" s="924"/>
      <c r="DL68" s="922"/>
      <c r="DM68" s="923"/>
      <c r="DN68" s="923"/>
      <c r="DO68" s="923"/>
      <c r="DP68" s="924"/>
      <c r="DQ68" s="922"/>
      <c r="DR68" s="923"/>
      <c r="DS68" s="923"/>
      <c r="DT68" s="923"/>
      <c r="DU68" s="924"/>
      <c r="DV68" s="919"/>
      <c r="DW68" s="920"/>
      <c r="DX68" s="920"/>
      <c r="DY68" s="920"/>
      <c r="DZ68" s="925"/>
      <c r="EA68" s="48"/>
    </row>
    <row r="69" spans="1:131" ht="26.25" customHeight="1" x14ac:dyDescent="0.15">
      <c r="A69" s="52">
        <v>2</v>
      </c>
      <c r="B69" s="948"/>
      <c r="C69" s="949"/>
      <c r="D69" s="949"/>
      <c r="E69" s="949"/>
      <c r="F69" s="949"/>
      <c r="G69" s="949"/>
      <c r="H69" s="949"/>
      <c r="I69" s="949"/>
      <c r="J69" s="949"/>
      <c r="K69" s="949"/>
      <c r="L69" s="949"/>
      <c r="M69" s="949"/>
      <c r="N69" s="949"/>
      <c r="O69" s="949"/>
      <c r="P69" s="950"/>
      <c r="Q69" s="951"/>
      <c r="R69" s="952"/>
      <c r="S69" s="952"/>
      <c r="T69" s="952"/>
      <c r="U69" s="952"/>
      <c r="V69" s="952"/>
      <c r="W69" s="952"/>
      <c r="X69" s="952"/>
      <c r="Y69" s="952"/>
      <c r="Z69" s="952"/>
      <c r="AA69" s="952"/>
      <c r="AB69" s="952"/>
      <c r="AC69" s="952"/>
      <c r="AD69" s="952"/>
      <c r="AE69" s="952"/>
      <c r="AF69" s="952"/>
      <c r="AG69" s="952"/>
      <c r="AH69" s="952"/>
      <c r="AI69" s="952"/>
      <c r="AJ69" s="952"/>
      <c r="AK69" s="952"/>
      <c r="AL69" s="952"/>
      <c r="AM69" s="952"/>
      <c r="AN69" s="952"/>
      <c r="AO69" s="952"/>
      <c r="AP69" s="952"/>
      <c r="AQ69" s="952"/>
      <c r="AR69" s="952"/>
      <c r="AS69" s="952"/>
      <c r="AT69" s="952"/>
      <c r="AU69" s="952"/>
      <c r="AV69" s="952"/>
      <c r="AW69" s="952"/>
      <c r="AX69" s="952"/>
      <c r="AY69" s="952"/>
      <c r="AZ69" s="953"/>
      <c r="BA69" s="953"/>
      <c r="BB69" s="953"/>
      <c r="BC69" s="953"/>
      <c r="BD69" s="954"/>
      <c r="BE69" s="55"/>
      <c r="BF69" s="55"/>
      <c r="BG69" s="55"/>
      <c r="BH69" s="55"/>
      <c r="BI69" s="55"/>
      <c r="BJ69" s="55"/>
      <c r="BK69" s="55"/>
      <c r="BL69" s="55"/>
      <c r="BM69" s="55"/>
      <c r="BN69" s="55"/>
      <c r="BO69" s="55"/>
      <c r="BP69" s="55"/>
      <c r="BQ69" s="52">
        <v>63</v>
      </c>
      <c r="BR69" s="73"/>
      <c r="BS69" s="919"/>
      <c r="BT69" s="920"/>
      <c r="BU69" s="920"/>
      <c r="BV69" s="920"/>
      <c r="BW69" s="920"/>
      <c r="BX69" s="920"/>
      <c r="BY69" s="920"/>
      <c r="BZ69" s="920"/>
      <c r="CA69" s="920"/>
      <c r="CB69" s="920"/>
      <c r="CC69" s="920"/>
      <c r="CD69" s="920"/>
      <c r="CE69" s="920"/>
      <c r="CF69" s="920"/>
      <c r="CG69" s="921"/>
      <c r="CH69" s="922"/>
      <c r="CI69" s="923"/>
      <c r="CJ69" s="923"/>
      <c r="CK69" s="923"/>
      <c r="CL69" s="924"/>
      <c r="CM69" s="922"/>
      <c r="CN69" s="923"/>
      <c r="CO69" s="923"/>
      <c r="CP69" s="923"/>
      <c r="CQ69" s="924"/>
      <c r="CR69" s="922"/>
      <c r="CS69" s="923"/>
      <c r="CT69" s="923"/>
      <c r="CU69" s="923"/>
      <c r="CV69" s="924"/>
      <c r="CW69" s="922"/>
      <c r="CX69" s="923"/>
      <c r="CY69" s="923"/>
      <c r="CZ69" s="923"/>
      <c r="DA69" s="924"/>
      <c r="DB69" s="922"/>
      <c r="DC69" s="923"/>
      <c r="DD69" s="923"/>
      <c r="DE69" s="923"/>
      <c r="DF69" s="924"/>
      <c r="DG69" s="922"/>
      <c r="DH69" s="923"/>
      <c r="DI69" s="923"/>
      <c r="DJ69" s="923"/>
      <c r="DK69" s="924"/>
      <c r="DL69" s="922"/>
      <c r="DM69" s="923"/>
      <c r="DN69" s="923"/>
      <c r="DO69" s="923"/>
      <c r="DP69" s="924"/>
      <c r="DQ69" s="922"/>
      <c r="DR69" s="923"/>
      <c r="DS69" s="923"/>
      <c r="DT69" s="923"/>
      <c r="DU69" s="924"/>
      <c r="DV69" s="919"/>
      <c r="DW69" s="920"/>
      <c r="DX69" s="920"/>
      <c r="DY69" s="920"/>
      <c r="DZ69" s="925"/>
      <c r="EA69" s="48"/>
    </row>
    <row r="70" spans="1:131" ht="26.25" customHeight="1" x14ac:dyDescent="0.15">
      <c r="A70" s="52">
        <v>3</v>
      </c>
      <c r="B70" s="948"/>
      <c r="C70" s="949"/>
      <c r="D70" s="949"/>
      <c r="E70" s="949"/>
      <c r="F70" s="949"/>
      <c r="G70" s="949"/>
      <c r="H70" s="949"/>
      <c r="I70" s="949"/>
      <c r="J70" s="949"/>
      <c r="K70" s="949"/>
      <c r="L70" s="949"/>
      <c r="M70" s="949"/>
      <c r="N70" s="949"/>
      <c r="O70" s="949"/>
      <c r="P70" s="950"/>
      <c r="Q70" s="951"/>
      <c r="R70" s="952"/>
      <c r="S70" s="952"/>
      <c r="T70" s="952"/>
      <c r="U70" s="952"/>
      <c r="V70" s="952"/>
      <c r="W70" s="952"/>
      <c r="X70" s="952"/>
      <c r="Y70" s="952"/>
      <c r="Z70" s="952"/>
      <c r="AA70" s="952"/>
      <c r="AB70" s="952"/>
      <c r="AC70" s="952"/>
      <c r="AD70" s="952"/>
      <c r="AE70" s="952"/>
      <c r="AF70" s="952"/>
      <c r="AG70" s="952"/>
      <c r="AH70" s="952"/>
      <c r="AI70" s="952"/>
      <c r="AJ70" s="952"/>
      <c r="AK70" s="952"/>
      <c r="AL70" s="952"/>
      <c r="AM70" s="952"/>
      <c r="AN70" s="952"/>
      <c r="AO70" s="952"/>
      <c r="AP70" s="952"/>
      <c r="AQ70" s="952"/>
      <c r="AR70" s="952"/>
      <c r="AS70" s="952"/>
      <c r="AT70" s="952"/>
      <c r="AU70" s="952"/>
      <c r="AV70" s="952"/>
      <c r="AW70" s="952"/>
      <c r="AX70" s="952"/>
      <c r="AY70" s="952"/>
      <c r="AZ70" s="953"/>
      <c r="BA70" s="953"/>
      <c r="BB70" s="953"/>
      <c r="BC70" s="953"/>
      <c r="BD70" s="954"/>
      <c r="BE70" s="55"/>
      <c r="BF70" s="55"/>
      <c r="BG70" s="55"/>
      <c r="BH70" s="55"/>
      <c r="BI70" s="55"/>
      <c r="BJ70" s="55"/>
      <c r="BK70" s="55"/>
      <c r="BL70" s="55"/>
      <c r="BM70" s="55"/>
      <c r="BN70" s="55"/>
      <c r="BO70" s="55"/>
      <c r="BP70" s="55"/>
      <c r="BQ70" s="52">
        <v>64</v>
      </c>
      <c r="BR70" s="73"/>
      <c r="BS70" s="919"/>
      <c r="BT70" s="920"/>
      <c r="BU70" s="920"/>
      <c r="BV70" s="920"/>
      <c r="BW70" s="920"/>
      <c r="BX70" s="920"/>
      <c r="BY70" s="920"/>
      <c r="BZ70" s="920"/>
      <c r="CA70" s="920"/>
      <c r="CB70" s="920"/>
      <c r="CC70" s="920"/>
      <c r="CD70" s="920"/>
      <c r="CE70" s="920"/>
      <c r="CF70" s="920"/>
      <c r="CG70" s="921"/>
      <c r="CH70" s="922"/>
      <c r="CI70" s="923"/>
      <c r="CJ70" s="923"/>
      <c r="CK70" s="923"/>
      <c r="CL70" s="924"/>
      <c r="CM70" s="922"/>
      <c r="CN70" s="923"/>
      <c r="CO70" s="923"/>
      <c r="CP70" s="923"/>
      <c r="CQ70" s="924"/>
      <c r="CR70" s="922"/>
      <c r="CS70" s="923"/>
      <c r="CT70" s="923"/>
      <c r="CU70" s="923"/>
      <c r="CV70" s="924"/>
      <c r="CW70" s="922"/>
      <c r="CX70" s="923"/>
      <c r="CY70" s="923"/>
      <c r="CZ70" s="923"/>
      <c r="DA70" s="924"/>
      <c r="DB70" s="922"/>
      <c r="DC70" s="923"/>
      <c r="DD70" s="923"/>
      <c r="DE70" s="923"/>
      <c r="DF70" s="924"/>
      <c r="DG70" s="922"/>
      <c r="DH70" s="923"/>
      <c r="DI70" s="923"/>
      <c r="DJ70" s="923"/>
      <c r="DK70" s="924"/>
      <c r="DL70" s="922"/>
      <c r="DM70" s="923"/>
      <c r="DN70" s="923"/>
      <c r="DO70" s="923"/>
      <c r="DP70" s="924"/>
      <c r="DQ70" s="922"/>
      <c r="DR70" s="923"/>
      <c r="DS70" s="923"/>
      <c r="DT70" s="923"/>
      <c r="DU70" s="924"/>
      <c r="DV70" s="919"/>
      <c r="DW70" s="920"/>
      <c r="DX70" s="920"/>
      <c r="DY70" s="920"/>
      <c r="DZ70" s="925"/>
      <c r="EA70" s="48"/>
    </row>
    <row r="71" spans="1:131" ht="26.25" customHeight="1" x14ac:dyDescent="0.15">
      <c r="A71" s="52">
        <v>4</v>
      </c>
      <c r="B71" s="948"/>
      <c r="C71" s="949"/>
      <c r="D71" s="949"/>
      <c r="E71" s="949"/>
      <c r="F71" s="949"/>
      <c r="G71" s="949"/>
      <c r="H71" s="949"/>
      <c r="I71" s="949"/>
      <c r="J71" s="949"/>
      <c r="K71" s="949"/>
      <c r="L71" s="949"/>
      <c r="M71" s="949"/>
      <c r="N71" s="949"/>
      <c r="O71" s="949"/>
      <c r="P71" s="950"/>
      <c r="Q71" s="951"/>
      <c r="R71" s="952"/>
      <c r="S71" s="952"/>
      <c r="T71" s="952"/>
      <c r="U71" s="952"/>
      <c r="V71" s="952"/>
      <c r="W71" s="952"/>
      <c r="X71" s="952"/>
      <c r="Y71" s="952"/>
      <c r="Z71" s="952"/>
      <c r="AA71" s="952"/>
      <c r="AB71" s="952"/>
      <c r="AC71" s="952"/>
      <c r="AD71" s="952"/>
      <c r="AE71" s="952"/>
      <c r="AF71" s="952"/>
      <c r="AG71" s="952"/>
      <c r="AH71" s="952"/>
      <c r="AI71" s="952"/>
      <c r="AJ71" s="952"/>
      <c r="AK71" s="952"/>
      <c r="AL71" s="952"/>
      <c r="AM71" s="952"/>
      <c r="AN71" s="952"/>
      <c r="AO71" s="952"/>
      <c r="AP71" s="952"/>
      <c r="AQ71" s="952"/>
      <c r="AR71" s="952"/>
      <c r="AS71" s="952"/>
      <c r="AT71" s="952"/>
      <c r="AU71" s="952"/>
      <c r="AV71" s="952"/>
      <c r="AW71" s="952"/>
      <c r="AX71" s="952"/>
      <c r="AY71" s="952"/>
      <c r="AZ71" s="953"/>
      <c r="BA71" s="953"/>
      <c r="BB71" s="953"/>
      <c r="BC71" s="953"/>
      <c r="BD71" s="954"/>
      <c r="BE71" s="55"/>
      <c r="BF71" s="55"/>
      <c r="BG71" s="55"/>
      <c r="BH71" s="55"/>
      <c r="BI71" s="55"/>
      <c r="BJ71" s="55"/>
      <c r="BK71" s="55"/>
      <c r="BL71" s="55"/>
      <c r="BM71" s="55"/>
      <c r="BN71" s="55"/>
      <c r="BO71" s="55"/>
      <c r="BP71" s="55"/>
      <c r="BQ71" s="52">
        <v>65</v>
      </c>
      <c r="BR71" s="73"/>
      <c r="BS71" s="919"/>
      <c r="BT71" s="920"/>
      <c r="BU71" s="920"/>
      <c r="BV71" s="920"/>
      <c r="BW71" s="920"/>
      <c r="BX71" s="920"/>
      <c r="BY71" s="920"/>
      <c r="BZ71" s="920"/>
      <c r="CA71" s="920"/>
      <c r="CB71" s="920"/>
      <c r="CC71" s="920"/>
      <c r="CD71" s="920"/>
      <c r="CE71" s="920"/>
      <c r="CF71" s="920"/>
      <c r="CG71" s="921"/>
      <c r="CH71" s="922"/>
      <c r="CI71" s="923"/>
      <c r="CJ71" s="923"/>
      <c r="CK71" s="923"/>
      <c r="CL71" s="924"/>
      <c r="CM71" s="922"/>
      <c r="CN71" s="923"/>
      <c r="CO71" s="923"/>
      <c r="CP71" s="923"/>
      <c r="CQ71" s="924"/>
      <c r="CR71" s="922"/>
      <c r="CS71" s="923"/>
      <c r="CT71" s="923"/>
      <c r="CU71" s="923"/>
      <c r="CV71" s="924"/>
      <c r="CW71" s="922"/>
      <c r="CX71" s="923"/>
      <c r="CY71" s="923"/>
      <c r="CZ71" s="923"/>
      <c r="DA71" s="924"/>
      <c r="DB71" s="922"/>
      <c r="DC71" s="923"/>
      <c r="DD71" s="923"/>
      <c r="DE71" s="923"/>
      <c r="DF71" s="924"/>
      <c r="DG71" s="922"/>
      <c r="DH71" s="923"/>
      <c r="DI71" s="923"/>
      <c r="DJ71" s="923"/>
      <c r="DK71" s="924"/>
      <c r="DL71" s="922"/>
      <c r="DM71" s="923"/>
      <c r="DN71" s="923"/>
      <c r="DO71" s="923"/>
      <c r="DP71" s="924"/>
      <c r="DQ71" s="922"/>
      <c r="DR71" s="923"/>
      <c r="DS71" s="923"/>
      <c r="DT71" s="923"/>
      <c r="DU71" s="924"/>
      <c r="DV71" s="919"/>
      <c r="DW71" s="920"/>
      <c r="DX71" s="920"/>
      <c r="DY71" s="920"/>
      <c r="DZ71" s="925"/>
      <c r="EA71" s="48"/>
    </row>
    <row r="72" spans="1:131" ht="26.25" customHeight="1" x14ac:dyDescent="0.15">
      <c r="A72" s="52">
        <v>5</v>
      </c>
      <c r="B72" s="948"/>
      <c r="C72" s="949"/>
      <c r="D72" s="949"/>
      <c r="E72" s="949"/>
      <c r="F72" s="949"/>
      <c r="G72" s="949"/>
      <c r="H72" s="949"/>
      <c r="I72" s="949"/>
      <c r="J72" s="949"/>
      <c r="K72" s="949"/>
      <c r="L72" s="949"/>
      <c r="M72" s="949"/>
      <c r="N72" s="949"/>
      <c r="O72" s="949"/>
      <c r="P72" s="950"/>
      <c r="Q72" s="951"/>
      <c r="R72" s="952"/>
      <c r="S72" s="952"/>
      <c r="T72" s="952"/>
      <c r="U72" s="952"/>
      <c r="V72" s="952"/>
      <c r="W72" s="952"/>
      <c r="X72" s="952"/>
      <c r="Y72" s="952"/>
      <c r="Z72" s="952"/>
      <c r="AA72" s="952"/>
      <c r="AB72" s="952"/>
      <c r="AC72" s="952"/>
      <c r="AD72" s="952"/>
      <c r="AE72" s="952"/>
      <c r="AF72" s="952"/>
      <c r="AG72" s="952"/>
      <c r="AH72" s="952"/>
      <c r="AI72" s="952"/>
      <c r="AJ72" s="952"/>
      <c r="AK72" s="952"/>
      <c r="AL72" s="952"/>
      <c r="AM72" s="952"/>
      <c r="AN72" s="952"/>
      <c r="AO72" s="952"/>
      <c r="AP72" s="952"/>
      <c r="AQ72" s="952"/>
      <c r="AR72" s="952"/>
      <c r="AS72" s="952"/>
      <c r="AT72" s="952"/>
      <c r="AU72" s="952"/>
      <c r="AV72" s="952"/>
      <c r="AW72" s="952"/>
      <c r="AX72" s="952"/>
      <c r="AY72" s="952"/>
      <c r="AZ72" s="953"/>
      <c r="BA72" s="953"/>
      <c r="BB72" s="953"/>
      <c r="BC72" s="953"/>
      <c r="BD72" s="954"/>
      <c r="BE72" s="55"/>
      <c r="BF72" s="55"/>
      <c r="BG72" s="55"/>
      <c r="BH72" s="55"/>
      <c r="BI72" s="55"/>
      <c r="BJ72" s="55"/>
      <c r="BK72" s="55"/>
      <c r="BL72" s="55"/>
      <c r="BM72" s="55"/>
      <c r="BN72" s="55"/>
      <c r="BO72" s="55"/>
      <c r="BP72" s="55"/>
      <c r="BQ72" s="52">
        <v>66</v>
      </c>
      <c r="BR72" s="73"/>
      <c r="BS72" s="919"/>
      <c r="BT72" s="920"/>
      <c r="BU72" s="920"/>
      <c r="BV72" s="920"/>
      <c r="BW72" s="920"/>
      <c r="BX72" s="920"/>
      <c r="BY72" s="920"/>
      <c r="BZ72" s="920"/>
      <c r="CA72" s="920"/>
      <c r="CB72" s="920"/>
      <c r="CC72" s="920"/>
      <c r="CD72" s="920"/>
      <c r="CE72" s="920"/>
      <c r="CF72" s="920"/>
      <c r="CG72" s="921"/>
      <c r="CH72" s="922"/>
      <c r="CI72" s="923"/>
      <c r="CJ72" s="923"/>
      <c r="CK72" s="923"/>
      <c r="CL72" s="924"/>
      <c r="CM72" s="922"/>
      <c r="CN72" s="923"/>
      <c r="CO72" s="923"/>
      <c r="CP72" s="923"/>
      <c r="CQ72" s="924"/>
      <c r="CR72" s="922"/>
      <c r="CS72" s="923"/>
      <c r="CT72" s="923"/>
      <c r="CU72" s="923"/>
      <c r="CV72" s="924"/>
      <c r="CW72" s="922"/>
      <c r="CX72" s="923"/>
      <c r="CY72" s="923"/>
      <c r="CZ72" s="923"/>
      <c r="DA72" s="924"/>
      <c r="DB72" s="922"/>
      <c r="DC72" s="923"/>
      <c r="DD72" s="923"/>
      <c r="DE72" s="923"/>
      <c r="DF72" s="924"/>
      <c r="DG72" s="922"/>
      <c r="DH72" s="923"/>
      <c r="DI72" s="923"/>
      <c r="DJ72" s="923"/>
      <c r="DK72" s="924"/>
      <c r="DL72" s="922"/>
      <c r="DM72" s="923"/>
      <c r="DN72" s="923"/>
      <c r="DO72" s="923"/>
      <c r="DP72" s="924"/>
      <c r="DQ72" s="922"/>
      <c r="DR72" s="923"/>
      <c r="DS72" s="923"/>
      <c r="DT72" s="923"/>
      <c r="DU72" s="924"/>
      <c r="DV72" s="919"/>
      <c r="DW72" s="920"/>
      <c r="DX72" s="920"/>
      <c r="DY72" s="920"/>
      <c r="DZ72" s="925"/>
      <c r="EA72" s="48"/>
    </row>
    <row r="73" spans="1:131" ht="26.25" customHeight="1" x14ac:dyDescent="0.15">
      <c r="A73" s="52">
        <v>6</v>
      </c>
      <c r="B73" s="948"/>
      <c r="C73" s="949"/>
      <c r="D73" s="949"/>
      <c r="E73" s="949"/>
      <c r="F73" s="949"/>
      <c r="G73" s="949"/>
      <c r="H73" s="949"/>
      <c r="I73" s="949"/>
      <c r="J73" s="949"/>
      <c r="K73" s="949"/>
      <c r="L73" s="949"/>
      <c r="M73" s="949"/>
      <c r="N73" s="949"/>
      <c r="O73" s="949"/>
      <c r="P73" s="950"/>
      <c r="Q73" s="951"/>
      <c r="R73" s="952"/>
      <c r="S73" s="952"/>
      <c r="T73" s="952"/>
      <c r="U73" s="952"/>
      <c r="V73" s="952"/>
      <c r="W73" s="952"/>
      <c r="X73" s="952"/>
      <c r="Y73" s="952"/>
      <c r="Z73" s="952"/>
      <c r="AA73" s="952"/>
      <c r="AB73" s="952"/>
      <c r="AC73" s="952"/>
      <c r="AD73" s="952"/>
      <c r="AE73" s="952"/>
      <c r="AF73" s="952"/>
      <c r="AG73" s="952"/>
      <c r="AH73" s="952"/>
      <c r="AI73" s="952"/>
      <c r="AJ73" s="952"/>
      <c r="AK73" s="952"/>
      <c r="AL73" s="952"/>
      <c r="AM73" s="952"/>
      <c r="AN73" s="952"/>
      <c r="AO73" s="952"/>
      <c r="AP73" s="952"/>
      <c r="AQ73" s="952"/>
      <c r="AR73" s="952"/>
      <c r="AS73" s="952"/>
      <c r="AT73" s="952"/>
      <c r="AU73" s="952"/>
      <c r="AV73" s="952"/>
      <c r="AW73" s="952"/>
      <c r="AX73" s="952"/>
      <c r="AY73" s="952"/>
      <c r="AZ73" s="953"/>
      <c r="BA73" s="953"/>
      <c r="BB73" s="953"/>
      <c r="BC73" s="953"/>
      <c r="BD73" s="954"/>
      <c r="BE73" s="55"/>
      <c r="BF73" s="55"/>
      <c r="BG73" s="55"/>
      <c r="BH73" s="55"/>
      <c r="BI73" s="55"/>
      <c r="BJ73" s="55"/>
      <c r="BK73" s="55"/>
      <c r="BL73" s="55"/>
      <c r="BM73" s="55"/>
      <c r="BN73" s="55"/>
      <c r="BO73" s="55"/>
      <c r="BP73" s="55"/>
      <c r="BQ73" s="52">
        <v>67</v>
      </c>
      <c r="BR73" s="73"/>
      <c r="BS73" s="919"/>
      <c r="BT73" s="920"/>
      <c r="BU73" s="920"/>
      <c r="BV73" s="920"/>
      <c r="BW73" s="920"/>
      <c r="BX73" s="920"/>
      <c r="BY73" s="920"/>
      <c r="BZ73" s="920"/>
      <c r="CA73" s="920"/>
      <c r="CB73" s="920"/>
      <c r="CC73" s="920"/>
      <c r="CD73" s="920"/>
      <c r="CE73" s="920"/>
      <c r="CF73" s="920"/>
      <c r="CG73" s="921"/>
      <c r="CH73" s="922"/>
      <c r="CI73" s="923"/>
      <c r="CJ73" s="923"/>
      <c r="CK73" s="923"/>
      <c r="CL73" s="924"/>
      <c r="CM73" s="922"/>
      <c r="CN73" s="923"/>
      <c r="CO73" s="923"/>
      <c r="CP73" s="923"/>
      <c r="CQ73" s="924"/>
      <c r="CR73" s="922"/>
      <c r="CS73" s="923"/>
      <c r="CT73" s="923"/>
      <c r="CU73" s="923"/>
      <c r="CV73" s="924"/>
      <c r="CW73" s="922"/>
      <c r="CX73" s="923"/>
      <c r="CY73" s="923"/>
      <c r="CZ73" s="923"/>
      <c r="DA73" s="924"/>
      <c r="DB73" s="922"/>
      <c r="DC73" s="923"/>
      <c r="DD73" s="923"/>
      <c r="DE73" s="923"/>
      <c r="DF73" s="924"/>
      <c r="DG73" s="922"/>
      <c r="DH73" s="923"/>
      <c r="DI73" s="923"/>
      <c r="DJ73" s="923"/>
      <c r="DK73" s="924"/>
      <c r="DL73" s="922"/>
      <c r="DM73" s="923"/>
      <c r="DN73" s="923"/>
      <c r="DO73" s="923"/>
      <c r="DP73" s="924"/>
      <c r="DQ73" s="922"/>
      <c r="DR73" s="923"/>
      <c r="DS73" s="923"/>
      <c r="DT73" s="923"/>
      <c r="DU73" s="924"/>
      <c r="DV73" s="919"/>
      <c r="DW73" s="920"/>
      <c r="DX73" s="920"/>
      <c r="DY73" s="920"/>
      <c r="DZ73" s="925"/>
      <c r="EA73" s="48"/>
    </row>
    <row r="74" spans="1:131" ht="26.25" customHeight="1" x14ac:dyDescent="0.15">
      <c r="A74" s="52">
        <v>7</v>
      </c>
      <c r="B74" s="948"/>
      <c r="C74" s="949"/>
      <c r="D74" s="949"/>
      <c r="E74" s="949"/>
      <c r="F74" s="949"/>
      <c r="G74" s="949"/>
      <c r="H74" s="949"/>
      <c r="I74" s="949"/>
      <c r="J74" s="949"/>
      <c r="K74" s="949"/>
      <c r="L74" s="949"/>
      <c r="M74" s="949"/>
      <c r="N74" s="949"/>
      <c r="O74" s="949"/>
      <c r="P74" s="950"/>
      <c r="Q74" s="951"/>
      <c r="R74" s="952"/>
      <c r="S74" s="952"/>
      <c r="T74" s="952"/>
      <c r="U74" s="952"/>
      <c r="V74" s="952"/>
      <c r="W74" s="952"/>
      <c r="X74" s="952"/>
      <c r="Y74" s="952"/>
      <c r="Z74" s="952"/>
      <c r="AA74" s="952"/>
      <c r="AB74" s="952"/>
      <c r="AC74" s="952"/>
      <c r="AD74" s="952"/>
      <c r="AE74" s="952"/>
      <c r="AF74" s="952"/>
      <c r="AG74" s="952"/>
      <c r="AH74" s="952"/>
      <c r="AI74" s="952"/>
      <c r="AJ74" s="952"/>
      <c r="AK74" s="952"/>
      <c r="AL74" s="952"/>
      <c r="AM74" s="952"/>
      <c r="AN74" s="952"/>
      <c r="AO74" s="952"/>
      <c r="AP74" s="952"/>
      <c r="AQ74" s="952"/>
      <c r="AR74" s="952"/>
      <c r="AS74" s="952"/>
      <c r="AT74" s="952"/>
      <c r="AU74" s="952"/>
      <c r="AV74" s="952"/>
      <c r="AW74" s="952"/>
      <c r="AX74" s="952"/>
      <c r="AY74" s="952"/>
      <c r="AZ74" s="953"/>
      <c r="BA74" s="953"/>
      <c r="BB74" s="953"/>
      <c r="BC74" s="953"/>
      <c r="BD74" s="954"/>
      <c r="BE74" s="55"/>
      <c r="BF74" s="55"/>
      <c r="BG74" s="55"/>
      <c r="BH74" s="55"/>
      <c r="BI74" s="55"/>
      <c r="BJ74" s="55"/>
      <c r="BK74" s="55"/>
      <c r="BL74" s="55"/>
      <c r="BM74" s="55"/>
      <c r="BN74" s="55"/>
      <c r="BO74" s="55"/>
      <c r="BP74" s="55"/>
      <c r="BQ74" s="52">
        <v>68</v>
      </c>
      <c r="BR74" s="73"/>
      <c r="BS74" s="919"/>
      <c r="BT74" s="920"/>
      <c r="BU74" s="920"/>
      <c r="BV74" s="920"/>
      <c r="BW74" s="920"/>
      <c r="BX74" s="920"/>
      <c r="BY74" s="920"/>
      <c r="BZ74" s="920"/>
      <c r="CA74" s="920"/>
      <c r="CB74" s="920"/>
      <c r="CC74" s="920"/>
      <c r="CD74" s="920"/>
      <c r="CE74" s="920"/>
      <c r="CF74" s="920"/>
      <c r="CG74" s="921"/>
      <c r="CH74" s="922"/>
      <c r="CI74" s="923"/>
      <c r="CJ74" s="923"/>
      <c r="CK74" s="923"/>
      <c r="CL74" s="924"/>
      <c r="CM74" s="922"/>
      <c r="CN74" s="923"/>
      <c r="CO74" s="923"/>
      <c r="CP74" s="923"/>
      <c r="CQ74" s="924"/>
      <c r="CR74" s="922"/>
      <c r="CS74" s="923"/>
      <c r="CT74" s="923"/>
      <c r="CU74" s="923"/>
      <c r="CV74" s="924"/>
      <c r="CW74" s="922"/>
      <c r="CX74" s="923"/>
      <c r="CY74" s="923"/>
      <c r="CZ74" s="923"/>
      <c r="DA74" s="924"/>
      <c r="DB74" s="922"/>
      <c r="DC74" s="923"/>
      <c r="DD74" s="923"/>
      <c r="DE74" s="923"/>
      <c r="DF74" s="924"/>
      <c r="DG74" s="922"/>
      <c r="DH74" s="923"/>
      <c r="DI74" s="923"/>
      <c r="DJ74" s="923"/>
      <c r="DK74" s="924"/>
      <c r="DL74" s="922"/>
      <c r="DM74" s="923"/>
      <c r="DN74" s="923"/>
      <c r="DO74" s="923"/>
      <c r="DP74" s="924"/>
      <c r="DQ74" s="922"/>
      <c r="DR74" s="923"/>
      <c r="DS74" s="923"/>
      <c r="DT74" s="923"/>
      <c r="DU74" s="924"/>
      <c r="DV74" s="919"/>
      <c r="DW74" s="920"/>
      <c r="DX74" s="920"/>
      <c r="DY74" s="920"/>
      <c r="DZ74" s="925"/>
      <c r="EA74" s="48"/>
    </row>
    <row r="75" spans="1:131" ht="26.25" customHeight="1" x14ac:dyDescent="0.15">
      <c r="A75" s="52">
        <v>8</v>
      </c>
      <c r="B75" s="948"/>
      <c r="C75" s="949"/>
      <c r="D75" s="949"/>
      <c r="E75" s="949"/>
      <c r="F75" s="949"/>
      <c r="G75" s="949"/>
      <c r="H75" s="949"/>
      <c r="I75" s="949"/>
      <c r="J75" s="949"/>
      <c r="K75" s="949"/>
      <c r="L75" s="949"/>
      <c r="M75" s="949"/>
      <c r="N75" s="949"/>
      <c r="O75" s="949"/>
      <c r="P75" s="950"/>
      <c r="Q75" s="955"/>
      <c r="R75" s="956"/>
      <c r="S75" s="956"/>
      <c r="T75" s="956"/>
      <c r="U75" s="957"/>
      <c r="V75" s="958"/>
      <c r="W75" s="956"/>
      <c r="X75" s="956"/>
      <c r="Y75" s="956"/>
      <c r="Z75" s="957"/>
      <c r="AA75" s="958"/>
      <c r="AB75" s="956"/>
      <c r="AC75" s="956"/>
      <c r="AD75" s="956"/>
      <c r="AE75" s="957"/>
      <c r="AF75" s="958"/>
      <c r="AG75" s="956"/>
      <c r="AH75" s="956"/>
      <c r="AI75" s="956"/>
      <c r="AJ75" s="957"/>
      <c r="AK75" s="958"/>
      <c r="AL75" s="956"/>
      <c r="AM75" s="956"/>
      <c r="AN75" s="956"/>
      <c r="AO75" s="957"/>
      <c r="AP75" s="958"/>
      <c r="AQ75" s="956"/>
      <c r="AR75" s="956"/>
      <c r="AS75" s="956"/>
      <c r="AT75" s="957"/>
      <c r="AU75" s="958"/>
      <c r="AV75" s="956"/>
      <c r="AW75" s="956"/>
      <c r="AX75" s="956"/>
      <c r="AY75" s="957"/>
      <c r="AZ75" s="953"/>
      <c r="BA75" s="953"/>
      <c r="BB75" s="953"/>
      <c r="BC75" s="953"/>
      <c r="BD75" s="954"/>
      <c r="BE75" s="55"/>
      <c r="BF75" s="55"/>
      <c r="BG75" s="55"/>
      <c r="BH75" s="55"/>
      <c r="BI75" s="55"/>
      <c r="BJ75" s="55"/>
      <c r="BK75" s="55"/>
      <c r="BL75" s="55"/>
      <c r="BM75" s="55"/>
      <c r="BN75" s="55"/>
      <c r="BO75" s="55"/>
      <c r="BP75" s="55"/>
      <c r="BQ75" s="52">
        <v>69</v>
      </c>
      <c r="BR75" s="73"/>
      <c r="BS75" s="919"/>
      <c r="BT75" s="920"/>
      <c r="BU75" s="920"/>
      <c r="BV75" s="920"/>
      <c r="BW75" s="920"/>
      <c r="BX75" s="920"/>
      <c r="BY75" s="920"/>
      <c r="BZ75" s="920"/>
      <c r="CA75" s="920"/>
      <c r="CB75" s="920"/>
      <c r="CC75" s="920"/>
      <c r="CD75" s="920"/>
      <c r="CE75" s="920"/>
      <c r="CF75" s="920"/>
      <c r="CG75" s="921"/>
      <c r="CH75" s="922"/>
      <c r="CI75" s="923"/>
      <c r="CJ75" s="923"/>
      <c r="CK75" s="923"/>
      <c r="CL75" s="924"/>
      <c r="CM75" s="922"/>
      <c r="CN75" s="923"/>
      <c r="CO75" s="923"/>
      <c r="CP75" s="923"/>
      <c r="CQ75" s="924"/>
      <c r="CR75" s="922"/>
      <c r="CS75" s="923"/>
      <c r="CT75" s="923"/>
      <c r="CU75" s="923"/>
      <c r="CV75" s="924"/>
      <c r="CW75" s="922"/>
      <c r="CX75" s="923"/>
      <c r="CY75" s="923"/>
      <c r="CZ75" s="923"/>
      <c r="DA75" s="924"/>
      <c r="DB75" s="922"/>
      <c r="DC75" s="923"/>
      <c r="DD75" s="923"/>
      <c r="DE75" s="923"/>
      <c r="DF75" s="924"/>
      <c r="DG75" s="922"/>
      <c r="DH75" s="923"/>
      <c r="DI75" s="923"/>
      <c r="DJ75" s="923"/>
      <c r="DK75" s="924"/>
      <c r="DL75" s="922"/>
      <c r="DM75" s="923"/>
      <c r="DN75" s="923"/>
      <c r="DO75" s="923"/>
      <c r="DP75" s="924"/>
      <c r="DQ75" s="922"/>
      <c r="DR75" s="923"/>
      <c r="DS75" s="923"/>
      <c r="DT75" s="923"/>
      <c r="DU75" s="924"/>
      <c r="DV75" s="919"/>
      <c r="DW75" s="920"/>
      <c r="DX75" s="920"/>
      <c r="DY75" s="920"/>
      <c r="DZ75" s="925"/>
      <c r="EA75" s="48"/>
    </row>
    <row r="76" spans="1:131" ht="26.25" customHeight="1" x14ac:dyDescent="0.15">
      <c r="A76" s="52">
        <v>9</v>
      </c>
      <c r="B76" s="948"/>
      <c r="C76" s="949"/>
      <c r="D76" s="949"/>
      <c r="E76" s="949"/>
      <c r="F76" s="949"/>
      <c r="G76" s="949"/>
      <c r="H76" s="949"/>
      <c r="I76" s="949"/>
      <c r="J76" s="949"/>
      <c r="K76" s="949"/>
      <c r="L76" s="949"/>
      <c r="M76" s="949"/>
      <c r="N76" s="949"/>
      <c r="O76" s="949"/>
      <c r="P76" s="950"/>
      <c r="Q76" s="955"/>
      <c r="R76" s="956"/>
      <c r="S76" s="956"/>
      <c r="T76" s="956"/>
      <c r="U76" s="957"/>
      <c r="V76" s="958"/>
      <c r="W76" s="956"/>
      <c r="X76" s="956"/>
      <c r="Y76" s="956"/>
      <c r="Z76" s="957"/>
      <c r="AA76" s="958"/>
      <c r="AB76" s="956"/>
      <c r="AC76" s="956"/>
      <c r="AD76" s="956"/>
      <c r="AE76" s="957"/>
      <c r="AF76" s="958"/>
      <c r="AG76" s="956"/>
      <c r="AH76" s="956"/>
      <c r="AI76" s="956"/>
      <c r="AJ76" s="957"/>
      <c r="AK76" s="958"/>
      <c r="AL76" s="956"/>
      <c r="AM76" s="956"/>
      <c r="AN76" s="956"/>
      <c r="AO76" s="957"/>
      <c r="AP76" s="958"/>
      <c r="AQ76" s="956"/>
      <c r="AR76" s="956"/>
      <c r="AS76" s="956"/>
      <c r="AT76" s="957"/>
      <c r="AU76" s="958"/>
      <c r="AV76" s="956"/>
      <c r="AW76" s="956"/>
      <c r="AX76" s="956"/>
      <c r="AY76" s="957"/>
      <c r="AZ76" s="953"/>
      <c r="BA76" s="953"/>
      <c r="BB76" s="953"/>
      <c r="BC76" s="953"/>
      <c r="BD76" s="954"/>
      <c r="BE76" s="55"/>
      <c r="BF76" s="55"/>
      <c r="BG76" s="55"/>
      <c r="BH76" s="55"/>
      <c r="BI76" s="55"/>
      <c r="BJ76" s="55"/>
      <c r="BK76" s="55"/>
      <c r="BL76" s="55"/>
      <c r="BM76" s="55"/>
      <c r="BN76" s="55"/>
      <c r="BO76" s="55"/>
      <c r="BP76" s="55"/>
      <c r="BQ76" s="52">
        <v>70</v>
      </c>
      <c r="BR76" s="73"/>
      <c r="BS76" s="919"/>
      <c r="BT76" s="920"/>
      <c r="BU76" s="920"/>
      <c r="BV76" s="920"/>
      <c r="BW76" s="920"/>
      <c r="BX76" s="920"/>
      <c r="BY76" s="920"/>
      <c r="BZ76" s="920"/>
      <c r="CA76" s="920"/>
      <c r="CB76" s="920"/>
      <c r="CC76" s="920"/>
      <c r="CD76" s="920"/>
      <c r="CE76" s="920"/>
      <c r="CF76" s="920"/>
      <c r="CG76" s="921"/>
      <c r="CH76" s="922"/>
      <c r="CI76" s="923"/>
      <c r="CJ76" s="923"/>
      <c r="CK76" s="923"/>
      <c r="CL76" s="924"/>
      <c r="CM76" s="922"/>
      <c r="CN76" s="923"/>
      <c r="CO76" s="923"/>
      <c r="CP76" s="923"/>
      <c r="CQ76" s="924"/>
      <c r="CR76" s="922"/>
      <c r="CS76" s="923"/>
      <c r="CT76" s="923"/>
      <c r="CU76" s="923"/>
      <c r="CV76" s="924"/>
      <c r="CW76" s="922"/>
      <c r="CX76" s="923"/>
      <c r="CY76" s="923"/>
      <c r="CZ76" s="923"/>
      <c r="DA76" s="924"/>
      <c r="DB76" s="922"/>
      <c r="DC76" s="923"/>
      <c r="DD76" s="923"/>
      <c r="DE76" s="923"/>
      <c r="DF76" s="924"/>
      <c r="DG76" s="922"/>
      <c r="DH76" s="923"/>
      <c r="DI76" s="923"/>
      <c r="DJ76" s="923"/>
      <c r="DK76" s="924"/>
      <c r="DL76" s="922"/>
      <c r="DM76" s="923"/>
      <c r="DN76" s="923"/>
      <c r="DO76" s="923"/>
      <c r="DP76" s="924"/>
      <c r="DQ76" s="922"/>
      <c r="DR76" s="923"/>
      <c r="DS76" s="923"/>
      <c r="DT76" s="923"/>
      <c r="DU76" s="924"/>
      <c r="DV76" s="919"/>
      <c r="DW76" s="920"/>
      <c r="DX76" s="920"/>
      <c r="DY76" s="920"/>
      <c r="DZ76" s="925"/>
      <c r="EA76" s="48"/>
    </row>
    <row r="77" spans="1:131" ht="26.25" customHeight="1" x14ac:dyDescent="0.15">
      <c r="A77" s="52">
        <v>10</v>
      </c>
      <c r="B77" s="948"/>
      <c r="C77" s="949"/>
      <c r="D77" s="949"/>
      <c r="E77" s="949"/>
      <c r="F77" s="949"/>
      <c r="G77" s="949"/>
      <c r="H77" s="949"/>
      <c r="I77" s="949"/>
      <c r="J77" s="949"/>
      <c r="K77" s="949"/>
      <c r="L77" s="949"/>
      <c r="M77" s="949"/>
      <c r="N77" s="949"/>
      <c r="O77" s="949"/>
      <c r="P77" s="950"/>
      <c r="Q77" s="955"/>
      <c r="R77" s="956"/>
      <c r="S77" s="956"/>
      <c r="T77" s="956"/>
      <c r="U77" s="957"/>
      <c r="V77" s="958"/>
      <c r="W77" s="956"/>
      <c r="X77" s="956"/>
      <c r="Y77" s="956"/>
      <c r="Z77" s="957"/>
      <c r="AA77" s="958"/>
      <c r="AB77" s="956"/>
      <c r="AC77" s="956"/>
      <c r="AD77" s="956"/>
      <c r="AE77" s="957"/>
      <c r="AF77" s="958"/>
      <c r="AG77" s="956"/>
      <c r="AH77" s="956"/>
      <c r="AI77" s="956"/>
      <c r="AJ77" s="957"/>
      <c r="AK77" s="958"/>
      <c r="AL77" s="956"/>
      <c r="AM77" s="956"/>
      <c r="AN77" s="956"/>
      <c r="AO77" s="957"/>
      <c r="AP77" s="958"/>
      <c r="AQ77" s="956"/>
      <c r="AR77" s="956"/>
      <c r="AS77" s="956"/>
      <c r="AT77" s="957"/>
      <c r="AU77" s="958"/>
      <c r="AV77" s="956"/>
      <c r="AW77" s="956"/>
      <c r="AX77" s="956"/>
      <c r="AY77" s="957"/>
      <c r="AZ77" s="953"/>
      <c r="BA77" s="953"/>
      <c r="BB77" s="953"/>
      <c r="BC77" s="953"/>
      <c r="BD77" s="954"/>
      <c r="BE77" s="55"/>
      <c r="BF77" s="55"/>
      <c r="BG77" s="55"/>
      <c r="BH77" s="55"/>
      <c r="BI77" s="55"/>
      <c r="BJ77" s="55"/>
      <c r="BK77" s="55"/>
      <c r="BL77" s="55"/>
      <c r="BM77" s="55"/>
      <c r="BN77" s="55"/>
      <c r="BO77" s="55"/>
      <c r="BP77" s="55"/>
      <c r="BQ77" s="52">
        <v>71</v>
      </c>
      <c r="BR77" s="73"/>
      <c r="BS77" s="919"/>
      <c r="BT77" s="920"/>
      <c r="BU77" s="920"/>
      <c r="BV77" s="920"/>
      <c r="BW77" s="920"/>
      <c r="BX77" s="920"/>
      <c r="BY77" s="920"/>
      <c r="BZ77" s="920"/>
      <c r="CA77" s="920"/>
      <c r="CB77" s="920"/>
      <c r="CC77" s="920"/>
      <c r="CD77" s="920"/>
      <c r="CE77" s="920"/>
      <c r="CF77" s="920"/>
      <c r="CG77" s="921"/>
      <c r="CH77" s="922"/>
      <c r="CI77" s="923"/>
      <c r="CJ77" s="923"/>
      <c r="CK77" s="923"/>
      <c r="CL77" s="924"/>
      <c r="CM77" s="922"/>
      <c r="CN77" s="923"/>
      <c r="CO77" s="923"/>
      <c r="CP77" s="923"/>
      <c r="CQ77" s="924"/>
      <c r="CR77" s="922"/>
      <c r="CS77" s="923"/>
      <c r="CT77" s="923"/>
      <c r="CU77" s="923"/>
      <c r="CV77" s="924"/>
      <c r="CW77" s="922"/>
      <c r="CX77" s="923"/>
      <c r="CY77" s="923"/>
      <c r="CZ77" s="923"/>
      <c r="DA77" s="924"/>
      <c r="DB77" s="922"/>
      <c r="DC77" s="923"/>
      <c r="DD77" s="923"/>
      <c r="DE77" s="923"/>
      <c r="DF77" s="924"/>
      <c r="DG77" s="922"/>
      <c r="DH77" s="923"/>
      <c r="DI77" s="923"/>
      <c r="DJ77" s="923"/>
      <c r="DK77" s="924"/>
      <c r="DL77" s="922"/>
      <c r="DM77" s="923"/>
      <c r="DN77" s="923"/>
      <c r="DO77" s="923"/>
      <c r="DP77" s="924"/>
      <c r="DQ77" s="922"/>
      <c r="DR77" s="923"/>
      <c r="DS77" s="923"/>
      <c r="DT77" s="923"/>
      <c r="DU77" s="924"/>
      <c r="DV77" s="919"/>
      <c r="DW77" s="920"/>
      <c r="DX77" s="920"/>
      <c r="DY77" s="920"/>
      <c r="DZ77" s="925"/>
      <c r="EA77" s="48"/>
    </row>
    <row r="78" spans="1:131" ht="26.25" customHeight="1" x14ac:dyDescent="0.15">
      <c r="A78" s="52">
        <v>11</v>
      </c>
      <c r="B78" s="948"/>
      <c r="C78" s="949"/>
      <c r="D78" s="949"/>
      <c r="E78" s="949"/>
      <c r="F78" s="949"/>
      <c r="G78" s="949"/>
      <c r="H78" s="949"/>
      <c r="I78" s="949"/>
      <c r="J78" s="949"/>
      <c r="K78" s="949"/>
      <c r="L78" s="949"/>
      <c r="M78" s="949"/>
      <c r="N78" s="949"/>
      <c r="O78" s="949"/>
      <c r="P78" s="950"/>
      <c r="Q78" s="951"/>
      <c r="R78" s="952"/>
      <c r="S78" s="952"/>
      <c r="T78" s="952"/>
      <c r="U78" s="952"/>
      <c r="V78" s="952"/>
      <c r="W78" s="952"/>
      <c r="X78" s="952"/>
      <c r="Y78" s="952"/>
      <c r="Z78" s="952"/>
      <c r="AA78" s="952"/>
      <c r="AB78" s="952"/>
      <c r="AC78" s="952"/>
      <c r="AD78" s="952"/>
      <c r="AE78" s="952"/>
      <c r="AF78" s="952"/>
      <c r="AG78" s="952"/>
      <c r="AH78" s="952"/>
      <c r="AI78" s="952"/>
      <c r="AJ78" s="952"/>
      <c r="AK78" s="952"/>
      <c r="AL78" s="952"/>
      <c r="AM78" s="952"/>
      <c r="AN78" s="952"/>
      <c r="AO78" s="952"/>
      <c r="AP78" s="952"/>
      <c r="AQ78" s="952"/>
      <c r="AR78" s="952"/>
      <c r="AS78" s="952"/>
      <c r="AT78" s="952"/>
      <c r="AU78" s="952"/>
      <c r="AV78" s="952"/>
      <c r="AW78" s="952"/>
      <c r="AX78" s="952"/>
      <c r="AY78" s="952"/>
      <c r="AZ78" s="953"/>
      <c r="BA78" s="953"/>
      <c r="BB78" s="953"/>
      <c r="BC78" s="953"/>
      <c r="BD78" s="954"/>
      <c r="BE78" s="55"/>
      <c r="BF78" s="55"/>
      <c r="BG78" s="55"/>
      <c r="BH78" s="55"/>
      <c r="BI78" s="55"/>
      <c r="BJ78" s="48"/>
      <c r="BK78" s="48"/>
      <c r="BL78" s="48"/>
      <c r="BM78" s="48"/>
      <c r="BN78" s="48"/>
      <c r="BO78" s="55"/>
      <c r="BP78" s="55"/>
      <c r="BQ78" s="52">
        <v>72</v>
      </c>
      <c r="BR78" s="73"/>
      <c r="BS78" s="919"/>
      <c r="BT78" s="920"/>
      <c r="BU78" s="920"/>
      <c r="BV78" s="920"/>
      <c r="BW78" s="920"/>
      <c r="BX78" s="920"/>
      <c r="BY78" s="920"/>
      <c r="BZ78" s="920"/>
      <c r="CA78" s="920"/>
      <c r="CB78" s="920"/>
      <c r="CC78" s="920"/>
      <c r="CD78" s="920"/>
      <c r="CE78" s="920"/>
      <c r="CF78" s="920"/>
      <c r="CG78" s="921"/>
      <c r="CH78" s="922"/>
      <c r="CI78" s="923"/>
      <c r="CJ78" s="923"/>
      <c r="CK78" s="923"/>
      <c r="CL78" s="924"/>
      <c r="CM78" s="922"/>
      <c r="CN78" s="923"/>
      <c r="CO78" s="923"/>
      <c r="CP78" s="923"/>
      <c r="CQ78" s="924"/>
      <c r="CR78" s="922"/>
      <c r="CS78" s="923"/>
      <c r="CT78" s="923"/>
      <c r="CU78" s="923"/>
      <c r="CV78" s="924"/>
      <c r="CW78" s="922"/>
      <c r="CX78" s="923"/>
      <c r="CY78" s="923"/>
      <c r="CZ78" s="923"/>
      <c r="DA78" s="924"/>
      <c r="DB78" s="922"/>
      <c r="DC78" s="923"/>
      <c r="DD78" s="923"/>
      <c r="DE78" s="923"/>
      <c r="DF78" s="924"/>
      <c r="DG78" s="922"/>
      <c r="DH78" s="923"/>
      <c r="DI78" s="923"/>
      <c r="DJ78" s="923"/>
      <c r="DK78" s="924"/>
      <c r="DL78" s="922"/>
      <c r="DM78" s="923"/>
      <c r="DN78" s="923"/>
      <c r="DO78" s="923"/>
      <c r="DP78" s="924"/>
      <c r="DQ78" s="922"/>
      <c r="DR78" s="923"/>
      <c r="DS78" s="923"/>
      <c r="DT78" s="923"/>
      <c r="DU78" s="924"/>
      <c r="DV78" s="919"/>
      <c r="DW78" s="920"/>
      <c r="DX78" s="920"/>
      <c r="DY78" s="920"/>
      <c r="DZ78" s="925"/>
      <c r="EA78" s="48"/>
    </row>
    <row r="79" spans="1:131" ht="26.25" customHeight="1" x14ac:dyDescent="0.15">
      <c r="A79" s="52">
        <v>12</v>
      </c>
      <c r="B79" s="948"/>
      <c r="C79" s="949"/>
      <c r="D79" s="949"/>
      <c r="E79" s="949"/>
      <c r="F79" s="949"/>
      <c r="G79" s="949"/>
      <c r="H79" s="949"/>
      <c r="I79" s="949"/>
      <c r="J79" s="949"/>
      <c r="K79" s="949"/>
      <c r="L79" s="949"/>
      <c r="M79" s="949"/>
      <c r="N79" s="949"/>
      <c r="O79" s="949"/>
      <c r="P79" s="950"/>
      <c r="Q79" s="951"/>
      <c r="R79" s="952"/>
      <c r="S79" s="952"/>
      <c r="T79" s="952"/>
      <c r="U79" s="952"/>
      <c r="V79" s="952"/>
      <c r="W79" s="952"/>
      <c r="X79" s="952"/>
      <c r="Y79" s="952"/>
      <c r="Z79" s="952"/>
      <c r="AA79" s="952"/>
      <c r="AB79" s="952"/>
      <c r="AC79" s="952"/>
      <c r="AD79" s="952"/>
      <c r="AE79" s="952"/>
      <c r="AF79" s="952"/>
      <c r="AG79" s="952"/>
      <c r="AH79" s="952"/>
      <c r="AI79" s="952"/>
      <c r="AJ79" s="952"/>
      <c r="AK79" s="952"/>
      <c r="AL79" s="952"/>
      <c r="AM79" s="952"/>
      <c r="AN79" s="952"/>
      <c r="AO79" s="952"/>
      <c r="AP79" s="952"/>
      <c r="AQ79" s="952"/>
      <c r="AR79" s="952"/>
      <c r="AS79" s="952"/>
      <c r="AT79" s="952"/>
      <c r="AU79" s="952"/>
      <c r="AV79" s="952"/>
      <c r="AW79" s="952"/>
      <c r="AX79" s="952"/>
      <c r="AY79" s="952"/>
      <c r="AZ79" s="953"/>
      <c r="BA79" s="953"/>
      <c r="BB79" s="953"/>
      <c r="BC79" s="953"/>
      <c r="BD79" s="954"/>
      <c r="BE79" s="55"/>
      <c r="BF79" s="55"/>
      <c r="BG79" s="55"/>
      <c r="BH79" s="55"/>
      <c r="BI79" s="55"/>
      <c r="BJ79" s="48"/>
      <c r="BK79" s="48"/>
      <c r="BL79" s="48"/>
      <c r="BM79" s="48"/>
      <c r="BN79" s="48"/>
      <c r="BO79" s="55"/>
      <c r="BP79" s="55"/>
      <c r="BQ79" s="52">
        <v>73</v>
      </c>
      <c r="BR79" s="73"/>
      <c r="BS79" s="919"/>
      <c r="BT79" s="920"/>
      <c r="BU79" s="920"/>
      <c r="BV79" s="920"/>
      <c r="BW79" s="920"/>
      <c r="BX79" s="920"/>
      <c r="BY79" s="920"/>
      <c r="BZ79" s="920"/>
      <c r="CA79" s="920"/>
      <c r="CB79" s="920"/>
      <c r="CC79" s="920"/>
      <c r="CD79" s="920"/>
      <c r="CE79" s="920"/>
      <c r="CF79" s="920"/>
      <c r="CG79" s="921"/>
      <c r="CH79" s="922"/>
      <c r="CI79" s="923"/>
      <c r="CJ79" s="923"/>
      <c r="CK79" s="923"/>
      <c r="CL79" s="924"/>
      <c r="CM79" s="922"/>
      <c r="CN79" s="923"/>
      <c r="CO79" s="923"/>
      <c r="CP79" s="923"/>
      <c r="CQ79" s="924"/>
      <c r="CR79" s="922"/>
      <c r="CS79" s="923"/>
      <c r="CT79" s="923"/>
      <c r="CU79" s="923"/>
      <c r="CV79" s="924"/>
      <c r="CW79" s="922"/>
      <c r="CX79" s="923"/>
      <c r="CY79" s="923"/>
      <c r="CZ79" s="923"/>
      <c r="DA79" s="924"/>
      <c r="DB79" s="922"/>
      <c r="DC79" s="923"/>
      <c r="DD79" s="923"/>
      <c r="DE79" s="923"/>
      <c r="DF79" s="924"/>
      <c r="DG79" s="922"/>
      <c r="DH79" s="923"/>
      <c r="DI79" s="923"/>
      <c r="DJ79" s="923"/>
      <c r="DK79" s="924"/>
      <c r="DL79" s="922"/>
      <c r="DM79" s="923"/>
      <c r="DN79" s="923"/>
      <c r="DO79" s="923"/>
      <c r="DP79" s="924"/>
      <c r="DQ79" s="922"/>
      <c r="DR79" s="923"/>
      <c r="DS79" s="923"/>
      <c r="DT79" s="923"/>
      <c r="DU79" s="924"/>
      <c r="DV79" s="919"/>
      <c r="DW79" s="920"/>
      <c r="DX79" s="920"/>
      <c r="DY79" s="920"/>
      <c r="DZ79" s="925"/>
      <c r="EA79" s="48"/>
    </row>
    <row r="80" spans="1:131" ht="26.25" customHeight="1" x14ac:dyDescent="0.15">
      <c r="A80" s="52">
        <v>13</v>
      </c>
      <c r="B80" s="948"/>
      <c r="C80" s="949"/>
      <c r="D80" s="949"/>
      <c r="E80" s="949"/>
      <c r="F80" s="949"/>
      <c r="G80" s="949"/>
      <c r="H80" s="949"/>
      <c r="I80" s="949"/>
      <c r="J80" s="949"/>
      <c r="K80" s="949"/>
      <c r="L80" s="949"/>
      <c r="M80" s="949"/>
      <c r="N80" s="949"/>
      <c r="O80" s="949"/>
      <c r="P80" s="950"/>
      <c r="Q80" s="951"/>
      <c r="R80" s="952"/>
      <c r="S80" s="952"/>
      <c r="T80" s="952"/>
      <c r="U80" s="952"/>
      <c r="V80" s="952"/>
      <c r="W80" s="952"/>
      <c r="X80" s="952"/>
      <c r="Y80" s="952"/>
      <c r="Z80" s="952"/>
      <c r="AA80" s="952"/>
      <c r="AB80" s="952"/>
      <c r="AC80" s="952"/>
      <c r="AD80" s="952"/>
      <c r="AE80" s="952"/>
      <c r="AF80" s="952"/>
      <c r="AG80" s="952"/>
      <c r="AH80" s="952"/>
      <c r="AI80" s="952"/>
      <c r="AJ80" s="952"/>
      <c r="AK80" s="952"/>
      <c r="AL80" s="952"/>
      <c r="AM80" s="952"/>
      <c r="AN80" s="952"/>
      <c r="AO80" s="952"/>
      <c r="AP80" s="952"/>
      <c r="AQ80" s="952"/>
      <c r="AR80" s="952"/>
      <c r="AS80" s="952"/>
      <c r="AT80" s="952"/>
      <c r="AU80" s="952"/>
      <c r="AV80" s="952"/>
      <c r="AW80" s="952"/>
      <c r="AX80" s="952"/>
      <c r="AY80" s="952"/>
      <c r="AZ80" s="953"/>
      <c r="BA80" s="953"/>
      <c r="BB80" s="953"/>
      <c r="BC80" s="953"/>
      <c r="BD80" s="954"/>
      <c r="BE80" s="55"/>
      <c r="BF80" s="55"/>
      <c r="BG80" s="55"/>
      <c r="BH80" s="55"/>
      <c r="BI80" s="55"/>
      <c r="BJ80" s="55"/>
      <c r="BK80" s="55"/>
      <c r="BL80" s="55"/>
      <c r="BM80" s="55"/>
      <c r="BN80" s="55"/>
      <c r="BO80" s="55"/>
      <c r="BP80" s="55"/>
      <c r="BQ80" s="52">
        <v>74</v>
      </c>
      <c r="BR80" s="73"/>
      <c r="BS80" s="919"/>
      <c r="BT80" s="920"/>
      <c r="BU80" s="920"/>
      <c r="BV80" s="920"/>
      <c r="BW80" s="920"/>
      <c r="BX80" s="920"/>
      <c r="BY80" s="920"/>
      <c r="BZ80" s="920"/>
      <c r="CA80" s="920"/>
      <c r="CB80" s="920"/>
      <c r="CC80" s="920"/>
      <c r="CD80" s="920"/>
      <c r="CE80" s="920"/>
      <c r="CF80" s="920"/>
      <c r="CG80" s="921"/>
      <c r="CH80" s="922"/>
      <c r="CI80" s="923"/>
      <c r="CJ80" s="923"/>
      <c r="CK80" s="923"/>
      <c r="CL80" s="924"/>
      <c r="CM80" s="922"/>
      <c r="CN80" s="923"/>
      <c r="CO80" s="923"/>
      <c r="CP80" s="923"/>
      <c r="CQ80" s="924"/>
      <c r="CR80" s="922"/>
      <c r="CS80" s="923"/>
      <c r="CT80" s="923"/>
      <c r="CU80" s="923"/>
      <c r="CV80" s="924"/>
      <c r="CW80" s="922"/>
      <c r="CX80" s="923"/>
      <c r="CY80" s="923"/>
      <c r="CZ80" s="923"/>
      <c r="DA80" s="924"/>
      <c r="DB80" s="922"/>
      <c r="DC80" s="923"/>
      <c r="DD80" s="923"/>
      <c r="DE80" s="923"/>
      <c r="DF80" s="924"/>
      <c r="DG80" s="922"/>
      <c r="DH80" s="923"/>
      <c r="DI80" s="923"/>
      <c r="DJ80" s="923"/>
      <c r="DK80" s="924"/>
      <c r="DL80" s="922"/>
      <c r="DM80" s="923"/>
      <c r="DN80" s="923"/>
      <c r="DO80" s="923"/>
      <c r="DP80" s="924"/>
      <c r="DQ80" s="922"/>
      <c r="DR80" s="923"/>
      <c r="DS80" s="923"/>
      <c r="DT80" s="923"/>
      <c r="DU80" s="924"/>
      <c r="DV80" s="919"/>
      <c r="DW80" s="920"/>
      <c r="DX80" s="920"/>
      <c r="DY80" s="920"/>
      <c r="DZ80" s="925"/>
      <c r="EA80" s="48"/>
    </row>
    <row r="81" spans="1:131" ht="26.25" customHeight="1" x14ac:dyDescent="0.15">
      <c r="A81" s="52">
        <v>14</v>
      </c>
      <c r="B81" s="948"/>
      <c r="C81" s="949"/>
      <c r="D81" s="949"/>
      <c r="E81" s="949"/>
      <c r="F81" s="949"/>
      <c r="G81" s="949"/>
      <c r="H81" s="949"/>
      <c r="I81" s="949"/>
      <c r="J81" s="949"/>
      <c r="K81" s="949"/>
      <c r="L81" s="949"/>
      <c r="M81" s="949"/>
      <c r="N81" s="949"/>
      <c r="O81" s="949"/>
      <c r="P81" s="950"/>
      <c r="Q81" s="951"/>
      <c r="R81" s="952"/>
      <c r="S81" s="952"/>
      <c r="T81" s="952"/>
      <c r="U81" s="952"/>
      <c r="V81" s="952"/>
      <c r="W81" s="952"/>
      <c r="X81" s="952"/>
      <c r="Y81" s="952"/>
      <c r="Z81" s="952"/>
      <c r="AA81" s="952"/>
      <c r="AB81" s="952"/>
      <c r="AC81" s="952"/>
      <c r="AD81" s="952"/>
      <c r="AE81" s="952"/>
      <c r="AF81" s="952"/>
      <c r="AG81" s="952"/>
      <c r="AH81" s="952"/>
      <c r="AI81" s="952"/>
      <c r="AJ81" s="952"/>
      <c r="AK81" s="952"/>
      <c r="AL81" s="952"/>
      <c r="AM81" s="952"/>
      <c r="AN81" s="952"/>
      <c r="AO81" s="952"/>
      <c r="AP81" s="952"/>
      <c r="AQ81" s="952"/>
      <c r="AR81" s="952"/>
      <c r="AS81" s="952"/>
      <c r="AT81" s="952"/>
      <c r="AU81" s="952"/>
      <c r="AV81" s="952"/>
      <c r="AW81" s="952"/>
      <c r="AX81" s="952"/>
      <c r="AY81" s="952"/>
      <c r="AZ81" s="953"/>
      <c r="BA81" s="953"/>
      <c r="BB81" s="953"/>
      <c r="BC81" s="953"/>
      <c r="BD81" s="954"/>
      <c r="BE81" s="55"/>
      <c r="BF81" s="55"/>
      <c r="BG81" s="55"/>
      <c r="BH81" s="55"/>
      <c r="BI81" s="55"/>
      <c r="BJ81" s="55"/>
      <c r="BK81" s="55"/>
      <c r="BL81" s="55"/>
      <c r="BM81" s="55"/>
      <c r="BN81" s="55"/>
      <c r="BO81" s="55"/>
      <c r="BP81" s="55"/>
      <c r="BQ81" s="52">
        <v>75</v>
      </c>
      <c r="BR81" s="73"/>
      <c r="BS81" s="919"/>
      <c r="BT81" s="920"/>
      <c r="BU81" s="920"/>
      <c r="BV81" s="920"/>
      <c r="BW81" s="920"/>
      <c r="BX81" s="920"/>
      <c r="BY81" s="920"/>
      <c r="BZ81" s="920"/>
      <c r="CA81" s="920"/>
      <c r="CB81" s="920"/>
      <c r="CC81" s="920"/>
      <c r="CD81" s="920"/>
      <c r="CE81" s="920"/>
      <c r="CF81" s="920"/>
      <c r="CG81" s="921"/>
      <c r="CH81" s="922"/>
      <c r="CI81" s="923"/>
      <c r="CJ81" s="923"/>
      <c r="CK81" s="923"/>
      <c r="CL81" s="924"/>
      <c r="CM81" s="922"/>
      <c r="CN81" s="923"/>
      <c r="CO81" s="923"/>
      <c r="CP81" s="923"/>
      <c r="CQ81" s="924"/>
      <c r="CR81" s="922"/>
      <c r="CS81" s="923"/>
      <c r="CT81" s="923"/>
      <c r="CU81" s="923"/>
      <c r="CV81" s="924"/>
      <c r="CW81" s="922"/>
      <c r="CX81" s="923"/>
      <c r="CY81" s="923"/>
      <c r="CZ81" s="923"/>
      <c r="DA81" s="924"/>
      <c r="DB81" s="922"/>
      <c r="DC81" s="923"/>
      <c r="DD81" s="923"/>
      <c r="DE81" s="923"/>
      <c r="DF81" s="924"/>
      <c r="DG81" s="922"/>
      <c r="DH81" s="923"/>
      <c r="DI81" s="923"/>
      <c r="DJ81" s="923"/>
      <c r="DK81" s="924"/>
      <c r="DL81" s="922"/>
      <c r="DM81" s="923"/>
      <c r="DN81" s="923"/>
      <c r="DO81" s="923"/>
      <c r="DP81" s="924"/>
      <c r="DQ81" s="922"/>
      <c r="DR81" s="923"/>
      <c r="DS81" s="923"/>
      <c r="DT81" s="923"/>
      <c r="DU81" s="924"/>
      <c r="DV81" s="919"/>
      <c r="DW81" s="920"/>
      <c r="DX81" s="920"/>
      <c r="DY81" s="920"/>
      <c r="DZ81" s="925"/>
      <c r="EA81" s="48"/>
    </row>
    <row r="82" spans="1:131" ht="26.25" customHeight="1" x14ac:dyDescent="0.15">
      <c r="A82" s="52">
        <v>15</v>
      </c>
      <c r="B82" s="948"/>
      <c r="C82" s="949"/>
      <c r="D82" s="949"/>
      <c r="E82" s="949"/>
      <c r="F82" s="949"/>
      <c r="G82" s="949"/>
      <c r="H82" s="949"/>
      <c r="I82" s="949"/>
      <c r="J82" s="949"/>
      <c r="K82" s="949"/>
      <c r="L82" s="949"/>
      <c r="M82" s="949"/>
      <c r="N82" s="949"/>
      <c r="O82" s="949"/>
      <c r="P82" s="950"/>
      <c r="Q82" s="951"/>
      <c r="R82" s="952"/>
      <c r="S82" s="952"/>
      <c r="T82" s="952"/>
      <c r="U82" s="952"/>
      <c r="V82" s="952"/>
      <c r="W82" s="952"/>
      <c r="X82" s="952"/>
      <c r="Y82" s="952"/>
      <c r="Z82" s="952"/>
      <c r="AA82" s="952"/>
      <c r="AB82" s="952"/>
      <c r="AC82" s="952"/>
      <c r="AD82" s="952"/>
      <c r="AE82" s="952"/>
      <c r="AF82" s="952"/>
      <c r="AG82" s="952"/>
      <c r="AH82" s="952"/>
      <c r="AI82" s="952"/>
      <c r="AJ82" s="952"/>
      <c r="AK82" s="952"/>
      <c r="AL82" s="952"/>
      <c r="AM82" s="952"/>
      <c r="AN82" s="952"/>
      <c r="AO82" s="952"/>
      <c r="AP82" s="952"/>
      <c r="AQ82" s="952"/>
      <c r="AR82" s="952"/>
      <c r="AS82" s="952"/>
      <c r="AT82" s="952"/>
      <c r="AU82" s="952"/>
      <c r="AV82" s="952"/>
      <c r="AW82" s="952"/>
      <c r="AX82" s="952"/>
      <c r="AY82" s="952"/>
      <c r="AZ82" s="953"/>
      <c r="BA82" s="953"/>
      <c r="BB82" s="953"/>
      <c r="BC82" s="953"/>
      <c r="BD82" s="954"/>
      <c r="BE82" s="55"/>
      <c r="BF82" s="55"/>
      <c r="BG82" s="55"/>
      <c r="BH82" s="55"/>
      <c r="BI82" s="55"/>
      <c r="BJ82" s="55"/>
      <c r="BK82" s="55"/>
      <c r="BL82" s="55"/>
      <c r="BM82" s="55"/>
      <c r="BN82" s="55"/>
      <c r="BO82" s="55"/>
      <c r="BP82" s="55"/>
      <c r="BQ82" s="52">
        <v>76</v>
      </c>
      <c r="BR82" s="73"/>
      <c r="BS82" s="919"/>
      <c r="BT82" s="920"/>
      <c r="BU82" s="920"/>
      <c r="BV82" s="920"/>
      <c r="BW82" s="920"/>
      <c r="BX82" s="920"/>
      <c r="BY82" s="920"/>
      <c r="BZ82" s="920"/>
      <c r="CA82" s="920"/>
      <c r="CB82" s="920"/>
      <c r="CC82" s="920"/>
      <c r="CD82" s="920"/>
      <c r="CE82" s="920"/>
      <c r="CF82" s="920"/>
      <c r="CG82" s="921"/>
      <c r="CH82" s="922"/>
      <c r="CI82" s="923"/>
      <c r="CJ82" s="923"/>
      <c r="CK82" s="923"/>
      <c r="CL82" s="924"/>
      <c r="CM82" s="922"/>
      <c r="CN82" s="923"/>
      <c r="CO82" s="923"/>
      <c r="CP82" s="923"/>
      <c r="CQ82" s="924"/>
      <c r="CR82" s="922"/>
      <c r="CS82" s="923"/>
      <c r="CT82" s="923"/>
      <c r="CU82" s="923"/>
      <c r="CV82" s="924"/>
      <c r="CW82" s="922"/>
      <c r="CX82" s="923"/>
      <c r="CY82" s="923"/>
      <c r="CZ82" s="923"/>
      <c r="DA82" s="924"/>
      <c r="DB82" s="922"/>
      <c r="DC82" s="923"/>
      <c r="DD82" s="923"/>
      <c r="DE82" s="923"/>
      <c r="DF82" s="924"/>
      <c r="DG82" s="922"/>
      <c r="DH82" s="923"/>
      <c r="DI82" s="923"/>
      <c r="DJ82" s="923"/>
      <c r="DK82" s="924"/>
      <c r="DL82" s="922"/>
      <c r="DM82" s="923"/>
      <c r="DN82" s="923"/>
      <c r="DO82" s="923"/>
      <c r="DP82" s="924"/>
      <c r="DQ82" s="922"/>
      <c r="DR82" s="923"/>
      <c r="DS82" s="923"/>
      <c r="DT82" s="923"/>
      <c r="DU82" s="924"/>
      <c r="DV82" s="919"/>
      <c r="DW82" s="920"/>
      <c r="DX82" s="920"/>
      <c r="DY82" s="920"/>
      <c r="DZ82" s="925"/>
      <c r="EA82" s="48"/>
    </row>
    <row r="83" spans="1:131" ht="26.25" customHeight="1" x14ac:dyDescent="0.15">
      <c r="A83" s="52">
        <v>16</v>
      </c>
      <c r="B83" s="948"/>
      <c r="C83" s="949"/>
      <c r="D83" s="949"/>
      <c r="E83" s="949"/>
      <c r="F83" s="949"/>
      <c r="G83" s="949"/>
      <c r="H83" s="949"/>
      <c r="I83" s="949"/>
      <c r="J83" s="949"/>
      <c r="K83" s="949"/>
      <c r="L83" s="949"/>
      <c r="M83" s="949"/>
      <c r="N83" s="949"/>
      <c r="O83" s="949"/>
      <c r="P83" s="950"/>
      <c r="Q83" s="951"/>
      <c r="R83" s="952"/>
      <c r="S83" s="952"/>
      <c r="T83" s="952"/>
      <c r="U83" s="952"/>
      <c r="V83" s="952"/>
      <c r="W83" s="952"/>
      <c r="X83" s="952"/>
      <c r="Y83" s="952"/>
      <c r="Z83" s="952"/>
      <c r="AA83" s="952"/>
      <c r="AB83" s="952"/>
      <c r="AC83" s="952"/>
      <c r="AD83" s="952"/>
      <c r="AE83" s="952"/>
      <c r="AF83" s="952"/>
      <c r="AG83" s="952"/>
      <c r="AH83" s="952"/>
      <c r="AI83" s="952"/>
      <c r="AJ83" s="952"/>
      <c r="AK83" s="952"/>
      <c r="AL83" s="952"/>
      <c r="AM83" s="952"/>
      <c r="AN83" s="952"/>
      <c r="AO83" s="952"/>
      <c r="AP83" s="952"/>
      <c r="AQ83" s="952"/>
      <c r="AR83" s="952"/>
      <c r="AS83" s="952"/>
      <c r="AT83" s="952"/>
      <c r="AU83" s="952"/>
      <c r="AV83" s="952"/>
      <c r="AW83" s="952"/>
      <c r="AX83" s="952"/>
      <c r="AY83" s="952"/>
      <c r="AZ83" s="953"/>
      <c r="BA83" s="953"/>
      <c r="BB83" s="953"/>
      <c r="BC83" s="953"/>
      <c r="BD83" s="954"/>
      <c r="BE83" s="55"/>
      <c r="BF83" s="55"/>
      <c r="BG83" s="55"/>
      <c r="BH83" s="55"/>
      <c r="BI83" s="55"/>
      <c r="BJ83" s="55"/>
      <c r="BK83" s="55"/>
      <c r="BL83" s="55"/>
      <c r="BM83" s="55"/>
      <c r="BN83" s="55"/>
      <c r="BO83" s="55"/>
      <c r="BP83" s="55"/>
      <c r="BQ83" s="52">
        <v>77</v>
      </c>
      <c r="BR83" s="73"/>
      <c r="BS83" s="919"/>
      <c r="BT83" s="920"/>
      <c r="BU83" s="920"/>
      <c r="BV83" s="920"/>
      <c r="BW83" s="920"/>
      <c r="BX83" s="920"/>
      <c r="BY83" s="920"/>
      <c r="BZ83" s="920"/>
      <c r="CA83" s="920"/>
      <c r="CB83" s="920"/>
      <c r="CC83" s="920"/>
      <c r="CD83" s="920"/>
      <c r="CE83" s="920"/>
      <c r="CF83" s="920"/>
      <c r="CG83" s="921"/>
      <c r="CH83" s="922"/>
      <c r="CI83" s="923"/>
      <c r="CJ83" s="923"/>
      <c r="CK83" s="923"/>
      <c r="CL83" s="924"/>
      <c r="CM83" s="922"/>
      <c r="CN83" s="923"/>
      <c r="CO83" s="923"/>
      <c r="CP83" s="923"/>
      <c r="CQ83" s="924"/>
      <c r="CR83" s="922"/>
      <c r="CS83" s="923"/>
      <c r="CT83" s="923"/>
      <c r="CU83" s="923"/>
      <c r="CV83" s="924"/>
      <c r="CW83" s="922"/>
      <c r="CX83" s="923"/>
      <c r="CY83" s="923"/>
      <c r="CZ83" s="923"/>
      <c r="DA83" s="924"/>
      <c r="DB83" s="922"/>
      <c r="DC83" s="923"/>
      <c r="DD83" s="923"/>
      <c r="DE83" s="923"/>
      <c r="DF83" s="924"/>
      <c r="DG83" s="922"/>
      <c r="DH83" s="923"/>
      <c r="DI83" s="923"/>
      <c r="DJ83" s="923"/>
      <c r="DK83" s="924"/>
      <c r="DL83" s="922"/>
      <c r="DM83" s="923"/>
      <c r="DN83" s="923"/>
      <c r="DO83" s="923"/>
      <c r="DP83" s="924"/>
      <c r="DQ83" s="922"/>
      <c r="DR83" s="923"/>
      <c r="DS83" s="923"/>
      <c r="DT83" s="923"/>
      <c r="DU83" s="924"/>
      <c r="DV83" s="919"/>
      <c r="DW83" s="920"/>
      <c r="DX83" s="920"/>
      <c r="DY83" s="920"/>
      <c r="DZ83" s="925"/>
      <c r="EA83" s="48"/>
    </row>
    <row r="84" spans="1:131" ht="26.25" customHeight="1" x14ac:dyDescent="0.15">
      <c r="A84" s="52">
        <v>17</v>
      </c>
      <c r="B84" s="948"/>
      <c r="C84" s="949"/>
      <c r="D84" s="949"/>
      <c r="E84" s="949"/>
      <c r="F84" s="949"/>
      <c r="G84" s="949"/>
      <c r="H84" s="949"/>
      <c r="I84" s="949"/>
      <c r="J84" s="949"/>
      <c r="K84" s="949"/>
      <c r="L84" s="949"/>
      <c r="M84" s="949"/>
      <c r="N84" s="949"/>
      <c r="O84" s="949"/>
      <c r="P84" s="950"/>
      <c r="Q84" s="951"/>
      <c r="R84" s="952"/>
      <c r="S84" s="952"/>
      <c r="T84" s="952"/>
      <c r="U84" s="952"/>
      <c r="V84" s="952"/>
      <c r="W84" s="952"/>
      <c r="X84" s="952"/>
      <c r="Y84" s="952"/>
      <c r="Z84" s="952"/>
      <c r="AA84" s="952"/>
      <c r="AB84" s="952"/>
      <c r="AC84" s="952"/>
      <c r="AD84" s="952"/>
      <c r="AE84" s="952"/>
      <c r="AF84" s="952"/>
      <c r="AG84" s="952"/>
      <c r="AH84" s="952"/>
      <c r="AI84" s="952"/>
      <c r="AJ84" s="952"/>
      <c r="AK84" s="952"/>
      <c r="AL84" s="952"/>
      <c r="AM84" s="952"/>
      <c r="AN84" s="952"/>
      <c r="AO84" s="952"/>
      <c r="AP84" s="952"/>
      <c r="AQ84" s="952"/>
      <c r="AR84" s="952"/>
      <c r="AS84" s="952"/>
      <c r="AT84" s="952"/>
      <c r="AU84" s="952"/>
      <c r="AV84" s="952"/>
      <c r="AW84" s="952"/>
      <c r="AX84" s="952"/>
      <c r="AY84" s="952"/>
      <c r="AZ84" s="953"/>
      <c r="BA84" s="953"/>
      <c r="BB84" s="953"/>
      <c r="BC84" s="953"/>
      <c r="BD84" s="954"/>
      <c r="BE84" s="55"/>
      <c r="BF84" s="55"/>
      <c r="BG84" s="55"/>
      <c r="BH84" s="55"/>
      <c r="BI84" s="55"/>
      <c r="BJ84" s="55"/>
      <c r="BK84" s="55"/>
      <c r="BL84" s="55"/>
      <c r="BM84" s="55"/>
      <c r="BN84" s="55"/>
      <c r="BO84" s="55"/>
      <c r="BP84" s="55"/>
      <c r="BQ84" s="52">
        <v>78</v>
      </c>
      <c r="BR84" s="73"/>
      <c r="BS84" s="919"/>
      <c r="BT84" s="920"/>
      <c r="BU84" s="920"/>
      <c r="BV84" s="920"/>
      <c r="BW84" s="920"/>
      <c r="BX84" s="920"/>
      <c r="BY84" s="920"/>
      <c r="BZ84" s="920"/>
      <c r="CA84" s="920"/>
      <c r="CB84" s="920"/>
      <c r="CC84" s="920"/>
      <c r="CD84" s="920"/>
      <c r="CE84" s="920"/>
      <c r="CF84" s="920"/>
      <c r="CG84" s="921"/>
      <c r="CH84" s="922"/>
      <c r="CI84" s="923"/>
      <c r="CJ84" s="923"/>
      <c r="CK84" s="923"/>
      <c r="CL84" s="924"/>
      <c r="CM84" s="922"/>
      <c r="CN84" s="923"/>
      <c r="CO84" s="923"/>
      <c r="CP84" s="923"/>
      <c r="CQ84" s="924"/>
      <c r="CR84" s="922"/>
      <c r="CS84" s="923"/>
      <c r="CT84" s="923"/>
      <c r="CU84" s="923"/>
      <c r="CV84" s="924"/>
      <c r="CW84" s="922"/>
      <c r="CX84" s="923"/>
      <c r="CY84" s="923"/>
      <c r="CZ84" s="923"/>
      <c r="DA84" s="924"/>
      <c r="DB84" s="922"/>
      <c r="DC84" s="923"/>
      <c r="DD84" s="923"/>
      <c r="DE84" s="923"/>
      <c r="DF84" s="924"/>
      <c r="DG84" s="922"/>
      <c r="DH84" s="923"/>
      <c r="DI84" s="923"/>
      <c r="DJ84" s="923"/>
      <c r="DK84" s="924"/>
      <c r="DL84" s="922"/>
      <c r="DM84" s="923"/>
      <c r="DN84" s="923"/>
      <c r="DO84" s="923"/>
      <c r="DP84" s="924"/>
      <c r="DQ84" s="922"/>
      <c r="DR84" s="923"/>
      <c r="DS84" s="923"/>
      <c r="DT84" s="923"/>
      <c r="DU84" s="924"/>
      <c r="DV84" s="919"/>
      <c r="DW84" s="920"/>
      <c r="DX84" s="920"/>
      <c r="DY84" s="920"/>
      <c r="DZ84" s="925"/>
      <c r="EA84" s="48"/>
    </row>
    <row r="85" spans="1:131" ht="26.25" customHeight="1" x14ac:dyDescent="0.15">
      <c r="A85" s="52">
        <v>18</v>
      </c>
      <c r="B85" s="948"/>
      <c r="C85" s="949"/>
      <c r="D85" s="949"/>
      <c r="E85" s="949"/>
      <c r="F85" s="949"/>
      <c r="G85" s="949"/>
      <c r="H85" s="949"/>
      <c r="I85" s="949"/>
      <c r="J85" s="949"/>
      <c r="K85" s="949"/>
      <c r="L85" s="949"/>
      <c r="M85" s="949"/>
      <c r="N85" s="949"/>
      <c r="O85" s="949"/>
      <c r="P85" s="950"/>
      <c r="Q85" s="951"/>
      <c r="R85" s="952"/>
      <c r="S85" s="952"/>
      <c r="T85" s="952"/>
      <c r="U85" s="952"/>
      <c r="V85" s="952"/>
      <c r="W85" s="952"/>
      <c r="X85" s="952"/>
      <c r="Y85" s="952"/>
      <c r="Z85" s="952"/>
      <c r="AA85" s="952"/>
      <c r="AB85" s="952"/>
      <c r="AC85" s="952"/>
      <c r="AD85" s="952"/>
      <c r="AE85" s="952"/>
      <c r="AF85" s="952"/>
      <c r="AG85" s="952"/>
      <c r="AH85" s="952"/>
      <c r="AI85" s="952"/>
      <c r="AJ85" s="952"/>
      <c r="AK85" s="952"/>
      <c r="AL85" s="952"/>
      <c r="AM85" s="952"/>
      <c r="AN85" s="952"/>
      <c r="AO85" s="952"/>
      <c r="AP85" s="952"/>
      <c r="AQ85" s="952"/>
      <c r="AR85" s="952"/>
      <c r="AS85" s="952"/>
      <c r="AT85" s="952"/>
      <c r="AU85" s="952"/>
      <c r="AV85" s="952"/>
      <c r="AW85" s="952"/>
      <c r="AX85" s="952"/>
      <c r="AY85" s="952"/>
      <c r="AZ85" s="953"/>
      <c r="BA85" s="953"/>
      <c r="BB85" s="953"/>
      <c r="BC85" s="953"/>
      <c r="BD85" s="954"/>
      <c r="BE85" s="55"/>
      <c r="BF85" s="55"/>
      <c r="BG85" s="55"/>
      <c r="BH85" s="55"/>
      <c r="BI85" s="55"/>
      <c r="BJ85" s="55"/>
      <c r="BK85" s="55"/>
      <c r="BL85" s="55"/>
      <c r="BM85" s="55"/>
      <c r="BN85" s="55"/>
      <c r="BO85" s="55"/>
      <c r="BP85" s="55"/>
      <c r="BQ85" s="52">
        <v>79</v>
      </c>
      <c r="BR85" s="73"/>
      <c r="BS85" s="919"/>
      <c r="BT85" s="920"/>
      <c r="BU85" s="920"/>
      <c r="BV85" s="920"/>
      <c r="BW85" s="920"/>
      <c r="BX85" s="920"/>
      <c r="BY85" s="920"/>
      <c r="BZ85" s="920"/>
      <c r="CA85" s="920"/>
      <c r="CB85" s="920"/>
      <c r="CC85" s="920"/>
      <c r="CD85" s="920"/>
      <c r="CE85" s="920"/>
      <c r="CF85" s="920"/>
      <c r="CG85" s="921"/>
      <c r="CH85" s="922"/>
      <c r="CI85" s="923"/>
      <c r="CJ85" s="923"/>
      <c r="CK85" s="923"/>
      <c r="CL85" s="924"/>
      <c r="CM85" s="922"/>
      <c r="CN85" s="923"/>
      <c r="CO85" s="923"/>
      <c r="CP85" s="923"/>
      <c r="CQ85" s="924"/>
      <c r="CR85" s="922"/>
      <c r="CS85" s="923"/>
      <c r="CT85" s="923"/>
      <c r="CU85" s="923"/>
      <c r="CV85" s="924"/>
      <c r="CW85" s="922"/>
      <c r="CX85" s="923"/>
      <c r="CY85" s="923"/>
      <c r="CZ85" s="923"/>
      <c r="DA85" s="924"/>
      <c r="DB85" s="922"/>
      <c r="DC85" s="923"/>
      <c r="DD85" s="923"/>
      <c r="DE85" s="923"/>
      <c r="DF85" s="924"/>
      <c r="DG85" s="922"/>
      <c r="DH85" s="923"/>
      <c r="DI85" s="923"/>
      <c r="DJ85" s="923"/>
      <c r="DK85" s="924"/>
      <c r="DL85" s="922"/>
      <c r="DM85" s="923"/>
      <c r="DN85" s="923"/>
      <c r="DO85" s="923"/>
      <c r="DP85" s="924"/>
      <c r="DQ85" s="922"/>
      <c r="DR85" s="923"/>
      <c r="DS85" s="923"/>
      <c r="DT85" s="923"/>
      <c r="DU85" s="924"/>
      <c r="DV85" s="919"/>
      <c r="DW85" s="920"/>
      <c r="DX85" s="920"/>
      <c r="DY85" s="920"/>
      <c r="DZ85" s="925"/>
      <c r="EA85" s="48"/>
    </row>
    <row r="86" spans="1:131" ht="26.25" customHeight="1" x14ac:dyDescent="0.15">
      <c r="A86" s="52">
        <v>19</v>
      </c>
      <c r="B86" s="948"/>
      <c r="C86" s="949"/>
      <c r="D86" s="949"/>
      <c r="E86" s="949"/>
      <c r="F86" s="949"/>
      <c r="G86" s="949"/>
      <c r="H86" s="949"/>
      <c r="I86" s="949"/>
      <c r="J86" s="949"/>
      <c r="K86" s="949"/>
      <c r="L86" s="949"/>
      <c r="M86" s="949"/>
      <c r="N86" s="949"/>
      <c r="O86" s="949"/>
      <c r="P86" s="950"/>
      <c r="Q86" s="951"/>
      <c r="R86" s="952"/>
      <c r="S86" s="952"/>
      <c r="T86" s="952"/>
      <c r="U86" s="952"/>
      <c r="V86" s="952"/>
      <c r="W86" s="952"/>
      <c r="X86" s="952"/>
      <c r="Y86" s="952"/>
      <c r="Z86" s="952"/>
      <c r="AA86" s="952"/>
      <c r="AB86" s="952"/>
      <c r="AC86" s="952"/>
      <c r="AD86" s="952"/>
      <c r="AE86" s="952"/>
      <c r="AF86" s="952"/>
      <c r="AG86" s="952"/>
      <c r="AH86" s="952"/>
      <c r="AI86" s="952"/>
      <c r="AJ86" s="952"/>
      <c r="AK86" s="952"/>
      <c r="AL86" s="952"/>
      <c r="AM86" s="952"/>
      <c r="AN86" s="952"/>
      <c r="AO86" s="952"/>
      <c r="AP86" s="952"/>
      <c r="AQ86" s="952"/>
      <c r="AR86" s="952"/>
      <c r="AS86" s="952"/>
      <c r="AT86" s="952"/>
      <c r="AU86" s="952"/>
      <c r="AV86" s="952"/>
      <c r="AW86" s="952"/>
      <c r="AX86" s="952"/>
      <c r="AY86" s="952"/>
      <c r="AZ86" s="953"/>
      <c r="BA86" s="953"/>
      <c r="BB86" s="953"/>
      <c r="BC86" s="953"/>
      <c r="BD86" s="954"/>
      <c r="BE86" s="55"/>
      <c r="BF86" s="55"/>
      <c r="BG86" s="55"/>
      <c r="BH86" s="55"/>
      <c r="BI86" s="55"/>
      <c r="BJ86" s="55"/>
      <c r="BK86" s="55"/>
      <c r="BL86" s="55"/>
      <c r="BM86" s="55"/>
      <c r="BN86" s="55"/>
      <c r="BO86" s="55"/>
      <c r="BP86" s="55"/>
      <c r="BQ86" s="52">
        <v>80</v>
      </c>
      <c r="BR86" s="73"/>
      <c r="BS86" s="919"/>
      <c r="BT86" s="920"/>
      <c r="BU86" s="920"/>
      <c r="BV86" s="920"/>
      <c r="BW86" s="920"/>
      <c r="BX86" s="920"/>
      <c r="BY86" s="920"/>
      <c r="BZ86" s="920"/>
      <c r="CA86" s="920"/>
      <c r="CB86" s="920"/>
      <c r="CC86" s="920"/>
      <c r="CD86" s="920"/>
      <c r="CE86" s="920"/>
      <c r="CF86" s="920"/>
      <c r="CG86" s="921"/>
      <c r="CH86" s="922"/>
      <c r="CI86" s="923"/>
      <c r="CJ86" s="923"/>
      <c r="CK86" s="923"/>
      <c r="CL86" s="924"/>
      <c r="CM86" s="922"/>
      <c r="CN86" s="923"/>
      <c r="CO86" s="923"/>
      <c r="CP86" s="923"/>
      <c r="CQ86" s="924"/>
      <c r="CR86" s="922"/>
      <c r="CS86" s="923"/>
      <c r="CT86" s="923"/>
      <c r="CU86" s="923"/>
      <c r="CV86" s="924"/>
      <c r="CW86" s="922"/>
      <c r="CX86" s="923"/>
      <c r="CY86" s="923"/>
      <c r="CZ86" s="923"/>
      <c r="DA86" s="924"/>
      <c r="DB86" s="922"/>
      <c r="DC86" s="923"/>
      <c r="DD86" s="923"/>
      <c r="DE86" s="923"/>
      <c r="DF86" s="924"/>
      <c r="DG86" s="922"/>
      <c r="DH86" s="923"/>
      <c r="DI86" s="923"/>
      <c r="DJ86" s="923"/>
      <c r="DK86" s="924"/>
      <c r="DL86" s="922"/>
      <c r="DM86" s="923"/>
      <c r="DN86" s="923"/>
      <c r="DO86" s="923"/>
      <c r="DP86" s="924"/>
      <c r="DQ86" s="922"/>
      <c r="DR86" s="923"/>
      <c r="DS86" s="923"/>
      <c r="DT86" s="923"/>
      <c r="DU86" s="924"/>
      <c r="DV86" s="919"/>
      <c r="DW86" s="920"/>
      <c r="DX86" s="920"/>
      <c r="DY86" s="920"/>
      <c r="DZ86" s="925"/>
      <c r="EA86" s="48"/>
    </row>
    <row r="87" spans="1:131" ht="26.25" customHeight="1" x14ac:dyDescent="0.15">
      <c r="A87" s="57">
        <v>20</v>
      </c>
      <c r="B87" s="941"/>
      <c r="C87" s="942"/>
      <c r="D87" s="942"/>
      <c r="E87" s="942"/>
      <c r="F87" s="942"/>
      <c r="G87" s="942"/>
      <c r="H87" s="942"/>
      <c r="I87" s="942"/>
      <c r="J87" s="942"/>
      <c r="K87" s="942"/>
      <c r="L87" s="942"/>
      <c r="M87" s="942"/>
      <c r="N87" s="942"/>
      <c r="O87" s="942"/>
      <c r="P87" s="943"/>
      <c r="Q87" s="944"/>
      <c r="R87" s="945"/>
      <c r="S87" s="945"/>
      <c r="T87" s="945"/>
      <c r="U87" s="945"/>
      <c r="V87" s="945"/>
      <c r="W87" s="945"/>
      <c r="X87" s="945"/>
      <c r="Y87" s="945"/>
      <c r="Z87" s="945"/>
      <c r="AA87" s="945"/>
      <c r="AB87" s="945"/>
      <c r="AC87" s="945"/>
      <c r="AD87" s="945"/>
      <c r="AE87" s="945"/>
      <c r="AF87" s="945"/>
      <c r="AG87" s="945"/>
      <c r="AH87" s="945"/>
      <c r="AI87" s="945"/>
      <c r="AJ87" s="945"/>
      <c r="AK87" s="945"/>
      <c r="AL87" s="945"/>
      <c r="AM87" s="945"/>
      <c r="AN87" s="945"/>
      <c r="AO87" s="945"/>
      <c r="AP87" s="945"/>
      <c r="AQ87" s="945"/>
      <c r="AR87" s="945"/>
      <c r="AS87" s="945"/>
      <c r="AT87" s="945"/>
      <c r="AU87" s="945"/>
      <c r="AV87" s="945"/>
      <c r="AW87" s="945"/>
      <c r="AX87" s="945"/>
      <c r="AY87" s="945"/>
      <c r="AZ87" s="946"/>
      <c r="BA87" s="946"/>
      <c r="BB87" s="946"/>
      <c r="BC87" s="946"/>
      <c r="BD87" s="947"/>
      <c r="BE87" s="55"/>
      <c r="BF87" s="55"/>
      <c r="BG87" s="55"/>
      <c r="BH87" s="55"/>
      <c r="BI87" s="55"/>
      <c r="BJ87" s="55"/>
      <c r="BK87" s="55"/>
      <c r="BL87" s="55"/>
      <c r="BM87" s="55"/>
      <c r="BN87" s="55"/>
      <c r="BO87" s="55"/>
      <c r="BP87" s="55"/>
      <c r="BQ87" s="52">
        <v>81</v>
      </c>
      <c r="BR87" s="73"/>
      <c r="BS87" s="919"/>
      <c r="BT87" s="920"/>
      <c r="BU87" s="920"/>
      <c r="BV87" s="920"/>
      <c r="BW87" s="920"/>
      <c r="BX87" s="920"/>
      <c r="BY87" s="920"/>
      <c r="BZ87" s="920"/>
      <c r="CA87" s="920"/>
      <c r="CB87" s="920"/>
      <c r="CC87" s="920"/>
      <c r="CD87" s="920"/>
      <c r="CE87" s="920"/>
      <c r="CF87" s="920"/>
      <c r="CG87" s="921"/>
      <c r="CH87" s="922"/>
      <c r="CI87" s="923"/>
      <c r="CJ87" s="923"/>
      <c r="CK87" s="923"/>
      <c r="CL87" s="924"/>
      <c r="CM87" s="922"/>
      <c r="CN87" s="923"/>
      <c r="CO87" s="923"/>
      <c r="CP87" s="923"/>
      <c r="CQ87" s="924"/>
      <c r="CR87" s="922"/>
      <c r="CS87" s="923"/>
      <c r="CT87" s="923"/>
      <c r="CU87" s="923"/>
      <c r="CV87" s="924"/>
      <c r="CW87" s="922"/>
      <c r="CX87" s="923"/>
      <c r="CY87" s="923"/>
      <c r="CZ87" s="923"/>
      <c r="DA87" s="924"/>
      <c r="DB87" s="922"/>
      <c r="DC87" s="923"/>
      <c r="DD87" s="923"/>
      <c r="DE87" s="923"/>
      <c r="DF87" s="924"/>
      <c r="DG87" s="922"/>
      <c r="DH87" s="923"/>
      <c r="DI87" s="923"/>
      <c r="DJ87" s="923"/>
      <c r="DK87" s="924"/>
      <c r="DL87" s="922"/>
      <c r="DM87" s="923"/>
      <c r="DN87" s="923"/>
      <c r="DO87" s="923"/>
      <c r="DP87" s="924"/>
      <c r="DQ87" s="922"/>
      <c r="DR87" s="923"/>
      <c r="DS87" s="923"/>
      <c r="DT87" s="923"/>
      <c r="DU87" s="924"/>
      <c r="DV87" s="919"/>
      <c r="DW87" s="920"/>
      <c r="DX87" s="920"/>
      <c r="DY87" s="920"/>
      <c r="DZ87" s="925"/>
      <c r="EA87" s="48"/>
    </row>
    <row r="88" spans="1:131" ht="26.25" customHeight="1" x14ac:dyDescent="0.15">
      <c r="A88" s="53" t="s">
        <v>251</v>
      </c>
      <c r="B88" s="926" t="s">
        <v>179</v>
      </c>
      <c r="C88" s="927"/>
      <c r="D88" s="927"/>
      <c r="E88" s="927"/>
      <c r="F88" s="927"/>
      <c r="G88" s="927"/>
      <c r="H88" s="927"/>
      <c r="I88" s="927"/>
      <c r="J88" s="927"/>
      <c r="K88" s="927"/>
      <c r="L88" s="927"/>
      <c r="M88" s="927"/>
      <c r="N88" s="927"/>
      <c r="O88" s="927"/>
      <c r="P88" s="928"/>
      <c r="Q88" s="936"/>
      <c r="R88" s="937"/>
      <c r="S88" s="937"/>
      <c r="T88" s="937"/>
      <c r="U88" s="937"/>
      <c r="V88" s="937"/>
      <c r="W88" s="937"/>
      <c r="X88" s="937"/>
      <c r="Y88" s="937"/>
      <c r="Z88" s="937"/>
      <c r="AA88" s="937"/>
      <c r="AB88" s="937"/>
      <c r="AC88" s="937"/>
      <c r="AD88" s="937"/>
      <c r="AE88" s="937"/>
      <c r="AF88" s="938"/>
      <c r="AG88" s="938"/>
      <c r="AH88" s="938"/>
      <c r="AI88" s="938"/>
      <c r="AJ88" s="938"/>
      <c r="AK88" s="937"/>
      <c r="AL88" s="937"/>
      <c r="AM88" s="937"/>
      <c r="AN88" s="937"/>
      <c r="AO88" s="937"/>
      <c r="AP88" s="938"/>
      <c r="AQ88" s="938"/>
      <c r="AR88" s="938"/>
      <c r="AS88" s="938"/>
      <c r="AT88" s="938"/>
      <c r="AU88" s="938"/>
      <c r="AV88" s="938"/>
      <c r="AW88" s="938"/>
      <c r="AX88" s="938"/>
      <c r="AY88" s="938"/>
      <c r="AZ88" s="939"/>
      <c r="BA88" s="939"/>
      <c r="BB88" s="939"/>
      <c r="BC88" s="939"/>
      <c r="BD88" s="940"/>
      <c r="BE88" s="55"/>
      <c r="BF88" s="55"/>
      <c r="BG88" s="55"/>
      <c r="BH88" s="55"/>
      <c r="BI88" s="55"/>
      <c r="BJ88" s="55"/>
      <c r="BK88" s="55"/>
      <c r="BL88" s="55"/>
      <c r="BM88" s="55"/>
      <c r="BN88" s="55"/>
      <c r="BO88" s="55"/>
      <c r="BP88" s="55"/>
      <c r="BQ88" s="52">
        <v>82</v>
      </c>
      <c r="BR88" s="73"/>
      <c r="BS88" s="919"/>
      <c r="BT88" s="920"/>
      <c r="BU88" s="920"/>
      <c r="BV88" s="920"/>
      <c r="BW88" s="920"/>
      <c r="BX88" s="920"/>
      <c r="BY88" s="920"/>
      <c r="BZ88" s="920"/>
      <c r="CA88" s="920"/>
      <c r="CB88" s="920"/>
      <c r="CC88" s="920"/>
      <c r="CD88" s="920"/>
      <c r="CE88" s="920"/>
      <c r="CF88" s="920"/>
      <c r="CG88" s="921"/>
      <c r="CH88" s="922"/>
      <c r="CI88" s="923"/>
      <c r="CJ88" s="923"/>
      <c r="CK88" s="923"/>
      <c r="CL88" s="924"/>
      <c r="CM88" s="922"/>
      <c r="CN88" s="923"/>
      <c r="CO88" s="923"/>
      <c r="CP88" s="923"/>
      <c r="CQ88" s="924"/>
      <c r="CR88" s="922"/>
      <c r="CS88" s="923"/>
      <c r="CT88" s="923"/>
      <c r="CU88" s="923"/>
      <c r="CV88" s="924"/>
      <c r="CW88" s="922"/>
      <c r="CX88" s="923"/>
      <c r="CY88" s="923"/>
      <c r="CZ88" s="923"/>
      <c r="DA88" s="924"/>
      <c r="DB88" s="922"/>
      <c r="DC88" s="923"/>
      <c r="DD88" s="923"/>
      <c r="DE88" s="923"/>
      <c r="DF88" s="924"/>
      <c r="DG88" s="922"/>
      <c r="DH88" s="923"/>
      <c r="DI88" s="923"/>
      <c r="DJ88" s="923"/>
      <c r="DK88" s="924"/>
      <c r="DL88" s="922"/>
      <c r="DM88" s="923"/>
      <c r="DN88" s="923"/>
      <c r="DO88" s="923"/>
      <c r="DP88" s="924"/>
      <c r="DQ88" s="922"/>
      <c r="DR88" s="923"/>
      <c r="DS88" s="923"/>
      <c r="DT88" s="923"/>
      <c r="DU88" s="924"/>
      <c r="DV88" s="919"/>
      <c r="DW88" s="920"/>
      <c r="DX88" s="920"/>
      <c r="DY88" s="920"/>
      <c r="DZ88" s="925"/>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19"/>
      <c r="BT89" s="920"/>
      <c r="BU89" s="920"/>
      <c r="BV89" s="920"/>
      <c r="BW89" s="920"/>
      <c r="BX89" s="920"/>
      <c r="BY89" s="920"/>
      <c r="BZ89" s="920"/>
      <c r="CA89" s="920"/>
      <c r="CB89" s="920"/>
      <c r="CC89" s="920"/>
      <c r="CD89" s="920"/>
      <c r="CE89" s="920"/>
      <c r="CF89" s="920"/>
      <c r="CG89" s="921"/>
      <c r="CH89" s="922"/>
      <c r="CI89" s="923"/>
      <c r="CJ89" s="923"/>
      <c r="CK89" s="923"/>
      <c r="CL89" s="924"/>
      <c r="CM89" s="922"/>
      <c r="CN89" s="923"/>
      <c r="CO89" s="923"/>
      <c r="CP89" s="923"/>
      <c r="CQ89" s="924"/>
      <c r="CR89" s="922"/>
      <c r="CS89" s="923"/>
      <c r="CT89" s="923"/>
      <c r="CU89" s="923"/>
      <c r="CV89" s="924"/>
      <c r="CW89" s="922"/>
      <c r="CX89" s="923"/>
      <c r="CY89" s="923"/>
      <c r="CZ89" s="923"/>
      <c r="DA89" s="924"/>
      <c r="DB89" s="922"/>
      <c r="DC89" s="923"/>
      <c r="DD89" s="923"/>
      <c r="DE89" s="923"/>
      <c r="DF89" s="924"/>
      <c r="DG89" s="922"/>
      <c r="DH89" s="923"/>
      <c r="DI89" s="923"/>
      <c r="DJ89" s="923"/>
      <c r="DK89" s="924"/>
      <c r="DL89" s="922"/>
      <c r="DM89" s="923"/>
      <c r="DN89" s="923"/>
      <c r="DO89" s="923"/>
      <c r="DP89" s="924"/>
      <c r="DQ89" s="922"/>
      <c r="DR89" s="923"/>
      <c r="DS89" s="923"/>
      <c r="DT89" s="923"/>
      <c r="DU89" s="924"/>
      <c r="DV89" s="919"/>
      <c r="DW89" s="920"/>
      <c r="DX89" s="920"/>
      <c r="DY89" s="920"/>
      <c r="DZ89" s="925"/>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19"/>
      <c r="BT90" s="920"/>
      <c r="BU90" s="920"/>
      <c r="BV90" s="920"/>
      <c r="BW90" s="920"/>
      <c r="BX90" s="920"/>
      <c r="BY90" s="920"/>
      <c r="BZ90" s="920"/>
      <c r="CA90" s="920"/>
      <c r="CB90" s="920"/>
      <c r="CC90" s="920"/>
      <c r="CD90" s="920"/>
      <c r="CE90" s="920"/>
      <c r="CF90" s="920"/>
      <c r="CG90" s="921"/>
      <c r="CH90" s="922"/>
      <c r="CI90" s="923"/>
      <c r="CJ90" s="923"/>
      <c r="CK90" s="923"/>
      <c r="CL90" s="924"/>
      <c r="CM90" s="922"/>
      <c r="CN90" s="923"/>
      <c r="CO90" s="923"/>
      <c r="CP90" s="923"/>
      <c r="CQ90" s="924"/>
      <c r="CR90" s="922"/>
      <c r="CS90" s="923"/>
      <c r="CT90" s="923"/>
      <c r="CU90" s="923"/>
      <c r="CV90" s="924"/>
      <c r="CW90" s="922"/>
      <c r="CX90" s="923"/>
      <c r="CY90" s="923"/>
      <c r="CZ90" s="923"/>
      <c r="DA90" s="924"/>
      <c r="DB90" s="922"/>
      <c r="DC90" s="923"/>
      <c r="DD90" s="923"/>
      <c r="DE90" s="923"/>
      <c r="DF90" s="924"/>
      <c r="DG90" s="922"/>
      <c r="DH90" s="923"/>
      <c r="DI90" s="923"/>
      <c r="DJ90" s="923"/>
      <c r="DK90" s="924"/>
      <c r="DL90" s="922"/>
      <c r="DM90" s="923"/>
      <c r="DN90" s="923"/>
      <c r="DO90" s="923"/>
      <c r="DP90" s="924"/>
      <c r="DQ90" s="922"/>
      <c r="DR90" s="923"/>
      <c r="DS90" s="923"/>
      <c r="DT90" s="923"/>
      <c r="DU90" s="924"/>
      <c r="DV90" s="919"/>
      <c r="DW90" s="920"/>
      <c r="DX90" s="920"/>
      <c r="DY90" s="920"/>
      <c r="DZ90" s="925"/>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19"/>
      <c r="BT91" s="920"/>
      <c r="BU91" s="920"/>
      <c r="BV91" s="920"/>
      <c r="BW91" s="920"/>
      <c r="BX91" s="920"/>
      <c r="BY91" s="920"/>
      <c r="BZ91" s="920"/>
      <c r="CA91" s="920"/>
      <c r="CB91" s="920"/>
      <c r="CC91" s="920"/>
      <c r="CD91" s="920"/>
      <c r="CE91" s="920"/>
      <c r="CF91" s="920"/>
      <c r="CG91" s="921"/>
      <c r="CH91" s="922"/>
      <c r="CI91" s="923"/>
      <c r="CJ91" s="923"/>
      <c r="CK91" s="923"/>
      <c r="CL91" s="924"/>
      <c r="CM91" s="922"/>
      <c r="CN91" s="923"/>
      <c r="CO91" s="923"/>
      <c r="CP91" s="923"/>
      <c r="CQ91" s="924"/>
      <c r="CR91" s="922"/>
      <c r="CS91" s="923"/>
      <c r="CT91" s="923"/>
      <c r="CU91" s="923"/>
      <c r="CV91" s="924"/>
      <c r="CW91" s="922"/>
      <c r="CX91" s="923"/>
      <c r="CY91" s="923"/>
      <c r="CZ91" s="923"/>
      <c r="DA91" s="924"/>
      <c r="DB91" s="922"/>
      <c r="DC91" s="923"/>
      <c r="DD91" s="923"/>
      <c r="DE91" s="923"/>
      <c r="DF91" s="924"/>
      <c r="DG91" s="922"/>
      <c r="DH91" s="923"/>
      <c r="DI91" s="923"/>
      <c r="DJ91" s="923"/>
      <c r="DK91" s="924"/>
      <c r="DL91" s="922"/>
      <c r="DM91" s="923"/>
      <c r="DN91" s="923"/>
      <c r="DO91" s="923"/>
      <c r="DP91" s="924"/>
      <c r="DQ91" s="922"/>
      <c r="DR91" s="923"/>
      <c r="DS91" s="923"/>
      <c r="DT91" s="923"/>
      <c r="DU91" s="924"/>
      <c r="DV91" s="919"/>
      <c r="DW91" s="920"/>
      <c r="DX91" s="920"/>
      <c r="DY91" s="920"/>
      <c r="DZ91" s="925"/>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19"/>
      <c r="BT92" s="920"/>
      <c r="BU92" s="920"/>
      <c r="BV92" s="920"/>
      <c r="BW92" s="920"/>
      <c r="BX92" s="920"/>
      <c r="BY92" s="920"/>
      <c r="BZ92" s="920"/>
      <c r="CA92" s="920"/>
      <c r="CB92" s="920"/>
      <c r="CC92" s="920"/>
      <c r="CD92" s="920"/>
      <c r="CE92" s="920"/>
      <c r="CF92" s="920"/>
      <c r="CG92" s="921"/>
      <c r="CH92" s="922"/>
      <c r="CI92" s="923"/>
      <c r="CJ92" s="923"/>
      <c r="CK92" s="923"/>
      <c r="CL92" s="924"/>
      <c r="CM92" s="922"/>
      <c r="CN92" s="923"/>
      <c r="CO92" s="923"/>
      <c r="CP92" s="923"/>
      <c r="CQ92" s="924"/>
      <c r="CR92" s="922"/>
      <c r="CS92" s="923"/>
      <c r="CT92" s="923"/>
      <c r="CU92" s="923"/>
      <c r="CV92" s="924"/>
      <c r="CW92" s="922"/>
      <c r="CX92" s="923"/>
      <c r="CY92" s="923"/>
      <c r="CZ92" s="923"/>
      <c r="DA92" s="924"/>
      <c r="DB92" s="922"/>
      <c r="DC92" s="923"/>
      <c r="DD92" s="923"/>
      <c r="DE92" s="923"/>
      <c r="DF92" s="924"/>
      <c r="DG92" s="922"/>
      <c r="DH92" s="923"/>
      <c r="DI92" s="923"/>
      <c r="DJ92" s="923"/>
      <c r="DK92" s="924"/>
      <c r="DL92" s="922"/>
      <c r="DM92" s="923"/>
      <c r="DN92" s="923"/>
      <c r="DO92" s="923"/>
      <c r="DP92" s="924"/>
      <c r="DQ92" s="922"/>
      <c r="DR92" s="923"/>
      <c r="DS92" s="923"/>
      <c r="DT92" s="923"/>
      <c r="DU92" s="924"/>
      <c r="DV92" s="919"/>
      <c r="DW92" s="920"/>
      <c r="DX92" s="920"/>
      <c r="DY92" s="920"/>
      <c r="DZ92" s="925"/>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19"/>
      <c r="BT93" s="920"/>
      <c r="BU93" s="920"/>
      <c r="BV93" s="920"/>
      <c r="BW93" s="920"/>
      <c r="BX93" s="920"/>
      <c r="BY93" s="920"/>
      <c r="BZ93" s="920"/>
      <c r="CA93" s="920"/>
      <c r="CB93" s="920"/>
      <c r="CC93" s="920"/>
      <c r="CD93" s="920"/>
      <c r="CE93" s="920"/>
      <c r="CF93" s="920"/>
      <c r="CG93" s="921"/>
      <c r="CH93" s="922"/>
      <c r="CI93" s="923"/>
      <c r="CJ93" s="923"/>
      <c r="CK93" s="923"/>
      <c r="CL93" s="924"/>
      <c r="CM93" s="922"/>
      <c r="CN93" s="923"/>
      <c r="CO93" s="923"/>
      <c r="CP93" s="923"/>
      <c r="CQ93" s="924"/>
      <c r="CR93" s="922"/>
      <c r="CS93" s="923"/>
      <c r="CT93" s="923"/>
      <c r="CU93" s="923"/>
      <c r="CV93" s="924"/>
      <c r="CW93" s="922"/>
      <c r="CX93" s="923"/>
      <c r="CY93" s="923"/>
      <c r="CZ93" s="923"/>
      <c r="DA93" s="924"/>
      <c r="DB93" s="922"/>
      <c r="DC93" s="923"/>
      <c r="DD93" s="923"/>
      <c r="DE93" s="923"/>
      <c r="DF93" s="924"/>
      <c r="DG93" s="922"/>
      <c r="DH93" s="923"/>
      <c r="DI93" s="923"/>
      <c r="DJ93" s="923"/>
      <c r="DK93" s="924"/>
      <c r="DL93" s="922"/>
      <c r="DM93" s="923"/>
      <c r="DN93" s="923"/>
      <c r="DO93" s="923"/>
      <c r="DP93" s="924"/>
      <c r="DQ93" s="922"/>
      <c r="DR93" s="923"/>
      <c r="DS93" s="923"/>
      <c r="DT93" s="923"/>
      <c r="DU93" s="924"/>
      <c r="DV93" s="919"/>
      <c r="DW93" s="920"/>
      <c r="DX93" s="920"/>
      <c r="DY93" s="920"/>
      <c r="DZ93" s="925"/>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19"/>
      <c r="BT94" s="920"/>
      <c r="BU94" s="920"/>
      <c r="BV94" s="920"/>
      <c r="BW94" s="920"/>
      <c r="BX94" s="920"/>
      <c r="BY94" s="920"/>
      <c r="BZ94" s="920"/>
      <c r="CA94" s="920"/>
      <c r="CB94" s="920"/>
      <c r="CC94" s="920"/>
      <c r="CD94" s="920"/>
      <c r="CE94" s="920"/>
      <c r="CF94" s="920"/>
      <c r="CG94" s="921"/>
      <c r="CH94" s="922"/>
      <c r="CI94" s="923"/>
      <c r="CJ94" s="923"/>
      <c r="CK94" s="923"/>
      <c r="CL94" s="924"/>
      <c r="CM94" s="922"/>
      <c r="CN94" s="923"/>
      <c r="CO94" s="923"/>
      <c r="CP94" s="923"/>
      <c r="CQ94" s="924"/>
      <c r="CR94" s="922"/>
      <c r="CS94" s="923"/>
      <c r="CT94" s="923"/>
      <c r="CU94" s="923"/>
      <c r="CV94" s="924"/>
      <c r="CW94" s="922"/>
      <c r="CX94" s="923"/>
      <c r="CY94" s="923"/>
      <c r="CZ94" s="923"/>
      <c r="DA94" s="924"/>
      <c r="DB94" s="922"/>
      <c r="DC94" s="923"/>
      <c r="DD94" s="923"/>
      <c r="DE94" s="923"/>
      <c r="DF94" s="924"/>
      <c r="DG94" s="922"/>
      <c r="DH94" s="923"/>
      <c r="DI94" s="923"/>
      <c r="DJ94" s="923"/>
      <c r="DK94" s="924"/>
      <c r="DL94" s="922"/>
      <c r="DM94" s="923"/>
      <c r="DN94" s="923"/>
      <c r="DO94" s="923"/>
      <c r="DP94" s="924"/>
      <c r="DQ94" s="922"/>
      <c r="DR94" s="923"/>
      <c r="DS94" s="923"/>
      <c r="DT94" s="923"/>
      <c r="DU94" s="924"/>
      <c r="DV94" s="919"/>
      <c r="DW94" s="920"/>
      <c r="DX94" s="920"/>
      <c r="DY94" s="920"/>
      <c r="DZ94" s="925"/>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19"/>
      <c r="BT95" s="920"/>
      <c r="BU95" s="920"/>
      <c r="BV95" s="920"/>
      <c r="BW95" s="920"/>
      <c r="BX95" s="920"/>
      <c r="BY95" s="920"/>
      <c r="BZ95" s="920"/>
      <c r="CA95" s="920"/>
      <c r="CB95" s="920"/>
      <c r="CC95" s="920"/>
      <c r="CD95" s="920"/>
      <c r="CE95" s="920"/>
      <c r="CF95" s="920"/>
      <c r="CG95" s="921"/>
      <c r="CH95" s="922"/>
      <c r="CI95" s="923"/>
      <c r="CJ95" s="923"/>
      <c r="CK95" s="923"/>
      <c r="CL95" s="924"/>
      <c r="CM95" s="922"/>
      <c r="CN95" s="923"/>
      <c r="CO95" s="923"/>
      <c r="CP95" s="923"/>
      <c r="CQ95" s="924"/>
      <c r="CR95" s="922"/>
      <c r="CS95" s="923"/>
      <c r="CT95" s="923"/>
      <c r="CU95" s="923"/>
      <c r="CV95" s="924"/>
      <c r="CW95" s="922"/>
      <c r="CX95" s="923"/>
      <c r="CY95" s="923"/>
      <c r="CZ95" s="923"/>
      <c r="DA95" s="924"/>
      <c r="DB95" s="922"/>
      <c r="DC95" s="923"/>
      <c r="DD95" s="923"/>
      <c r="DE95" s="923"/>
      <c r="DF95" s="924"/>
      <c r="DG95" s="922"/>
      <c r="DH95" s="923"/>
      <c r="DI95" s="923"/>
      <c r="DJ95" s="923"/>
      <c r="DK95" s="924"/>
      <c r="DL95" s="922"/>
      <c r="DM95" s="923"/>
      <c r="DN95" s="923"/>
      <c r="DO95" s="923"/>
      <c r="DP95" s="924"/>
      <c r="DQ95" s="922"/>
      <c r="DR95" s="923"/>
      <c r="DS95" s="923"/>
      <c r="DT95" s="923"/>
      <c r="DU95" s="924"/>
      <c r="DV95" s="919"/>
      <c r="DW95" s="920"/>
      <c r="DX95" s="920"/>
      <c r="DY95" s="920"/>
      <c r="DZ95" s="925"/>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19"/>
      <c r="BT96" s="920"/>
      <c r="BU96" s="920"/>
      <c r="BV96" s="920"/>
      <c r="BW96" s="920"/>
      <c r="BX96" s="920"/>
      <c r="BY96" s="920"/>
      <c r="BZ96" s="920"/>
      <c r="CA96" s="920"/>
      <c r="CB96" s="920"/>
      <c r="CC96" s="920"/>
      <c r="CD96" s="920"/>
      <c r="CE96" s="920"/>
      <c r="CF96" s="920"/>
      <c r="CG96" s="921"/>
      <c r="CH96" s="922"/>
      <c r="CI96" s="923"/>
      <c r="CJ96" s="923"/>
      <c r="CK96" s="923"/>
      <c r="CL96" s="924"/>
      <c r="CM96" s="922"/>
      <c r="CN96" s="923"/>
      <c r="CO96" s="923"/>
      <c r="CP96" s="923"/>
      <c r="CQ96" s="924"/>
      <c r="CR96" s="922"/>
      <c r="CS96" s="923"/>
      <c r="CT96" s="923"/>
      <c r="CU96" s="923"/>
      <c r="CV96" s="924"/>
      <c r="CW96" s="922"/>
      <c r="CX96" s="923"/>
      <c r="CY96" s="923"/>
      <c r="CZ96" s="923"/>
      <c r="DA96" s="924"/>
      <c r="DB96" s="922"/>
      <c r="DC96" s="923"/>
      <c r="DD96" s="923"/>
      <c r="DE96" s="923"/>
      <c r="DF96" s="924"/>
      <c r="DG96" s="922"/>
      <c r="DH96" s="923"/>
      <c r="DI96" s="923"/>
      <c r="DJ96" s="923"/>
      <c r="DK96" s="924"/>
      <c r="DL96" s="922"/>
      <c r="DM96" s="923"/>
      <c r="DN96" s="923"/>
      <c r="DO96" s="923"/>
      <c r="DP96" s="924"/>
      <c r="DQ96" s="922"/>
      <c r="DR96" s="923"/>
      <c r="DS96" s="923"/>
      <c r="DT96" s="923"/>
      <c r="DU96" s="924"/>
      <c r="DV96" s="919"/>
      <c r="DW96" s="920"/>
      <c r="DX96" s="920"/>
      <c r="DY96" s="920"/>
      <c r="DZ96" s="925"/>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19"/>
      <c r="BT97" s="920"/>
      <c r="BU97" s="920"/>
      <c r="BV97" s="920"/>
      <c r="BW97" s="920"/>
      <c r="BX97" s="920"/>
      <c r="BY97" s="920"/>
      <c r="BZ97" s="920"/>
      <c r="CA97" s="920"/>
      <c r="CB97" s="920"/>
      <c r="CC97" s="920"/>
      <c r="CD97" s="920"/>
      <c r="CE97" s="920"/>
      <c r="CF97" s="920"/>
      <c r="CG97" s="921"/>
      <c r="CH97" s="922"/>
      <c r="CI97" s="923"/>
      <c r="CJ97" s="923"/>
      <c r="CK97" s="923"/>
      <c r="CL97" s="924"/>
      <c r="CM97" s="922"/>
      <c r="CN97" s="923"/>
      <c r="CO97" s="923"/>
      <c r="CP97" s="923"/>
      <c r="CQ97" s="924"/>
      <c r="CR97" s="922"/>
      <c r="CS97" s="923"/>
      <c r="CT97" s="923"/>
      <c r="CU97" s="923"/>
      <c r="CV97" s="924"/>
      <c r="CW97" s="922"/>
      <c r="CX97" s="923"/>
      <c r="CY97" s="923"/>
      <c r="CZ97" s="923"/>
      <c r="DA97" s="924"/>
      <c r="DB97" s="922"/>
      <c r="DC97" s="923"/>
      <c r="DD97" s="923"/>
      <c r="DE97" s="923"/>
      <c r="DF97" s="924"/>
      <c r="DG97" s="922"/>
      <c r="DH97" s="923"/>
      <c r="DI97" s="923"/>
      <c r="DJ97" s="923"/>
      <c r="DK97" s="924"/>
      <c r="DL97" s="922"/>
      <c r="DM97" s="923"/>
      <c r="DN97" s="923"/>
      <c r="DO97" s="923"/>
      <c r="DP97" s="924"/>
      <c r="DQ97" s="922"/>
      <c r="DR97" s="923"/>
      <c r="DS97" s="923"/>
      <c r="DT97" s="923"/>
      <c r="DU97" s="924"/>
      <c r="DV97" s="919"/>
      <c r="DW97" s="920"/>
      <c r="DX97" s="920"/>
      <c r="DY97" s="920"/>
      <c r="DZ97" s="925"/>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19"/>
      <c r="BT98" s="920"/>
      <c r="BU98" s="920"/>
      <c r="BV98" s="920"/>
      <c r="BW98" s="920"/>
      <c r="BX98" s="920"/>
      <c r="BY98" s="920"/>
      <c r="BZ98" s="920"/>
      <c r="CA98" s="920"/>
      <c r="CB98" s="920"/>
      <c r="CC98" s="920"/>
      <c r="CD98" s="920"/>
      <c r="CE98" s="920"/>
      <c r="CF98" s="920"/>
      <c r="CG98" s="921"/>
      <c r="CH98" s="922"/>
      <c r="CI98" s="923"/>
      <c r="CJ98" s="923"/>
      <c r="CK98" s="923"/>
      <c r="CL98" s="924"/>
      <c r="CM98" s="922"/>
      <c r="CN98" s="923"/>
      <c r="CO98" s="923"/>
      <c r="CP98" s="923"/>
      <c r="CQ98" s="924"/>
      <c r="CR98" s="922"/>
      <c r="CS98" s="923"/>
      <c r="CT98" s="923"/>
      <c r="CU98" s="923"/>
      <c r="CV98" s="924"/>
      <c r="CW98" s="922"/>
      <c r="CX98" s="923"/>
      <c r="CY98" s="923"/>
      <c r="CZ98" s="923"/>
      <c r="DA98" s="924"/>
      <c r="DB98" s="922"/>
      <c r="DC98" s="923"/>
      <c r="DD98" s="923"/>
      <c r="DE98" s="923"/>
      <c r="DF98" s="924"/>
      <c r="DG98" s="922"/>
      <c r="DH98" s="923"/>
      <c r="DI98" s="923"/>
      <c r="DJ98" s="923"/>
      <c r="DK98" s="924"/>
      <c r="DL98" s="922"/>
      <c r="DM98" s="923"/>
      <c r="DN98" s="923"/>
      <c r="DO98" s="923"/>
      <c r="DP98" s="924"/>
      <c r="DQ98" s="922"/>
      <c r="DR98" s="923"/>
      <c r="DS98" s="923"/>
      <c r="DT98" s="923"/>
      <c r="DU98" s="924"/>
      <c r="DV98" s="919"/>
      <c r="DW98" s="920"/>
      <c r="DX98" s="920"/>
      <c r="DY98" s="920"/>
      <c r="DZ98" s="925"/>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19"/>
      <c r="BT99" s="920"/>
      <c r="BU99" s="920"/>
      <c r="BV99" s="920"/>
      <c r="BW99" s="920"/>
      <c r="BX99" s="920"/>
      <c r="BY99" s="920"/>
      <c r="BZ99" s="920"/>
      <c r="CA99" s="920"/>
      <c r="CB99" s="920"/>
      <c r="CC99" s="920"/>
      <c r="CD99" s="920"/>
      <c r="CE99" s="920"/>
      <c r="CF99" s="920"/>
      <c r="CG99" s="921"/>
      <c r="CH99" s="922"/>
      <c r="CI99" s="923"/>
      <c r="CJ99" s="923"/>
      <c r="CK99" s="923"/>
      <c r="CL99" s="924"/>
      <c r="CM99" s="922"/>
      <c r="CN99" s="923"/>
      <c r="CO99" s="923"/>
      <c r="CP99" s="923"/>
      <c r="CQ99" s="924"/>
      <c r="CR99" s="922"/>
      <c r="CS99" s="923"/>
      <c r="CT99" s="923"/>
      <c r="CU99" s="923"/>
      <c r="CV99" s="924"/>
      <c r="CW99" s="922"/>
      <c r="CX99" s="923"/>
      <c r="CY99" s="923"/>
      <c r="CZ99" s="923"/>
      <c r="DA99" s="924"/>
      <c r="DB99" s="922"/>
      <c r="DC99" s="923"/>
      <c r="DD99" s="923"/>
      <c r="DE99" s="923"/>
      <c r="DF99" s="924"/>
      <c r="DG99" s="922"/>
      <c r="DH99" s="923"/>
      <c r="DI99" s="923"/>
      <c r="DJ99" s="923"/>
      <c r="DK99" s="924"/>
      <c r="DL99" s="922"/>
      <c r="DM99" s="923"/>
      <c r="DN99" s="923"/>
      <c r="DO99" s="923"/>
      <c r="DP99" s="924"/>
      <c r="DQ99" s="922"/>
      <c r="DR99" s="923"/>
      <c r="DS99" s="923"/>
      <c r="DT99" s="923"/>
      <c r="DU99" s="924"/>
      <c r="DV99" s="919"/>
      <c r="DW99" s="920"/>
      <c r="DX99" s="920"/>
      <c r="DY99" s="920"/>
      <c r="DZ99" s="925"/>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19"/>
      <c r="BT100" s="920"/>
      <c r="BU100" s="920"/>
      <c r="BV100" s="920"/>
      <c r="BW100" s="920"/>
      <c r="BX100" s="920"/>
      <c r="BY100" s="920"/>
      <c r="BZ100" s="920"/>
      <c r="CA100" s="920"/>
      <c r="CB100" s="920"/>
      <c r="CC100" s="920"/>
      <c r="CD100" s="920"/>
      <c r="CE100" s="920"/>
      <c r="CF100" s="920"/>
      <c r="CG100" s="921"/>
      <c r="CH100" s="922"/>
      <c r="CI100" s="923"/>
      <c r="CJ100" s="923"/>
      <c r="CK100" s="923"/>
      <c r="CL100" s="924"/>
      <c r="CM100" s="922"/>
      <c r="CN100" s="923"/>
      <c r="CO100" s="923"/>
      <c r="CP100" s="923"/>
      <c r="CQ100" s="924"/>
      <c r="CR100" s="922"/>
      <c r="CS100" s="923"/>
      <c r="CT100" s="923"/>
      <c r="CU100" s="923"/>
      <c r="CV100" s="924"/>
      <c r="CW100" s="922"/>
      <c r="CX100" s="923"/>
      <c r="CY100" s="923"/>
      <c r="CZ100" s="923"/>
      <c r="DA100" s="924"/>
      <c r="DB100" s="922"/>
      <c r="DC100" s="923"/>
      <c r="DD100" s="923"/>
      <c r="DE100" s="923"/>
      <c r="DF100" s="924"/>
      <c r="DG100" s="922"/>
      <c r="DH100" s="923"/>
      <c r="DI100" s="923"/>
      <c r="DJ100" s="923"/>
      <c r="DK100" s="924"/>
      <c r="DL100" s="922"/>
      <c r="DM100" s="923"/>
      <c r="DN100" s="923"/>
      <c r="DO100" s="923"/>
      <c r="DP100" s="924"/>
      <c r="DQ100" s="922"/>
      <c r="DR100" s="923"/>
      <c r="DS100" s="923"/>
      <c r="DT100" s="923"/>
      <c r="DU100" s="924"/>
      <c r="DV100" s="919"/>
      <c r="DW100" s="920"/>
      <c r="DX100" s="920"/>
      <c r="DY100" s="920"/>
      <c r="DZ100" s="925"/>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19"/>
      <c r="BT101" s="920"/>
      <c r="BU101" s="920"/>
      <c r="BV101" s="920"/>
      <c r="BW101" s="920"/>
      <c r="BX101" s="920"/>
      <c r="BY101" s="920"/>
      <c r="BZ101" s="920"/>
      <c r="CA101" s="920"/>
      <c r="CB101" s="920"/>
      <c r="CC101" s="920"/>
      <c r="CD101" s="920"/>
      <c r="CE101" s="920"/>
      <c r="CF101" s="920"/>
      <c r="CG101" s="921"/>
      <c r="CH101" s="922"/>
      <c r="CI101" s="923"/>
      <c r="CJ101" s="923"/>
      <c r="CK101" s="923"/>
      <c r="CL101" s="924"/>
      <c r="CM101" s="922"/>
      <c r="CN101" s="923"/>
      <c r="CO101" s="923"/>
      <c r="CP101" s="923"/>
      <c r="CQ101" s="924"/>
      <c r="CR101" s="922"/>
      <c r="CS101" s="923"/>
      <c r="CT101" s="923"/>
      <c r="CU101" s="923"/>
      <c r="CV101" s="924"/>
      <c r="CW101" s="922"/>
      <c r="CX101" s="923"/>
      <c r="CY101" s="923"/>
      <c r="CZ101" s="923"/>
      <c r="DA101" s="924"/>
      <c r="DB101" s="922"/>
      <c r="DC101" s="923"/>
      <c r="DD101" s="923"/>
      <c r="DE101" s="923"/>
      <c r="DF101" s="924"/>
      <c r="DG101" s="922"/>
      <c r="DH101" s="923"/>
      <c r="DI101" s="923"/>
      <c r="DJ101" s="923"/>
      <c r="DK101" s="924"/>
      <c r="DL101" s="922"/>
      <c r="DM101" s="923"/>
      <c r="DN101" s="923"/>
      <c r="DO101" s="923"/>
      <c r="DP101" s="924"/>
      <c r="DQ101" s="922"/>
      <c r="DR101" s="923"/>
      <c r="DS101" s="923"/>
      <c r="DT101" s="923"/>
      <c r="DU101" s="924"/>
      <c r="DV101" s="919"/>
      <c r="DW101" s="920"/>
      <c r="DX101" s="920"/>
      <c r="DY101" s="920"/>
      <c r="DZ101" s="925"/>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251</v>
      </c>
      <c r="BR102" s="926" t="s">
        <v>448</v>
      </c>
      <c r="BS102" s="927"/>
      <c r="BT102" s="927"/>
      <c r="BU102" s="927"/>
      <c r="BV102" s="927"/>
      <c r="BW102" s="927"/>
      <c r="BX102" s="927"/>
      <c r="BY102" s="927"/>
      <c r="BZ102" s="927"/>
      <c r="CA102" s="927"/>
      <c r="CB102" s="927"/>
      <c r="CC102" s="927"/>
      <c r="CD102" s="927"/>
      <c r="CE102" s="927"/>
      <c r="CF102" s="927"/>
      <c r="CG102" s="928"/>
      <c r="CH102" s="929"/>
      <c r="CI102" s="930"/>
      <c r="CJ102" s="930"/>
      <c r="CK102" s="930"/>
      <c r="CL102" s="931"/>
      <c r="CM102" s="929"/>
      <c r="CN102" s="930"/>
      <c r="CO102" s="930"/>
      <c r="CP102" s="930"/>
      <c r="CQ102" s="931"/>
      <c r="CR102" s="932"/>
      <c r="CS102" s="933"/>
      <c r="CT102" s="933"/>
      <c r="CU102" s="933"/>
      <c r="CV102" s="934"/>
      <c r="CW102" s="932"/>
      <c r="CX102" s="933"/>
      <c r="CY102" s="933"/>
      <c r="CZ102" s="933"/>
      <c r="DA102" s="934"/>
      <c r="DB102" s="932"/>
      <c r="DC102" s="933"/>
      <c r="DD102" s="933"/>
      <c r="DE102" s="933"/>
      <c r="DF102" s="934"/>
      <c r="DG102" s="932"/>
      <c r="DH102" s="933"/>
      <c r="DI102" s="933"/>
      <c r="DJ102" s="933"/>
      <c r="DK102" s="934"/>
      <c r="DL102" s="932"/>
      <c r="DM102" s="933"/>
      <c r="DN102" s="933"/>
      <c r="DO102" s="933"/>
      <c r="DP102" s="934"/>
      <c r="DQ102" s="932"/>
      <c r="DR102" s="933"/>
      <c r="DS102" s="933"/>
      <c r="DT102" s="933"/>
      <c r="DU102" s="934"/>
      <c r="DV102" s="926"/>
      <c r="DW102" s="927"/>
      <c r="DX102" s="927"/>
      <c r="DY102" s="927"/>
      <c r="DZ102" s="935"/>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14" t="s">
        <v>463</v>
      </c>
      <c r="BR103" s="914"/>
      <c r="BS103" s="914"/>
      <c r="BT103" s="914"/>
      <c r="BU103" s="914"/>
      <c r="BV103" s="914"/>
      <c r="BW103" s="914"/>
      <c r="BX103" s="914"/>
      <c r="BY103" s="914"/>
      <c r="BZ103" s="914"/>
      <c r="CA103" s="914"/>
      <c r="CB103" s="914"/>
      <c r="CC103" s="914"/>
      <c r="CD103" s="914"/>
      <c r="CE103" s="914"/>
      <c r="CF103" s="914"/>
      <c r="CG103" s="914"/>
      <c r="CH103" s="914"/>
      <c r="CI103" s="914"/>
      <c r="CJ103" s="914"/>
      <c r="CK103" s="914"/>
      <c r="CL103" s="914"/>
      <c r="CM103" s="914"/>
      <c r="CN103" s="914"/>
      <c r="CO103" s="914"/>
      <c r="CP103" s="914"/>
      <c r="CQ103" s="914"/>
      <c r="CR103" s="914"/>
      <c r="CS103" s="914"/>
      <c r="CT103" s="914"/>
      <c r="CU103" s="914"/>
      <c r="CV103" s="914"/>
      <c r="CW103" s="914"/>
      <c r="CX103" s="914"/>
      <c r="CY103" s="914"/>
      <c r="CZ103" s="914"/>
      <c r="DA103" s="914"/>
      <c r="DB103" s="914"/>
      <c r="DC103" s="914"/>
      <c r="DD103" s="914"/>
      <c r="DE103" s="914"/>
      <c r="DF103" s="914"/>
      <c r="DG103" s="914"/>
      <c r="DH103" s="914"/>
      <c r="DI103" s="914"/>
      <c r="DJ103" s="914"/>
      <c r="DK103" s="914"/>
      <c r="DL103" s="914"/>
      <c r="DM103" s="914"/>
      <c r="DN103" s="914"/>
      <c r="DO103" s="914"/>
      <c r="DP103" s="914"/>
      <c r="DQ103" s="914"/>
      <c r="DR103" s="914"/>
      <c r="DS103" s="914"/>
      <c r="DT103" s="914"/>
      <c r="DU103" s="914"/>
      <c r="DV103" s="914"/>
      <c r="DW103" s="914"/>
      <c r="DX103" s="914"/>
      <c r="DY103" s="914"/>
      <c r="DZ103" s="914"/>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47" t="s">
        <v>464</v>
      </c>
      <c r="BR104" s="747"/>
      <c r="BS104" s="747"/>
      <c r="BT104" s="747"/>
      <c r="BU104" s="747"/>
      <c r="BV104" s="747"/>
      <c r="BW104" s="747"/>
      <c r="BX104" s="747"/>
      <c r="BY104" s="747"/>
      <c r="BZ104" s="747"/>
      <c r="CA104" s="747"/>
      <c r="CB104" s="747"/>
      <c r="CC104" s="747"/>
      <c r="CD104" s="747"/>
      <c r="CE104" s="747"/>
      <c r="CF104" s="747"/>
      <c r="CG104" s="747"/>
      <c r="CH104" s="747"/>
      <c r="CI104" s="747"/>
      <c r="CJ104" s="747"/>
      <c r="CK104" s="747"/>
      <c r="CL104" s="747"/>
      <c r="CM104" s="747"/>
      <c r="CN104" s="747"/>
      <c r="CO104" s="747"/>
      <c r="CP104" s="747"/>
      <c r="CQ104" s="747"/>
      <c r="CR104" s="747"/>
      <c r="CS104" s="747"/>
      <c r="CT104" s="747"/>
      <c r="CU104" s="747"/>
      <c r="CV104" s="747"/>
      <c r="CW104" s="747"/>
      <c r="CX104" s="747"/>
      <c r="CY104" s="747"/>
      <c r="CZ104" s="747"/>
      <c r="DA104" s="747"/>
      <c r="DB104" s="747"/>
      <c r="DC104" s="747"/>
      <c r="DD104" s="747"/>
      <c r="DE104" s="747"/>
      <c r="DF104" s="747"/>
      <c r="DG104" s="747"/>
      <c r="DH104" s="747"/>
      <c r="DI104" s="747"/>
      <c r="DJ104" s="747"/>
      <c r="DK104" s="747"/>
      <c r="DL104" s="747"/>
      <c r="DM104" s="747"/>
      <c r="DN104" s="747"/>
      <c r="DO104" s="747"/>
      <c r="DP104" s="747"/>
      <c r="DQ104" s="747"/>
      <c r="DR104" s="747"/>
      <c r="DS104" s="747"/>
      <c r="DT104" s="747"/>
      <c r="DU104" s="747"/>
      <c r="DV104" s="747"/>
      <c r="DW104" s="747"/>
      <c r="DX104" s="747"/>
      <c r="DY104" s="747"/>
      <c r="DZ104" s="747"/>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465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281</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915" t="s">
        <v>466</v>
      </c>
      <c r="B108" s="916"/>
      <c r="C108" s="916"/>
      <c r="D108" s="916"/>
      <c r="E108" s="916"/>
      <c r="F108" s="916"/>
      <c r="G108" s="916"/>
      <c r="H108" s="916"/>
      <c r="I108" s="916"/>
      <c r="J108" s="916"/>
      <c r="K108" s="916"/>
      <c r="L108" s="916"/>
      <c r="M108" s="916"/>
      <c r="N108" s="916"/>
      <c r="O108" s="916"/>
      <c r="P108" s="916"/>
      <c r="Q108" s="916"/>
      <c r="R108" s="916"/>
      <c r="S108" s="916"/>
      <c r="T108" s="916"/>
      <c r="U108" s="916"/>
      <c r="V108" s="916"/>
      <c r="W108" s="916"/>
      <c r="X108" s="916"/>
      <c r="Y108" s="916"/>
      <c r="Z108" s="916"/>
      <c r="AA108" s="916"/>
      <c r="AB108" s="916"/>
      <c r="AC108" s="916"/>
      <c r="AD108" s="916"/>
      <c r="AE108" s="916"/>
      <c r="AF108" s="916"/>
      <c r="AG108" s="916"/>
      <c r="AH108" s="916"/>
      <c r="AI108" s="916"/>
      <c r="AJ108" s="916"/>
      <c r="AK108" s="916"/>
      <c r="AL108" s="916"/>
      <c r="AM108" s="916"/>
      <c r="AN108" s="916"/>
      <c r="AO108" s="916"/>
      <c r="AP108" s="916"/>
      <c r="AQ108" s="916"/>
      <c r="AR108" s="916"/>
      <c r="AS108" s="916"/>
      <c r="AT108" s="917"/>
      <c r="AU108" s="915" t="s">
        <v>198</v>
      </c>
      <c r="AV108" s="916"/>
      <c r="AW108" s="916"/>
      <c r="AX108" s="916"/>
      <c r="AY108" s="916"/>
      <c r="AZ108" s="916"/>
      <c r="BA108" s="916"/>
      <c r="BB108" s="916"/>
      <c r="BC108" s="916"/>
      <c r="BD108" s="916"/>
      <c r="BE108" s="916"/>
      <c r="BF108" s="916"/>
      <c r="BG108" s="916"/>
      <c r="BH108" s="916"/>
      <c r="BI108" s="916"/>
      <c r="BJ108" s="916"/>
      <c r="BK108" s="916"/>
      <c r="BL108" s="916"/>
      <c r="BM108" s="916"/>
      <c r="BN108" s="916"/>
      <c r="BO108" s="916"/>
      <c r="BP108" s="916"/>
      <c r="BQ108" s="916"/>
      <c r="BR108" s="916"/>
      <c r="BS108" s="916"/>
      <c r="BT108" s="916"/>
      <c r="BU108" s="916"/>
      <c r="BV108" s="916"/>
      <c r="BW108" s="916"/>
      <c r="BX108" s="916"/>
      <c r="BY108" s="916"/>
      <c r="BZ108" s="916"/>
      <c r="CA108" s="916"/>
      <c r="CB108" s="916"/>
      <c r="CC108" s="916"/>
      <c r="CD108" s="916"/>
      <c r="CE108" s="916"/>
      <c r="CF108" s="916"/>
      <c r="CG108" s="916"/>
      <c r="CH108" s="916"/>
      <c r="CI108" s="916"/>
      <c r="CJ108" s="916"/>
      <c r="CK108" s="916"/>
      <c r="CL108" s="916"/>
      <c r="CM108" s="916"/>
      <c r="CN108" s="916"/>
      <c r="CO108" s="916"/>
      <c r="CP108" s="916"/>
      <c r="CQ108" s="916"/>
      <c r="CR108" s="916"/>
      <c r="CS108" s="916"/>
      <c r="CT108" s="916"/>
      <c r="CU108" s="916"/>
      <c r="CV108" s="916"/>
      <c r="CW108" s="916"/>
      <c r="CX108" s="916"/>
      <c r="CY108" s="916"/>
      <c r="CZ108" s="916"/>
      <c r="DA108" s="916"/>
      <c r="DB108" s="916"/>
      <c r="DC108" s="916"/>
      <c r="DD108" s="916"/>
      <c r="DE108" s="916"/>
      <c r="DF108" s="916"/>
      <c r="DG108" s="916"/>
      <c r="DH108" s="916"/>
      <c r="DI108" s="916"/>
      <c r="DJ108" s="916"/>
      <c r="DK108" s="916"/>
      <c r="DL108" s="916"/>
      <c r="DM108" s="916"/>
      <c r="DN108" s="916"/>
      <c r="DO108" s="916"/>
      <c r="DP108" s="916"/>
      <c r="DQ108" s="916"/>
      <c r="DR108" s="916"/>
      <c r="DS108" s="916"/>
      <c r="DT108" s="916"/>
      <c r="DU108" s="916"/>
      <c r="DV108" s="916"/>
      <c r="DW108" s="916"/>
      <c r="DX108" s="916"/>
      <c r="DY108" s="916"/>
      <c r="DZ108" s="917"/>
    </row>
    <row r="109" spans="1:131" s="48" customFormat="1" ht="26.25" customHeight="1" x14ac:dyDescent="0.15">
      <c r="A109" s="886" t="s">
        <v>467</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9" t="s">
        <v>468</v>
      </c>
      <c r="AB109" s="887"/>
      <c r="AC109" s="887"/>
      <c r="AD109" s="887"/>
      <c r="AE109" s="888"/>
      <c r="AF109" s="889" t="s">
        <v>470</v>
      </c>
      <c r="AG109" s="887"/>
      <c r="AH109" s="887"/>
      <c r="AI109" s="887"/>
      <c r="AJ109" s="888"/>
      <c r="AK109" s="889" t="s">
        <v>184</v>
      </c>
      <c r="AL109" s="887"/>
      <c r="AM109" s="887"/>
      <c r="AN109" s="887"/>
      <c r="AO109" s="888"/>
      <c r="AP109" s="889" t="s">
        <v>471</v>
      </c>
      <c r="AQ109" s="887"/>
      <c r="AR109" s="887"/>
      <c r="AS109" s="887"/>
      <c r="AT109" s="890"/>
      <c r="AU109" s="886" t="s">
        <v>467</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9" t="s">
        <v>468</v>
      </c>
      <c r="BR109" s="887"/>
      <c r="BS109" s="887"/>
      <c r="BT109" s="887"/>
      <c r="BU109" s="888"/>
      <c r="BV109" s="889" t="s">
        <v>470</v>
      </c>
      <c r="BW109" s="887"/>
      <c r="BX109" s="887"/>
      <c r="BY109" s="887"/>
      <c r="BZ109" s="888"/>
      <c r="CA109" s="889" t="s">
        <v>184</v>
      </c>
      <c r="CB109" s="887"/>
      <c r="CC109" s="887"/>
      <c r="CD109" s="887"/>
      <c r="CE109" s="888"/>
      <c r="CF109" s="918" t="s">
        <v>471</v>
      </c>
      <c r="CG109" s="918"/>
      <c r="CH109" s="918"/>
      <c r="CI109" s="918"/>
      <c r="CJ109" s="918"/>
      <c r="CK109" s="889" t="s">
        <v>93</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9" t="s">
        <v>468</v>
      </c>
      <c r="DH109" s="887"/>
      <c r="DI109" s="887"/>
      <c r="DJ109" s="887"/>
      <c r="DK109" s="888"/>
      <c r="DL109" s="889" t="s">
        <v>470</v>
      </c>
      <c r="DM109" s="887"/>
      <c r="DN109" s="887"/>
      <c r="DO109" s="887"/>
      <c r="DP109" s="888"/>
      <c r="DQ109" s="889" t="s">
        <v>184</v>
      </c>
      <c r="DR109" s="887"/>
      <c r="DS109" s="887"/>
      <c r="DT109" s="887"/>
      <c r="DU109" s="888"/>
      <c r="DV109" s="889" t="s">
        <v>471</v>
      </c>
      <c r="DW109" s="887"/>
      <c r="DX109" s="887"/>
      <c r="DY109" s="887"/>
      <c r="DZ109" s="890"/>
    </row>
    <row r="110" spans="1:131" s="48" customFormat="1" ht="26.25" customHeight="1" x14ac:dyDescent="0.15">
      <c r="A110" s="797" t="s">
        <v>331</v>
      </c>
      <c r="B110" s="798"/>
      <c r="C110" s="798"/>
      <c r="D110" s="798"/>
      <c r="E110" s="798"/>
      <c r="F110" s="798"/>
      <c r="G110" s="798"/>
      <c r="H110" s="798"/>
      <c r="I110" s="798"/>
      <c r="J110" s="798"/>
      <c r="K110" s="798"/>
      <c r="L110" s="798"/>
      <c r="M110" s="798"/>
      <c r="N110" s="798"/>
      <c r="O110" s="798"/>
      <c r="P110" s="798"/>
      <c r="Q110" s="798"/>
      <c r="R110" s="798"/>
      <c r="S110" s="798"/>
      <c r="T110" s="798"/>
      <c r="U110" s="798"/>
      <c r="V110" s="798"/>
      <c r="W110" s="798"/>
      <c r="X110" s="798"/>
      <c r="Y110" s="798"/>
      <c r="Z110" s="799"/>
      <c r="AA110" s="790">
        <v>2441893</v>
      </c>
      <c r="AB110" s="791"/>
      <c r="AC110" s="791"/>
      <c r="AD110" s="791"/>
      <c r="AE110" s="792"/>
      <c r="AF110" s="793">
        <v>2474463</v>
      </c>
      <c r="AG110" s="791"/>
      <c r="AH110" s="791"/>
      <c r="AI110" s="791"/>
      <c r="AJ110" s="792"/>
      <c r="AK110" s="793">
        <v>2496393</v>
      </c>
      <c r="AL110" s="791"/>
      <c r="AM110" s="791"/>
      <c r="AN110" s="791"/>
      <c r="AO110" s="792"/>
      <c r="AP110" s="891">
        <v>14.2</v>
      </c>
      <c r="AQ110" s="892"/>
      <c r="AR110" s="892"/>
      <c r="AS110" s="892"/>
      <c r="AT110" s="893"/>
      <c r="AU110" s="894" t="s">
        <v>122</v>
      </c>
      <c r="AV110" s="895"/>
      <c r="AW110" s="895"/>
      <c r="AX110" s="895"/>
      <c r="AY110" s="895"/>
      <c r="AZ110" s="850" t="s">
        <v>472</v>
      </c>
      <c r="BA110" s="798"/>
      <c r="BB110" s="798"/>
      <c r="BC110" s="798"/>
      <c r="BD110" s="798"/>
      <c r="BE110" s="798"/>
      <c r="BF110" s="798"/>
      <c r="BG110" s="798"/>
      <c r="BH110" s="798"/>
      <c r="BI110" s="798"/>
      <c r="BJ110" s="798"/>
      <c r="BK110" s="798"/>
      <c r="BL110" s="798"/>
      <c r="BM110" s="798"/>
      <c r="BN110" s="798"/>
      <c r="BO110" s="798"/>
      <c r="BP110" s="799"/>
      <c r="BQ110" s="851">
        <v>28307198</v>
      </c>
      <c r="BR110" s="852"/>
      <c r="BS110" s="852"/>
      <c r="BT110" s="852"/>
      <c r="BU110" s="852"/>
      <c r="BV110" s="852">
        <v>28071104</v>
      </c>
      <c r="BW110" s="852"/>
      <c r="BX110" s="852"/>
      <c r="BY110" s="852"/>
      <c r="BZ110" s="852"/>
      <c r="CA110" s="852">
        <v>27860741</v>
      </c>
      <c r="CB110" s="852"/>
      <c r="CC110" s="852"/>
      <c r="CD110" s="852"/>
      <c r="CE110" s="852"/>
      <c r="CF110" s="876">
        <v>158.19999999999999</v>
      </c>
      <c r="CG110" s="877"/>
      <c r="CH110" s="877"/>
      <c r="CI110" s="877"/>
      <c r="CJ110" s="877"/>
      <c r="CK110" s="900" t="s">
        <v>389</v>
      </c>
      <c r="CL110" s="741"/>
      <c r="CM110" s="850" t="s">
        <v>60</v>
      </c>
      <c r="CN110" s="798"/>
      <c r="CO110" s="798"/>
      <c r="CP110" s="798"/>
      <c r="CQ110" s="798"/>
      <c r="CR110" s="798"/>
      <c r="CS110" s="798"/>
      <c r="CT110" s="798"/>
      <c r="CU110" s="798"/>
      <c r="CV110" s="798"/>
      <c r="CW110" s="798"/>
      <c r="CX110" s="798"/>
      <c r="CY110" s="798"/>
      <c r="CZ110" s="798"/>
      <c r="DA110" s="798"/>
      <c r="DB110" s="798"/>
      <c r="DC110" s="798"/>
      <c r="DD110" s="798"/>
      <c r="DE110" s="798"/>
      <c r="DF110" s="799"/>
      <c r="DG110" s="851" t="s">
        <v>197</v>
      </c>
      <c r="DH110" s="852"/>
      <c r="DI110" s="852"/>
      <c r="DJ110" s="852"/>
      <c r="DK110" s="852"/>
      <c r="DL110" s="852" t="s">
        <v>197</v>
      </c>
      <c r="DM110" s="852"/>
      <c r="DN110" s="852"/>
      <c r="DO110" s="852"/>
      <c r="DP110" s="852"/>
      <c r="DQ110" s="852" t="s">
        <v>197</v>
      </c>
      <c r="DR110" s="852"/>
      <c r="DS110" s="852"/>
      <c r="DT110" s="852"/>
      <c r="DU110" s="852"/>
      <c r="DV110" s="853" t="s">
        <v>197</v>
      </c>
      <c r="DW110" s="853"/>
      <c r="DX110" s="853"/>
      <c r="DY110" s="853"/>
      <c r="DZ110" s="854"/>
    </row>
    <row r="111" spans="1:131" s="48" customFormat="1" ht="26.25" customHeight="1" x14ac:dyDescent="0.15">
      <c r="A111" s="746" t="s">
        <v>453</v>
      </c>
      <c r="B111" s="747"/>
      <c r="C111" s="747"/>
      <c r="D111" s="747"/>
      <c r="E111" s="747"/>
      <c r="F111" s="747"/>
      <c r="G111" s="747"/>
      <c r="H111" s="747"/>
      <c r="I111" s="747"/>
      <c r="J111" s="747"/>
      <c r="K111" s="747"/>
      <c r="L111" s="747"/>
      <c r="M111" s="747"/>
      <c r="N111" s="747"/>
      <c r="O111" s="747"/>
      <c r="P111" s="747"/>
      <c r="Q111" s="747"/>
      <c r="R111" s="747"/>
      <c r="S111" s="747"/>
      <c r="T111" s="747"/>
      <c r="U111" s="747"/>
      <c r="V111" s="747"/>
      <c r="W111" s="747"/>
      <c r="X111" s="747"/>
      <c r="Y111" s="747"/>
      <c r="Z111" s="913"/>
      <c r="AA111" s="751" t="s">
        <v>197</v>
      </c>
      <c r="AB111" s="752"/>
      <c r="AC111" s="752"/>
      <c r="AD111" s="752"/>
      <c r="AE111" s="753"/>
      <c r="AF111" s="754" t="s">
        <v>197</v>
      </c>
      <c r="AG111" s="752"/>
      <c r="AH111" s="752"/>
      <c r="AI111" s="752"/>
      <c r="AJ111" s="753"/>
      <c r="AK111" s="754" t="s">
        <v>197</v>
      </c>
      <c r="AL111" s="752"/>
      <c r="AM111" s="752"/>
      <c r="AN111" s="752"/>
      <c r="AO111" s="753"/>
      <c r="AP111" s="823" t="s">
        <v>197</v>
      </c>
      <c r="AQ111" s="824"/>
      <c r="AR111" s="824"/>
      <c r="AS111" s="824"/>
      <c r="AT111" s="825"/>
      <c r="AU111" s="896"/>
      <c r="AV111" s="897"/>
      <c r="AW111" s="897"/>
      <c r="AX111" s="897"/>
      <c r="AY111" s="897"/>
      <c r="AZ111" s="822" t="s">
        <v>473</v>
      </c>
      <c r="BA111" s="759"/>
      <c r="BB111" s="759"/>
      <c r="BC111" s="759"/>
      <c r="BD111" s="759"/>
      <c r="BE111" s="759"/>
      <c r="BF111" s="759"/>
      <c r="BG111" s="759"/>
      <c r="BH111" s="759"/>
      <c r="BI111" s="759"/>
      <c r="BJ111" s="759"/>
      <c r="BK111" s="759"/>
      <c r="BL111" s="759"/>
      <c r="BM111" s="759"/>
      <c r="BN111" s="759"/>
      <c r="BO111" s="759"/>
      <c r="BP111" s="760"/>
      <c r="BQ111" s="826">
        <v>42529</v>
      </c>
      <c r="BR111" s="827"/>
      <c r="BS111" s="827"/>
      <c r="BT111" s="827"/>
      <c r="BU111" s="827"/>
      <c r="BV111" s="827" t="s">
        <v>197</v>
      </c>
      <c r="BW111" s="827"/>
      <c r="BX111" s="827"/>
      <c r="BY111" s="827"/>
      <c r="BZ111" s="827"/>
      <c r="CA111" s="827" t="s">
        <v>197</v>
      </c>
      <c r="CB111" s="827"/>
      <c r="CC111" s="827"/>
      <c r="CD111" s="827"/>
      <c r="CE111" s="827"/>
      <c r="CF111" s="884" t="s">
        <v>197</v>
      </c>
      <c r="CG111" s="885"/>
      <c r="CH111" s="885"/>
      <c r="CI111" s="885"/>
      <c r="CJ111" s="885"/>
      <c r="CK111" s="901"/>
      <c r="CL111" s="743"/>
      <c r="CM111" s="822" t="s">
        <v>137</v>
      </c>
      <c r="CN111" s="759"/>
      <c r="CO111" s="759"/>
      <c r="CP111" s="759"/>
      <c r="CQ111" s="759"/>
      <c r="CR111" s="759"/>
      <c r="CS111" s="759"/>
      <c r="CT111" s="759"/>
      <c r="CU111" s="759"/>
      <c r="CV111" s="759"/>
      <c r="CW111" s="759"/>
      <c r="CX111" s="759"/>
      <c r="CY111" s="759"/>
      <c r="CZ111" s="759"/>
      <c r="DA111" s="759"/>
      <c r="DB111" s="759"/>
      <c r="DC111" s="759"/>
      <c r="DD111" s="759"/>
      <c r="DE111" s="759"/>
      <c r="DF111" s="760"/>
      <c r="DG111" s="826" t="s">
        <v>197</v>
      </c>
      <c r="DH111" s="827"/>
      <c r="DI111" s="827"/>
      <c r="DJ111" s="827"/>
      <c r="DK111" s="827"/>
      <c r="DL111" s="827" t="s">
        <v>197</v>
      </c>
      <c r="DM111" s="827"/>
      <c r="DN111" s="827"/>
      <c r="DO111" s="827"/>
      <c r="DP111" s="827"/>
      <c r="DQ111" s="827" t="s">
        <v>197</v>
      </c>
      <c r="DR111" s="827"/>
      <c r="DS111" s="827"/>
      <c r="DT111" s="827"/>
      <c r="DU111" s="827"/>
      <c r="DV111" s="828" t="s">
        <v>197</v>
      </c>
      <c r="DW111" s="828"/>
      <c r="DX111" s="828"/>
      <c r="DY111" s="828"/>
      <c r="DZ111" s="829"/>
    </row>
    <row r="112" spans="1:131" s="48" customFormat="1" ht="26.25" customHeight="1" x14ac:dyDescent="0.15">
      <c r="A112" s="730" t="s">
        <v>151</v>
      </c>
      <c r="B112" s="731"/>
      <c r="C112" s="759" t="s">
        <v>475</v>
      </c>
      <c r="D112" s="759"/>
      <c r="E112" s="759"/>
      <c r="F112" s="759"/>
      <c r="G112" s="759"/>
      <c r="H112" s="759"/>
      <c r="I112" s="759"/>
      <c r="J112" s="759"/>
      <c r="K112" s="759"/>
      <c r="L112" s="759"/>
      <c r="M112" s="759"/>
      <c r="N112" s="759"/>
      <c r="O112" s="759"/>
      <c r="P112" s="759"/>
      <c r="Q112" s="759"/>
      <c r="R112" s="759"/>
      <c r="S112" s="759"/>
      <c r="T112" s="759"/>
      <c r="U112" s="759"/>
      <c r="V112" s="759"/>
      <c r="W112" s="759"/>
      <c r="X112" s="759"/>
      <c r="Y112" s="759"/>
      <c r="Z112" s="760"/>
      <c r="AA112" s="751" t="s">
        <v>197</v>
      </c>
      <c r="AB112" s="752"/>
      <c r="AC112" s="752"/>
      <c r="AD112" s="752"/>
      <c r="AE112" s="753"/>
      <c r="AF112" s="754" t="s">
        <v>197</v>
      </c>
      <c r="AG112" s="752"/>
      <c r="AH112" s="752"/>
      <c r="AI112" s="752"/>
      <c r="AJ112" s="753"/>
      <c r="AK112" s="754" t="s">
        <v>197</v>
      </c>
      <c r="AL112" s="752"/>
      <c r="AM112" s="752"/>
      <c r="AN112" s="752"/>
      <c r="AO112" s="753"/>
      <c r="AP112" s="823" t="s">
        <v>197</v>
      </c>
      <c r="AQ112" s="824"/>
      <c r="AR112" s="824"/>
      <c r="AS112" s="824"/>
      <c r="AT112" s="825"/>
      <c r="AU112" s="896"/>
      <c r="AV112" s="897"/>
      <c r="AW112" s="897"/>
      <c r="AX112" s="897"/>
      <c r="AY112" s="897"/>
      <c r="AZ112" s="822" t="s">
        <v>269</v>
      </c>
      <c r="BA112" s="759"/>
      <c r="BB112" s="759"/>
      <c r="BC112" s="759"/>
      <c r="BD112" s="759"/>
      <c r="BE112" s="759"/>
      <c r="BF112" s="759"/>
      <c r="BG112" s="759"/>
      <c r="BH112" s="759"/>
      <c r="BI112" s="759"/>
      <c r="BJ112" s="759"/>
      <c r="BK112" s="759"/>
      <c r="BL112" s="759"/>
      <c r="BM112" s="759"/>
      <c r="BN112" s="759"/>
      <c r="BO112" s="759"/>
      <c r="BP112" s="760"/>
      <c r="BQ112" s="826">
        <v>2499628</v>
      </c>
      <c r="BR112" s="827"/>
      <c r="BS112" s="827"/>
      <c r="BT112" s="827"/>
      <c r="BU112" s="827"/>
      <c r="BV112" s="827">
        <v>2590821</v>
      </c>
      <c r="BW112" s="827"/>
      <c r="BX112" s="827"/>
      <c r="BY112" s="827"/>
      <c r="BZ112" s="827"/>
      <c r="CA112" s="827">
        <v>2695698</v>
      </c>
      <c r="CB112" s="827"/>
      <c r="CC112" s="827"/>
      <c r="CD112" s="827"/>
      <c r="CE112" s="827"/>
      <c r="CF112" s="884">
        <v>15.3</v>
      </c>
      <c r="CG112" s="885"/>
      <c r="CH112" s="885"/>
      <c r="CI112" s="885"/>
      <c r="CJ112" s="885"/>
      <c r="CK112" s="901"/>
      <c r="CL112" s="743"/>
      <c r="CM112" s="822" t="s">
        <v>397</v>
      </c>
      <c r="CN112" s="759"/>
      <c r="CO112" s="759"/>
      <c r="CP112" s="759"/>
      <c r="CQ112" s="759"/>
      <c r="CR112" s="759"/>
      <c r="CS112" s="759"/>
      <c r="CT112" s="759"/>
      <c r="CU112" s="759"/>
      <c r="CV112" s="759"/>
      <c r="CW112" s="759"/>
      <c r="CX112" s="759"/>
      <c r="CY112" s="759"/>
      <c r="CZ112" s="759"/>
      <c r="DA112" s="759"/>
      <c r="DB112" s="759"/>
      <c r="DC112" s="759"/>
      <c r="DD112" s="759"/>
      <c r="DE112" s="759"/>
      <c r="DF112" s="760"/>
      <c r="DG112" s="826">
        <v>42529</v>
      </c>
      <c r="DH112" s="827"/>
      <c r="DI112" s="827"/>
      <c r="DJ112" s="827"/>
      <c r="DK112" s="827"/>
      <c r="DL112" s="827" t="s">
        <v>197</v>
      </c>
      <c r="DM112" s="827"/>
      <c r="DN112" s="827"/>
      <c r="DO112" s="827"/>
      <c r="DP112" s="827"/>
      <c r="DQ112" s="827" t="s">
        <v>197</v>
      </c>
      <c r="DR112" s="827"/>
      <c r="DS112" s="827"/>
      <c r="DT112" s="827"/>
      <c r="DU112" s="827"/>
      <c r="DV112" s="828" t="s">
        <v>197</v>
      </c>
      <c r="DW112" s="828"/>
      <c r="DX112" s="828"/>
      <c r="DY112" s="828"/>
      <c r="DZ112" s="829"/>
    </row>
    <row r="113" spans="1:130" s="48" customFormat="1" ht="26.25" customHeight="1" x14ac:dyDescent="0.15">
      <c r="A113" s="732"/>
      <c r="B113" s="733"/>
      <c r="C113" s="759" t="s">
        <v>476</v>
      </c>
      <c r="D113" s="759"/>
      <c r="E113" s="759"/>
      <c r="F113" s="759"/>
      <c r="G113" s="759"/>
      <c r="H113" s="759"/>
      <c r="I113" s="759"/>
      <c r="J113" s="759"/>
      <c r="K113" s="759"/>
      <c r="L113" s="759"/>
      <c r="M113" s="759"/>
      <c r="N113" s="759"/>
      <c r="O113" s="759"/>
      <c r="P113" s="759"/>
      <c r="Q113" s="759"/>
      <c r="R113" s="759"/>
      <c r="S113" s="759"/>
      <c r="T113" s="759"/>
      <c r="U113" s="759"/>
      <c r="V113" s="759"/>
      <c r="W113" s="759"/>
      <c r="X113" s="759"/>
      <c r="Y113" s="759"/>
      <c r="Z113" s="760"/>
      <c r="AA113" s="751">
        <v>198066</v>
      </c>
      <c r="AB113" s="752"/>
      <c r="AC113" s="752"/>
      <c r="AD113" s="752"/>
      <c r="AE113" s="753"/>
      <c r="AF113" s="754">
        <v>190567</v>
      </c>
      <c r="AG113" s="752"/>
      <c r="AH113" s="752"/>
      <c r="AI113" s="752"/>
      <c r="AJ113" s="753"/>
      <c r="AK113" s="754">
        <v>188032</v>
      </c>
      <c r="AL113" s="752"/>
      <c r="AM113" s="752"/>
      <c r="AN113" s="752"/>
      <c r="AO113" s="753"/>
      <c r="AP113" s="823">
        <v>1.1000000000000001</v>
      </c>
      <c r="AQ113" s="824"/>
      <c r="AR113" s="824"/>
      <c r="AS113" s="824"/>
      <c r="AT113" s="825"/>
      <c r="AU113" s="896"/>
      <c r="AV113" s="897"/>
      <c r="AW113" s="897"/>
      <c r="AX113" s="897"/>
      <c r="AY113" s="897"/>
      <c r="AZ113" s="822" t="s">
        <v>201</v>
      </c>
      <c r="BA113" s="759"/>
      <c r="BB113" s="759"/>
      <c r="BC113" s="759"/>
      <c r="BD113" s="759"/>
      <c r="BE113" s="759"/>
      <c r="BF113" s="759"/>
      <c r="BG113" s="759"/>
      <c r="BH113" s="759"/>
      <c r="BI113" s="759"/>
      <c r="BJ113" s="759"/>
      <c r="BK113" s="759"/>
      <c r="BL113" s="759"/>
      <c r="BM113" s="759"/>
      <c r="BN113" s="759"/>
      <c r="BO113" s="759"/>
      <c r="BP113" s="760"/>
      <c r="BQ113" s="826">
        <v>18446</v>
      </c>
      <c r="BR113" s="827"/>
      <c r="BS113" s="827"/>
      <c r="BT113" s="827"/>
      <c r="BU113" s="827"/>
      <c r="BV113" s="827">
        <v>10653</v>
      </c>
      <c r="BW113" s="827"/>
      <c r="BX113" s="827"/>
      <c r="BY113" s="827"/>
      <c r="BZ113" s="827"/>
      <c r="CA113" s="827">
        <v>3183</v>
      </c>
      <c r="CB113" s="827"/>
      <c r="CC113" s="827"/>
      <c r="CD113" s="827"/>
      <c r="CE113" s="827"/>
      <c r="CF113" s="884">
        <v>0</v>
      </c>
      <c r="CG113" s="885"/>
      <c r="CH113" s="885"/>
      <c r="CI113" s="885"/>
      <c r="CJ113" s="885"/>
      <c r="CK113" s="901"/>
      <c r="CL113" s="743"/>
      <c r="CM113" s="822" t="s">
        <v>404</v>
      </c>
      <c r="CN113" s="759"/>
      <c r="CO113" s="759"/>
      <c r="CP113" s="759"/>
      <c r="CQ113" s="759"/>
      <c r="CR113" s="759"/>
      <c r="CS113" s="759"/>
      <c r="CT113" s="759"/>
      <c r="CU113" s="759"/>
      <c r="CV113" s="759"/>
      <c r="CW113" s="759"/>
      <c r="CX113" s="759"/>
      <c r="CY113" s="759"/>
      <c r="CZ113" s="759"/>
      <c r="DA113" s="759"/>
      <c r="DB113" s="759"/>
      <c r="DC113" s="759"/>
      <c r="DD113" s="759"/>
      <c r="DE113" s="759"/>
      <c r="DF113" s="760"/>
      <c r="DG113" s="751" t="s">
        <v>197</v>
      </c>
      <c r="DH113" s="752"/>
      <c r="DI113" s="752"/>
      <c r="DJ113" s="752"/>
      <c r="DK113" s="753"/>
      <c r="DL113" s="754" t="s">
        <v>197</v>
      </c>
      <c r="DM113" s="752"/>
      <c r="DN113" s="752"/>
      <c r="DO113" s="752"/>
      <c r="DP113" s="753"/>
      <c r="DQ113" s="754" t="s">
        <v>197</v>
      </c>
      <c r="DR113" s="752"/>
      <c r="DS113" s="752"/>
      <c r="DT113" s="752"/>
      <c r="DU113" s="753"/>
      <c r="DV113" s="823" t="s">
        <v>197</v>
      </c>
      <c r="DW113" s="824"/>
      <c r="DX113" s="824"/>
      <c r="DY113" s="824"/>
      <c r="DZ113" s="825"/>
    </row>
    <row r="114" spans="1:130" s="48" customFormat="1" ht="26.25" customHeight="1" x14ac:dyDescent="0.15">
      <c r="A114" s="732"/>
      <c r="B114" s="733"/>
      <c r="C114" s="759" t="s">
        <v>478</v>
      </c>
      <c r="D114" s="759"/>
      <c r="E114" s="759"/>
      <c r="F114" s="759"/>
      <c r="G114" s="759"/>
      <c r="H114" s="759"/>
      <c r="I114" s="759"/>
      <c r="J114" s="759"/>
      <c r="K114" s="759"/>
      <c r="L114" s="759"/>
      <c r="M114" s="759"/>
      <c r="N114" s="759"/>
      <c r="O114" s="759"/>
      <c r="P114" s="759"/>
      <c r="Q114" s="759"/>
      <c r="R114" s="759"/>
      <c r="S114" s="759"/>
      <c r="T114" s="759"/>
      <c r="U114" s="759"/>
      <c r="V114" s="759"/>
      <c r="W114" s="759"/>
      <c r="X114" s="759"/>
      <c r="Y114" s="759"/>
      <c r="Z114" s="760"/>
      <c r="AA114" s="751">
        <v>14231</v>
      </c>
      <c r="AB114" s="752"/>
      <c r="AC114" s="752"/>
      <c r="AD114" s="752"/>
      <c r="AE114" s="753"/>
      <c r="AF114" s="754">
        <v>14355</v>
      </c>
      <c r="AG114" s="752"/>
      <c r="AH114" s="752"/>
      <c r="AI114" s="752"/>
      <c r="AJ114" s="753"/>
      <c r="AK114" s="754">
        <v>9866</v>
      </c>
      <c r="AL114" s="752"/>
      <c r="AM114" s="752"/>
      <c r="AN114" s="752"/>
      <c r="AO114" s="753"/>
      <c r="AP114" s="823">
        <v>0.1</v>
      </c>
      <c r="AQ114" s="824"/>
      <c r="AR114" s="824"/>
      <c r="AS114" s="824"/>
      <c r="AT114" s="825"/>
      <c r="AU114" s="896"/>
      <c r="AV114" s="897"/>
      <c r="AW114" s="897"/>
      <c r="AX114" s="897"/>
      <c r="AY114" s="897"/>
      <c r="AZ114" s="822" t="s">
        <v>479</v>
      </c>
      <c r="BA114" s="759"/>
      <c r="BB114" s="759"/>
      <c r="BC114" s="759"/>
      <c r="BD114" s="759"/>
      <c r="BE114" s="759"/>
      <c r="BF114" s="759"/>
      <c r="BG114" s="759"/>
      <c r="BH114" s="759"/>
      <c r="BI114" s="759"/>
      <c r="BJ114" s="759"/>
      <c r="BK114" s="759"/>
      <c r="BL114" s="759"/>
      <c r="BM114" s="759"/>
      <c r="BN114" s="759"/>
      <c r="BO114" s="759"/>
      <c r="BP114" s="760"/>
      <c r="BQ114" s="826" t="s">
        <v>197</v>
      </c>
      <c r="BR114" s="827"/>
      <c r="BS114" s="827"/>
      <c r="BT114" s="827"/>
      <c r="BU114" s="827"/>
      <c r="BV114" s="827" t="s">
        <v>197</v>
      </c>
      <c r="BW114" s="827"/>
      <c r="BX114" s="827"/>
      <c r="BY114" s="827"/>
      <c r="BZ114" s="827"/>
      <c r="CA114" s="827" t="s">
        <v>197</v>
      </c>
      <c r="CB114" s="827"/>
      <c r="CC114" s="827"/>
      <c r="CD114" s="827"/>
      <c r="CE114" s="827"/>
      <c r="CF114" s="884" t="s">
        <v>197</v>
      </c>
      <c r="CG114" s="885"/>
      <c r="CH114" s="885"/>
      <c r="CI114" s="885"/>
      <c r="CJ114" s="885"/>
      <c r="CK114" s="901"/>
      <c r="CL114" s="743"/>
      <c r="CM114" s="822" t="s">
        <v>480</v>
      </c>
      <c r="CN114" s="759"/>
      <c r="CO114" s="759"/>
      <c r="CP114" s="759"/>
      <c r="CQ114" s="759"/>
      <c r="CR114" s="759"/>
      <c r="CS114" s="759"/>
      <c r="CT114" s="759"/>
      <c r="CU114" s="759"/>
      <c r="CV114" s="759"/>
      <c r="CW114" s="759"/>
      <c r="CX114" s="759"/>
      <c r="CY114" s="759"/>
      <c r="CZ114" s="759"/>
      <c r="DA114" s="759"/>
      <c r="DB114" s="759"/>
      <c r="DC114" s="759"/>
      <c r="DD114" s="759"/>
      <c r="DE114" s="759"/>
      <c r="DF114" s="760"/>
      <c r="DG114" s="751" t="s">
        <v>197</v>
      </c>
      <c r="DH114" s="752"/>
      <c r="DI114" s="752"/>
      <c r="DJ114" s="752"/>
      <c r="DK114" s="753"/>
      <c r="DL114" s="754" t="s">
        <v>197</v>
      </c>
      <c r="DM114" s="752"/>
      <c r="DN114" s="752"/>
      <c r="DO114" s="752"/>
      <c r="DP114" s="753"/>
      <c r="DQ114" s="754" t="s">
        <v>197</v>
      </c>
      <c r="DR114" s="752"/>
      <c r="DS114" s="752"/>
      <c r="DT114" s="752"/>
      <c r="DU114" s="753"/>
      <c r="DV114" s="823" t="s">
        <v>197</v>
      </c>
      <c r="DW114" s="824"/>
      <c r="DX114" s="824"/>
      <c r="DY114" s="824"/>
      <c r="DZ114" s="825"/>
    </row>
    <row r="115" spans="1:130" s="48" customFormat="1" ht="26.25" customHeight="1" x14ac:dyDescent="0.15">
      <c r="A115" s="732"/>
      <c r="B115" s="733"/>
      <c r="C115" s="759" t="s">
        <v>377</v>
      </c>
      <c r="D115" s="759"/>
      <c r="E115" s="759"/>
      <c r="F115" s="759"/>
      <c r="G115" s="759"/>
      <c r="H115" s="759"/>
      <c r="I115" s="759"/>
      <c r="J115" s="759"/>
      <c r="K115" s="759"/>
      <c r="L115" s="759"/>
      <c r="M115" s="759"/>
      <c r="N115" s="759"/>
      <c r="O115" s="759"/>
      <c r="P115" s="759"/>
      <c r="Q115" s="759"/>
      <c r="R115" s="759"/>
      <c r="S115" s="759"/>
      <c r="T115" s="759"/>
      <c r="U115" s="759"/>
      <c r="V115" s="759"/>
      <c r="W115" s="759"/>
      <c r="X115" s="759"/>
      <c r="Y115" s="759"/>
      <c r="Z115" s="760"/>
      <c r="AA115" s="751">
        <v>42529</v>
      </c>
      <c r="AB115" s="752"/>
      <c r="AC115" s="752"/>
      <c r="AD115" s="752"/>
      <c r="AE115" s="753"/>
      <c r="AF115" s="754">
        <v>42530</v>
      </c>
      <c r="AG115" s="752"/>
      <c r="AH115" s="752"/>
      <c r="AI115" s="752"/>
      <c r="AJ115" s="753"/>
      <c r="AK115" s="754" t="s">
        <v>197</v>
      </c>
      <c r="AL115" s="752"/>
      <c r="AM115" s="752"/>
      <c r="AN115" s="752"/>
      <c r="AO115" s="753"/>
      <c r="AP115" s="823" t="s">
        <v>197</v>
      </c>
      <c r="AQ115" s="824"/>
      <c r="AR115" s="824"/>
      <c r="AS115" s="824"/>
      <c r="AT115" s="825"/>
      <c r="AU115" s="896"/>
      <c r="AV115" s="897"/>
      <c r="AW115" s="897"/>
      <c r="AX115" s="897"/>
      <c r="AY115" s="897"/>
      <c r="AZ115" s="822" t="s">
        <v>349</v>
      </c>
      <c r="BA115" s="759"/>
      <c r="BB115" s="759"/>
      <c r="BC115" s="759"/>
      <c r="BD115" s="759"/>
      <c r="BE115" s="759"/>
      <c r="BF115" s="759"/>
      <c r="BG115" s="759"/>
      <c r="BH115" s="759"/>
      <c r="BI115" s="759"/>
      <c r="BJ115" s="759"/>
      <c r="BK115" s="759"/>
      <c r="BL115" s="759"/>
      <c r="BM115" s="759"/>
      <c r="BN115" s="759"/>
      <c r="BO115" s="759"/>
      <c r="BP115" s="760"/>
      <c r="BQ115" s="826" t="s">
        <v>197</v>
      </c>
      <c r="BR115" s="827"/>
      <c r="BS115" s="827"/>
      <c r="BT115" s="827"/>
      <c r="BU115" s="827"/>
      <c r="BV115" s="827" t="s">
        <v>197</v>
      </c>
      <c r="BW115" s="827"/>
      <c r="BX115" s="827"/>
      <c r="BY115" s="827"/>
      <c r="BZ115" s="827"/>
      <c r="CA115" s="827" t="s">
        <v>197</v>
      </c>
      <c r="CB115" s="827"/>
      <c r="CC115" s="827"/>
      <c r="CD115" s="827"/>
      <c r="CE115" s="827"/>
      <c r="CF115" s="884" t="s">
        <v>197</v>
      </c>
      <c r="CG115" s="885"/>
      <c r="CH115" s="885"/>
      <c r="CI115" s="885"/>
      <c r="CJ115" s="885"/>
      <c r="CK115" s="901"/>
      <c r="CL115" s="743"/>
      <c r="CM115" s="822" t="s">
        <v>30</v>
      </c>
      <c r="CN115" s="759"/>
      <c r="CO115" s="759"/>
      <c r="CP115" s="759"/>
      <c r="CQ115" s="759"/>
      <c r="CR115" s="759"/>
      <c r="CS115" s="759"/>
      <c r="CT115" s="759"/>
      <c r="CU115" s="759"/>
      <c r="CV115" s="759"/>
      <c r="CW115" s="759"/>
      <c r="CX115" s="759"/>
      <c r="CY115" s="759"/>
      <c r="CZ115" s="759"/>
      <c r="DA115" s="759"/>
      <c r="DB115" s="759"/>
      <c r="DC115" s="759"/>
      <c r="DD115" s="759"/>
      <c r="DE115" s="759"/>
      <c r="DF115" s="760"/>
      <c r="DG115" s="751" t="s">
        <v>197</v>
      </c>
      <c r="DH115" s="752"/>
      <c r="DI115" s="752"/>
      <c r="DJ115" s="752"/>
      <c r="DK115" s="753"/>
      <c r="DL115" s="754" t="s">
        <v>197</v>
      </c>
      <c r="DM115" s="752"/>
      <c r="DN115" s="752"/>
      <c r="DO115" s="752"/>
      <c r="DP115" s="753"/>
      <c r="DQ115" s="754" t="s">
        <v>197</v>
      </c>
      <c r="DR115" s="752"/>
      <c r="DS115" s="752"/>
      <c r="DT115" s="752"/>
      <c r="DU115" s="753"/>
      <c r="DV115" s="823" t="s">
        <v>197</v>
      </c>
      <c r="DW115" s="824"/>
      <c r="DX115" s="824"/>
      <c r="DY115" s="824"/>
      <c r="DZ115" s="825"/>
    </row>
    <row r="116" spans="1:130" s="48" customFormat="1" ht="26.25" customHeight="1" x14ac:dyDescent="0.15">
      <c r="A116" s="734"/>
      <c r="B116" s="735"/>
      <c r="C116" s="831" t="s">
        <v>1</v>
      </c>
      <c r="D116" s="831"/>
      <c r="E116" s="831"/>
      <c r="F116" s="831"/>
      <c r="G116" s="831"/>
      <c r="H116" s="831"/>
      <c r="I116" s="831"/>
      <c r="J116" s="831"/>
      <c r="K116" s="831"/>
      <c r="L116" s="831"/>
      <c r="M116" s="831"/>
      <c r="N116" s="831"/>
      <c r="O116" s="831"/>
      <c r="P116" s="831"/>
      <c r="Q116" s="831"/>
      <c r="R116" s="831"/>
      <c r="S116" s="831"/>
      <c r="T116" s="831"/>
      <c r="U116" s="831"/>
      <c r="V116" s="831"/>
      <c r="W116" s="831"/>
      <c r="X116" s="831"/>
      <c r="Y116" s="831"/>
      <c r="Z116" s="832"/>
      <c r="AA116" s="751">
        <v>605</v>
      </c>
      <c r="AB116" s="752"/>
      <c r="AC116" s="752"/>
      <c r="AD116" s="752"/>
      <c r="AE116" s="753"/>
      <c r="AF116" s="754">
        <v>252</v>
      </c>
      <c r="AG116" s="752"/>
      <c r="AH116" s="752"/>
      <c r="AI116" s="752"/>
      <c r="AJ116" s="753"/>
      <c r="AK116" s="754">
        <v>1140</v>
      </c>
      <c r="AL116" s="752"/>
      <c r="AM116" s="752"/>
      <c r="AN116" s="752"/>
      <c r="AO116" s="753"/>
      <c r="AP116" s="823">
        <v>0</v>
      </c>
      <c r="AQ116" s="824"/>
      <c r="AR116" s="824"/>
      <c r="AS116" s="824"/>
      <c r="AT116" s="825"/>
      <c r="AU116" s="896"/>
      <c r="AV116" s="897"/>
      <c r="AW116" s="897"/>
      <c r="AX116" s="897"/>
      <c r="AY116" s="897"/>
      <c r="AZ116" s="903" t="s">
        <v>222</v>
      </c>
      <c r="BA116" s="904"/>
      <c r="BB116" s="904"/>
      <c r="BC116" s="904"/>
      <c r="BD116" s="904"/>
      <c r="BE116" s="904"/>
      <c r="BF116" s="904"/>
      <c r="BG116" s="904"/>
      <c r="BH116" s="904"/>
      <c r="BI116" s="904"/>
      <c r="BJ116" s="904"/>
      <c r="BK116" s="904"/>
      <c r="BL116" s="904"/>
      <c r="BM116" s="904"/>
      <c r="BN116" s="904"/>
      <c r="BO116" s="904"/>
      <c r="BP116" s="905"/>
      <c r="BQ116" s="826" t="s">
        <v>197</v>
      </c>
      <c r="BR116" s="827"/>
      <c r="BS116" s="827"/>
      <c r="BT116" s="827"/>
      <c r="BU116" s="827"/>
      <c r="BV116" s="827" t="s">
        <v>197</v>
      </c>
      <c r="BW116" s="827"/>
      <c r="BX116" s="827"/>
      <c r="BY116" s="827"/>
      <c r="BZ116" s="827"/>
      <c r="CA116" s="827" t="s">
        <v>197</v>
      </c>
      <c r="CB116" s="827"/>
      <c r="CC116" s="827"/>
      <c r="CD116" s="827"/>
      <c r="CE116" s="827"/>
      <c r="CF116" s="884" t="s">
        <v>197</v>
      </c>
      <c r="CG116" s="885"/>
      <c r="CH116" s="885"/>
      <c r="CI116" s="885"/>
      <c r="CJ116" s="885"/>
      <c r="CK116" s="901"/>
      <c r="CL116" s="743"/>
      <c r="CM116" s="822" t="s">
        <v>11</v>
      </c>
      <c r="CN116" s="759"/>
      <c r="CO116" s="759"/>
      <c r="CP116" s="759"/>
      <c r="CQ116" s="759"/>
      <c r="CR116" s="759"/>
      <c r="CS116" s="759"/>
      <c r="CT116" s="759"/>
      <c r="CU116" s="759"/>
      <c r="CV116" s="759"/>
      <c r="CW116" s="759"/>
      <c r="CX116" s="759"/>
      <c r="CY116" s="759"/>
      <c r="CZ116" s="759"/>
      <c r="DA116" s="759"/>
      <c r="DB116" s="759"/>
      <c r="DC116" s="759"/>
      <c r="DD116" s="759"/>
      <c r="DE116" s="759"/>
      <c r="DF116" s="760"/>
      <c r="DG116" s="751" t="s">
        <v>197</v>
      </c>
      <c r="DH116" s="752"/>
      <c r="DI116" s="752"/>
      <c r="DJ116" s="752"/>
      <c r="DK116" s="753"/>
      <c r="DL116" s="754" t="s">
        <v>197</v>
      </c>
      <c r="DM116" s="752"/>
      <c r="DN116" s="752"/>
      <c r="DO116" s="752"/>
      <c r="DP116" s="753"/>
      <c r="DQ116" s="754" t="s">
        <v>197</v>
      </c>
      <c r="DR116" s="752"/>
      <c r="DS116" s="752"/>
      <c r="DT116" s="752"/>
      <c r="DU116" s="753"/>
      <c r="DV116" s="823" t="s">
        <v>197</v>
      </c>
      <c r="DW116" s="824"/>
      <c r="DX116" s="824"/>
      <c r="DY116" s="824"/>
      <c r="DZ116" s="825"/>
    </row>
    <row r="117" spans="1:130" s="48" customFormat="1" ht="26.25" customHeight="1" x14ac:dyDescent="0.15">
      <c r="A117" s="886" t="s">
        <v>274</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863" t="s">
        <v>325</v>
      </c>
      <c r="Z117" s="888"/>
      <c r="AA117" s="906">
        <v>2697324</v>
      </c>
      <c r="AB117" s="907"/>
      <c r="AC117" s="907"/>
      <c r="AD117" s="907"/>
      <c r="AE117" s="908"/>
      <c r="AF117" s="909">
        <v>2722167</v>
      </c>
      <c r="AG117" s="907"/>
      <c r="AH117" s="907"/>
      <c r="AI117" s="907"/>
      <c r="AJ117" s="908"/>
      <c r="AK117" s="909">
        <v>2695431</v>
      </c>
      <c r="AL117" s="907"/>
      <c r="AM117" s="907"/>
      <c r="AN117" s="907"/>
      <c r="AO117" s="908"/>
      <c r="AP117" s="910"/>
      <c r="AQ117" s="911"/>
      <c r="AR117" s="911"/>
      <c r="AS117" s="911"/>
      <c r="AT117" s="912"/>
      <c r="AU117" s="896"/>
      <c r="AV117" s="897"/>
      <c r="AW117" s="897"/>
      <c r="AX117" s="897"/>
      <c r="AY117" s="897"/>
      <c r="AZ117" s="881" t="s">
        <v>481</v>
      </c>
      <c r="BA117" s="882"/>
      <c r="BB117" s="882"/>
      <c r="BC117" s="882"/>
      <c r="BD117" s="882"/>
      <c r="BE117" s="882"/>
      <c r="BF117" s="882"/>
      <c r="BG117" s="882"/>
      <c r="BH117" s="882"/>
      <c r="BI117" s="882"/>
      <c r="BJ117" s="882"/>
      <c r="BK117" s="882"/>
      <c r="BL117" s="882"/>
      <c r="BM117" s="882"/>
      <c r="BN117" s="882"/>
      <c r="BO117" s="882"/>
      <c r="BP117" s="883"/>
      <c r="BQ117" s="826" t="s">
        <v>197</v>
      </c>
      <c r="BR117" s="827"/>
      <c r="BS117" s="827"/>
      <c r="BT117" s="827"/>
      <c r="BU117" s="827"/>
      <c r="BV117" s="827" t="s">
        <v>197</v>
      </c>
      <c r="BW117" s="827"/>
      <c r="BX117" s="827"/>
      <c r="BY117" s="827"/>
      <c r="BZ117" s="827"/>
      <c r="CA117" s="827" t="s">
        <v>197</v>
      </c>
      <c r="CB117" s="827"/>
      <c r="CC117" s="827"/>
      <c r="CD117" s="827"/>
      <c r="CE117" s="827"/>
      <c r="CF117" s="884" t="s">
        <v>197</v>
      </c>
      <c r="CG117" s="885"/>
      <c r="CH117" s="885"/>
      <c r="CI117" s="885"/>
      <c r="CJ117" s="885"/>
      <c r="CK117" s="901"/>
      <c r="CL117" s="743"/>
      <c r="CM117" s="822" t="s">
        <v>341</v>
      </c>
      <c r="CN117" s="759"/>
      <c r="CO117" s="759"/>
      <c r="CP117" s="759"/>
      <c r="CQ117" s="759"/>
      <c r="CR117" s="759"/>
      <c r="CS117" s="759"/>
      <c r="CT117" s="759"/>
      <c r="CU117" s="759"/>
      <c r="CV117" s="759"/>
      <c r="CW117" s="759"/>
      <c r="CX117" s="759"/>
      <c r="CY117" s="759"/>
      <c r="CZ117" s="759"/>
      <c r="DA117" s="759"/>
      <c r="DB117" s="759"/>
      <c r="DC117" s="759"/>
      <c r="DD117" s="759"/>
      <c r="DE117" s="759"/>
      <c r="DF117" s="760"/>
      <c r="DG117" s="751" t="s">
        <v>197</v>
      </c>
      <c r="DH117" s="752"/>
      <c r="DI117" s="752"/>
      <c r="DJ117" s="752"/>
      <c r="DK117" s="753"/>
      <c r="DL117" s="754" t="s">
        <v>197</v>
      </c>
      <c r="DM117" s="752"/>
      <c r="DN117" s="752"/>
      <c r="DO117" s="752"/>
      <c r="DP117" s="753"/>
      <c r="DQ117" s="754" t="s">
        <v>197</v>
      </c>
      <c r="DR117" s="752"/>
      <c r="DS117" s="752"/>
      <c r="DT117" s="752"/>
      <c r="DU117" s="753"/>
      <c r="DV117" s="823" t="s">
        <v>197</v>
      </c>
      <c r="DW117" s="824"/>
      <c r="DX117" s="824"/>
      <c r="DY117" s="824"/>
      <c r="DZ117" s="825"/>
    </row>
    <row r="118" spans="1:130" s="48" customFormat="1" ht="26.25" customHeight="1" x14ac:dyDescent="0.15">
      <c r="A118" s="886" t="s">
        <v>93</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9" t="s">
        <v>468</v>
      </c>
      <c r="AB118" s="887"/>
      <c r="AC118" s="887"/>
      <c r="AD118" s="887"/>
      <c r="AE118" s="888"/>
      <c r="AF118" s="889" t="s">
        <v>470</v>
      </c>
      <c r="AG118" s="887"/>
      <c r="AH118" s="887"/>
      <c r="AI118" s="887"/>
      <c r="AJ118" s="888"/>
      <c r="AK118" s="889" t="s">
        <v>184</v>
      </c>
      <c r="AL118" s="887"/>
      <c r="AM118" s="887"/>
      <c r="AN118" s="887"/>
      <c r="AO118" s="888"/>
      <c r="AP118" s="889" t="s">
        <v>471</v>
      </c>
      <c r="AQ118" s="887"/>
      <c r="AR118" s="887"/>
      <c r="AS118" s="887"/>
      <c r="AT118" s="890"/>
      <c r="AU118" s="896"/>
      <c r="AV118" s="897"/>
      <c r="AW118" s="897"/>
      <c r="AX118" s="897"/>
      <c r="AY118" s="897"/>
      <c r="AZ118" s="830" t="s">
        <v>482</v>
      </c>
      <c r="BA118" s="831"/>
      <c r="BB118" s="831"/>
      <c r="BC118" s="831"/>
      <c r="BD118" s="831"/>
      <c r="BE118" s="831"/>
      <c r="BF118" s="831"/>
      <c r="BG118" s="831"/>
      <c r="BH118" s="831"/>
      <c r="BI118" s="831"/>
      <c r="BJ118" s="831"/>
      <c r="BK118" s="831"/>
      <c r="BL118" s="831"/>
      <c r="BM118" s="831"/>
      <c r="BN118" s="831"/>
      <c r="BO118" s="831"/>
      <c r="BP118" s="832"/>
      <c r="BQ118" s="859" t="s">
        <v>197</v>
      </c>
      <c r="BR118" s="860"/>
      <c r="BS118" s="860"/>
      <c r="BT118" s="860"/>
      <c r="BU118" s="860"/>
      <c r="BV118" s="860" t="s">
        <v>197</v>
      </c>
      <c r="BW118" s="860"/>
      <c r="BX118" s="860"/>
      <c r="BY118" s="860"/>
      <c r="BZ118" s="860"/>
      <c r="CA118" s="860" t="s">
        <v>197</v>
      </c>
      <c r="CB118" s="860"/>
      <c r="CC118" s="860"/>
      <c r="CD118" s="860"/>
      <c r="CE118" s="860"/>
      <c r="CF118" s="884" t="s">
        <v>197</v>
      </c>
      <c r="CG118" s="885"/>
      <c r="CH118" s="885"/>
      <c r="CI118" s="885"/>
      <c r="CJ118" s="885"/>
      <c r="CK118" s="901"/>
      <c r="CL118" s="743"/>
      <c r="CM118" s="822" t="s">
        <v>483</v>
      </c>
      <c r="CN118" s="759"/>
      <c r="CO118" s="759"/>
      <c r="CP118" s="759"/>
      <c r="CQ118" s="759"/>
      <c r="CR118" s="759"/>
      <c r="CS118" s="759"/>
      <c r="CT118" s="759"/>
      <c r="CU118" s="759"/>
      <c r="CV118" s="759"/>
      <c r="CW118" s="759"/>
      <c r="CX118" s="759"/>
      <c r="CY118" s="759"/>
      <c r="CZ118" s="759"/>
      <c r="DA118" s="759"/>
      <c r="DB118" s="759"/>
      <c r="DC118" s="759"/>
      <c r="DD118" s="759"/>
      <c r="DE118" s="759"/>
      <c r="DF118" s="760"/>
      <c r="DG118" s="751" t="s">
        <v>197</v>
      </c>
      <c r="DH118" s="752"/>
      <c r="DI118" s="752"/>
      <c r="DJ118" s="752"/>
      <c r="DK118" s="753"/>
      <c r="DL118" s="754" t="s">
        <v>197</v>
      </c>
      <c r="DM118" s="752"/>
      <c r="DN118" s="752"/>
      <c r="DO118" s="752"/>
      <c r="DP118" s="753"/>
      <c r="DQ118" s="754" t="s">
        <v>197</v>
      </c>
      <c r="DR118" s="752"/>
      <c r="DS118" s="752"/>
      <c r="DT118" s="752"/>
      <c r="DU118" s="753"/>
      <c r="DV118" s="823" t="s">
        <v>197</v>
      </c>
      <c r="DW118" s="824"/>
      <c r="DX118" s="824"/>
      <c r="DY118" s="824"/>
      <c r="DZ118" s="825"/>
    </row>
    <row r="119" spans="1:130" s="48" customFormat="1" ht="26.25" customHeight="1" x14ac:dyDescent="0.15">
      <c r="A119" s="740" t="s">
        <v>389</v>
      </c>
      <c r="B119" s="741"/>
      <c r="C119" s="850" t="s">
        <v>60</v>
      </c>
      <c r="D119" s="798"/>
      <c r="E119" s="798"/>
      <c r="F119" s="798"/>
      <c r="G119" s="798"/>
      <c r="H119" s="798"/>
      <c r="I119" s="798"/>
      <c r="J119" s="798"/>
      <c r="K119" s="798"/>
      <c r="L119" s="798"/>
      <c r="M119" s="798"/>
      <c r="N119" s="798"/>
      <c r="O119" s="798"/>
      <c r="P119" s="798"/>
      <c r="Q119" s="798"/>
      <c r="R119" s="798"/>
      <c r="S119" s="798"/>
      <c r="T119" s="798"/>
      <c r="U119" s="798"/>
      <c r="V119" s="798"/>
      <c r="W119" s="798"/>
      <c r="X119" s="798"/>
      <c r="Y119" s="798"/>
      <c r="Z119" s="799"/>
      <c r="AA119" s="790" t="s">
        <v>197</v>
      </c>
      <c r="AB119" s="791"/>
      <c r="AC119" s="791"/>
      <c r="AD119" s="791"/>
      <c r="AE119" s="792"/>
      <c r="AF119" s="793" t="s">
        <v>197</v>
      </c>
      <c r="AG119" s="791"/>
      <c r="AH119" s="791"/>
      <c r="AI119" s="791"/>
      <c r="AJ119" s="792"/>
      <c r="AK119" s="793" t="s">
        <v>197</v>
      </c>
      <c r="AL119" s="791"/>
      <c r="AM119" s="791"/>
      <c r="AN119" s="791"/>
      <c r="AO119" s="792"/>
      <c r="AP119" s="891" t="s">
        <v>197</v>
      </c>
      <c r="AQ119" s="892"/>
      <c r="AR119" s="892"/>
      <c r="AS119" s="892"/>
      <c r="AT119" s="893"/>
      <c r="AU119" s="898"/>
      <c r="AV119" s="899"/>
      <c r="AW119" s="899"/>
      <c r="AX119" s="899"/>
      <c r="AY119" s="899"/>
      <c r="AZ119" s="69" t="s">
        <v>274</v>
      </c>
      <c r="BA119" s="69"/>
      <c r="BB119" s="69"/>
      <c r="BC119" s="69"/>
      <c r="BD119" s="69"/>
      <c r="BE119" s="69"/>
      <c r="BF119" s="69"/>
      <c r="BG119" s="69"/>
      <c r="BH119" s="69"/>
      <c r="BI119" s="69"/>
      <c r="BJ119" s="69"/>
      <c r="BK119" s="69"/>
      <c r="BL119" s="69"/>
      <c r="BM119" s="69"/>
      <c r="BN119" s="69"/>
      <c r="BO119" s="863" t="s">
        <v>164</v>
      </c>
      <c r="BP119" s="864"/>
      <c r="BQ119" s="859">
        <v>30867801</v>
      </c>
      <c r="BR119" s="860"/>
      <c r="BS119" s="860"/>
      <c r="BT119" s="860"/>
      <c r="BU119" s="860"/>
      <c r="BV119" s="860">
        <v>30672578</v>
      </c>
      <c r="BW119" s="860"/>
      <c r="BX119" s="860"/>
      <c r="BY119" s="860"/>
      <c r="BZ119" s="860"/>
      <c r="CA119" s="860">
        <v>30559622</v>
      </c>
      <c r="CB119" s="860"/>
      <c r="CC119" s="860"/>
      <c r="CD119" s="860"/>
      <c r="CE119" s="860"/>
      <c r="CF119" s="717"/>
      <c r="CG119" s="718"/>
      <c r="CH119" s="718"/>
      <c r="CI119" s="718"/>
      <c r="CJ119" s="867"/>
      <c r="CK119" s="902"/>
      <c r="CL119" s="745"/>
      <c r="CM119" s="830" t="s">
        <v>484</v>
      </c>
      <c r="CN119" s="831"/>
      <c r="CO119" s="831"/>
      <c r="CP119" s="831"/>
      <c r="CQ119" s="831"/>
      <c r="CR119" s="831"/>
      <c r="CS119" s="831"/>
      <c r="CT119" s="831"/>
      <c r="CU119" s="831"/>
      <c r="CV119" s="831"/>
      <c r="CW119" s="831"/>
      <c r="CX119" s="831"/>
      <c r="CY119" s="831"/>
      <c r="CZ119" s="831"/>
      <c r="DA119" s="831"/>
      <c r="DB119" s="831"/>
      <c r="DC119" s="831"/>
      <c r="DD119" s="831"/>
      <c r="DE119" s="831"/>
      <c r="DF119" s="832"/>
      <c r="DG119" s="770" t="s">
        <v>197</v>
      </c>
      <c r="DH119" s="771"/>
      <c r="DI119" s="771"/>
      <c r="DJ119" s="771"/>
      <c r="DK119" s="772"/>
      <c r="DL119" s="773" t="s">
        <v>197</v>
      </c>
      <c r="DM119" s="771"/>
      <c r="DN119" s="771"/>
      <c r="DO119" s="771"/>
      <c r="DP119" s="772"/>
      <c r="DQ119" s="773" t="s">
        <v>197</v>
      </c>
      <c r="DR119" s="771"/>
      <c r="DS119" s="771"/>
      <c r="DT119" s="771"/>
      <c r="DU119" s="772"/>
      <c r="DV119" s="847" t="s">
        <v>197</v>
      </c>
      <c r="DW119" s="848"/>
      <c r="DX119" s="848"/>
      <c r="DY119" s="848"/>
      <c r="DZ119" s="849"/>
    </row>
    <row r="120" spans="1:130" s="48" customFormat="1" ht="26.25" customHeight="1" x14ac:dyDescent="0.15">
      <c r="A120" s="742"/>
      <c r="B120" s="743"/>
      <c r="C120" s="822" t="s">
        <v>137</v>
      </c>
      <c r="D120" s="759"/>
      <c r="E120" s="759"/>
      <c r="F120" s="759"/>
      <c r="G120" s="759"/>
      <c r="H120" s="759"/>
      <c r="I120" s="759"/>
      <c r="J120" s="759"/>
      <c r="K120" s="759"/>
      <c r="L120" s="759"/>
      <c r="M120" s="759"/>
      <c r="N120" s="759"/>
      <c r="O120" s="759"/>
      <c r="P120" s="759"/>
      <c r="Q120" s="759"/>
      <c r="R120" s="759"/>
      <c r="S120" s="759"/>
      <c r="T120" s="759"/>
      <c r="U120" s="759"/>
      <c r="V120" s="759"/>
      <c r="W120" s="759"/>
      <c r="X120" s="759"/>
      <c r="Y120" s="759"/>
      <c r="Z120" s="760"/>
      <c r="AA120" s="751" t="s">
        <v>197</v>
      </c>
      <c r="AB120" s="752"/>
      <c r="AC120" s="752"/>
      <c r="AD120" s="752"/>
      <c r="AE120" s="753"/>
      <c r="AF120" s="754" t="s">
        <v>197</v>
      </c>
      <c r="AG120" s="752"/>
      <c r="AH120" s="752"/>
      <c r="AI120" s="752"/>
      <c r="AJ120" s="753"/>
      <c r="AK120" s="754" t="s">
        <v>197</v>
      </c>
      <c r="AL120" s="752"/>
      <c r="AM120" s="752"/>
      <c r="AN120" s="752"/>
      <c r="AO120" s="753"/>
      <c r="AP120" s="823" t="s">
        <v>197</v>
      </c>
      <c r="AQ120" s="824"/>
      <c r="AR120" s="824"/>
      <c r="AS120" s="824"/>
      <c r="AT120" s="825"/>
      <c r="AU120" s="868" t="s">
        <v>474</v>
      </c>
      <c r="AV120" s="869"/>
      <c r="AW120" s="869"/>
      <c r="AX120" s="869"/>
      <c r="AY120" s="870"/>
      <c r="AZ120" s="850" t="s">
        <v>211</v>
      </c>
      <c r="BA120" s="798"/>
      <c r="BB120" s="798"/>
      <c r="BC120" s="798"/>
      <c r="BD120" s="798"/>
      <c r="BE120" s="798"/>
      <c r="BF120" s="798"/>
      <c r="BG120" s="798"/>
      <c r="BH120" s="798"/>
      <c r="BI120" s="798"/>
      <c r="BJ120" s="798"/>
      <c r="BK120" s="798"/>
      <c r="BL120" s="798"/>
      <c r="BM120" s="798"/>
      <c r="BN120" s="798"/>
      <c r="BO120" s="798"/>
      <c r="BP120" s="799"/>
      <c r="BQ120" s="851">
        <v>8526941</v>
      </c>
      <c r="BR120" s="852"/>
      <c r="BS120" s="852"/>
      <c r="BT120" s="852"/>
      <c r="BU120" s="852"/>
      <c r="BV120" s="852">
        <v>6393624</v>
      </c>
      <c r="BW120" s="852"/>
      <c r="BX120" s="852"/>
      <c r="BY120" s="852"/>
      <c r="BZ120" s="852"/>
      <c r="CA120" s="852">
        <v>6121670</v>
      </c>
      <c r="CB120" s="852"/>
      <c r="CC120" s="852"/>
      <c r="CD120" s="852"/>
      <c r="CE120" s="852"/>
      <c r="CF120" s="876">
        <v>34.799999999999997</v>
      </c>
      <c r="CG120" s="877"/>
      <c r="CH120" s="877"/>
      <c r="CI120" s="877"/>
      <c r="CJ120" s="877"/>
      <c r="CK120" s="855" t="s">
        <v>270</v>
      </c>
      <c r="CL120" s="814"/>
      <c r="CM120" s="814"/>
      <c r="CN120" s="814"/>
      <c r="CO120" s="815"/>
      <c r="CP120" s="878" t="s">
        <v>354</v>
      </c>
      <c r="CQ120" s="879"/>
      <c r="CR120" s="879"/>
      <c r="CS120" s="879"/>
      <c r="CT120" s="879"/>
      <c r="CU120" s="879"/>
      <c r="CV120" s="879"/>
      <c r="CW120" s="879"/>
      <c r="CX120" s="879"/>
      <c r="CY120" s="879"/>
      <c r="CZ120" s="879"/>
      <c r="DA120" s="879"/>
      <c r="DB120" s="879"/>
      <c r="DC120" s="879"/>
      <c r="DD120" s="879"/>
      <c r="DE120" s="879"/>
      <c r="DF120" s="880"/>
      <c r="DG120" s="851">
        <v>2489910</v>
      </c>
      <c r="DH120" s="852"/>
      <c r="DI120" s="852"/>
      <c r="DJ120" s="852"/>
      <c r="DK120" s="852"/>
      <c r="DL120" s="852">
        <v>2581080</v>
      </c>
      <c r="DM120" s="852"/>
      <c r="DN120" s="852"/>
      <c r="DO120" s="852"/>
      <c r="DP120" s="852"/>
      <c r="DQ120" s="852">
        <v>2686201</v>
      </c>
      <c r="DR120" s="852"/>
      <c r="DS120" s="852"/>
      <c r="DT120" s="852"/>
      <c r="DU120" s="852"/>
      <c r="DV120" s="853">
        <v>15.3</v>
      </c>
      <c r="DW120" s="853"/>
      <c r="DX120" s="853"/>
      <c r="DY120" s="853"/>
      <c r="DZ120" s="854"/>
    </row>
    <row r="121" spans="1:130" s="48" customFormat="1" ht="26.25" customHeight="1" x14ac:dyDescent="0.15">
      <c r="A121" s="742"/>
      <c r="B121" s="743"/>
      <c r="C121" s="881" t="s">
        <v>135</v>
      </c>
      <c r="D121" s="882"/>
      <c r="E121" s="882"/>
      <c r="F121" s="882"/>
      <c r="G121" s="882"/>
      <c r="H121" s="882"/>
      <c r="I121" s="882"/>
      <c r="J121" s="882"/>
      <c r="K121" s="882"/>
      <c r="L121" s="882"/>
      <c r="M121" s="882"/>
      <c r="N121" s="882"/>
      <c r="O121" s="882"/>
      <c r="P121" s="882"/>
      <c r="Q121" s="882"/>
      <c r="R121" s="882"/>
      <c r="S121" s="882"/>
      <c r="T121" s="882"/>
      <c r="U121" s="882"/>
      <c r="V121" s="882"/>
      <c r="W121" s="882"/>
      <c r="X121" s="882"/>
      <c r="Y121" s="882"/>
      <c r="Z121" s="883"/>
      <c r="AA121" s="751">
        <v>42529</v>
      </c>
      <c r="AB121" s="752"/>
      <c r="AC121" s="752"/>
      <c r="AD121" s="752"/>
      <c r="AE121" s="753"/>
      <c r="AF121" s="754">
        <v>42530</v>
      </c>
      <c r="AG121" s="752"/>
      <c r="AH121" s="752"/>
      <c r="AI121" s="752"/>
      <c r="AJ121" s="753"/>
      <c r="AK121" s="754" t="s">
        <v>197</v>
      </c>
      <c r="AL121" s="752"/>
      <c r="AM121" s="752"/>
      <c r="AN121" s="752"/>
      <c r="AO121" s="753"/>
      <c r="AP121" s="823" t="s">
        <v>197</v>
      </c>
      <c r="AQ121" s="824"/>
      <c r="AR121" s="824"/>
      <c r="AS121" s="824"/>
      <c r="AT121" s="825"/>
      <c r="AU121" s="871"/>
      <c r="AV121" s="872"/>
      <c r="AW121" s="872"/>
      <c r="AX121" s="872"/>
      <c r="AY121" s="873"/>
      <c r="AZ121" s="822" t="s">
        <v>469</v>
      </c>
      <c r="BA121" s="759"/>
      <c r="BB121" s="759"/>
      <c r="BC121" s="759"/>
      <c r="BD121" s="759"/>
      <c r="BE121" s="759"/>
      <c r="BF121" s="759"/>
      <c r="BG121" s="759"/>
      <c r="BH121" s="759"/>
      <c r="BI121" s="759"/>
      <c r="BJ121" s="759"/>
      <c r="BK121" s="759"/>
      <c r="BL121" s="759"/>
      <c r="BM121" s="759"/>
      <c r="BN121" s="759"/>
      <c r="BO121" s="759"/>
      <c r="BP121" s="760"/>
      <c r="BQ121" s="826">
        <v>2076386</v>
      </c>
      <c r="BR121" s="827"/>
      <c r="BS121" s="827"/>
      <c r="BT121" s="827"/>
      <c r="BU121" s="827"/>
      <c r="BV121" s="827">
        <v>1876117</v>
      </c>
      <c r="BW121" s="827"/>
      <c r="BX121" s="827"/>
      <c r="BY121" s="827"/>
      <c r="BZ121" s="827"/>
      <c r="CA121" s="827">
        <v>1810981</v>
      </c>
      <c r="CB121" s="827"/>
      <c r="CC121" s="827"/>
      <c r="CD121" s="827"/>
      <c r="CE121" s="827"/>
      <c r="CF121" s="884">
        <v>10.3</v>
      </c>
      <c r="CG121" s="885"/>
      <c r="CH121" s="885"/>
      <c r="CI121" s="885"/>
      <c r="CJ121" s="885"/>
      <c r="CK121" s="856"/>
      <c r="CL121" s="817"/>
      <c r="CM121" s="817"/>
      <c r="CN121" s="817"/>
      <c r="CO121" s="818"/>
      <c r="CP121" s="844" t="s">
        <v>460</v>
      </c>
      <c r="CQ121" s="845"/>
      <c r="CR121" s="845"/>
      <c r="CS121" s="845"/>
      <c r="CT121" s="845"/>
      <c r="CU121" s="845"/>
      <c r="CV121" s="845"/>
      <c r="CW121" s="845"/>
      <c r="CX121" s="845"/>
      <c r="CY121" s="845"/>
      <c r="CZ121" s="845"/>
      <c r="DA121" s="845"/>
      <c r="DB121" s="845"/>
      <c r="DC121" s="845"/>
      <c r="DD121" s="845"/>
      <c r="DE121" s="845"/>
      <c r="DF121" s="846"/>
      <c r="DG121" s="826">
        <v>9718</v>
      </c>
      <c r="DH121" s="827"/>
      <c r="DI121" s="827"/>
      <c r="DJ121" s="827"/>
      <c r="DK121" s="827"/>
      <c r="DL121" s="827">
        <v>9741</v>
      </c>
      <c r="DM121" s="827"/>
      <c r="DN121" s="827"/>
      <c r="DO121" s="827"/>
      <c r="DP121" s="827"/>
      <c r="DQ121" s="827">
        <v>9497</v>
      </c>
      <c r="DR121" s="827"/>
      <c r="DS121" s="827"/>
      <c r="DT121" s="827"/>
      <c r="DU121" s="827"/>
      <c r="DV121" s="828">
        <v>0.1</v>
      </c>
      <c r="DW121" s="828"/>
      <c r="DX121" s="828"/>
      <c r="DY121" s="828"/>
      <c r="DZ121" s="829"/>
    </row>
    <row r="122" spans="1:130" s="48" customFormat="1" ht="26.25" customHeight="1" x14ac:dyDescent="0.15">
      <c r="A122" s="742"/>
      <c r="B122" s="743"/>
      <c r="C122" s="822" t="s">
        <v>480</v>
      </c>
      <c r="D122" s="759"/>
      <c r="E122" s="759"/>
      <c r="F122" s="759"/>
      <c r="G122" s="759"/>
      <c r="H122" s="759"/>
      <c r="I122" s="759"/>
      <c r="J122" s="759"/>
      <c r="K122" s="759"/>
      <c r="L122" s="759"/>
      <c r="M122" s="759"/>
      <c r="N122" s="759"/>
      <c r="O122" s="759"/>
      <c r="P122" s="759"/>
      <c r="Q122" s="759"/>
      <c r="R122" s="759"/>
      <c r="S122" s="759"/>
      <c r="T122" s="759"/>
      <c r="U122" s="759"/>
      <c r="V122" s="759"/>
      <c r="W122" s="759"/>
      <c r="X122" s="759"/>
      <c r="Y122" s="759"/>
      <c r="Z122" s="760"/>
      <c r="AA122" s="751" t="s">
        <v>197</v>
      </c>
      <c r="AB122" s="752"/>
      <c r="AC122" s="752"/>
      <c r="AD122" s="752"/>
      <c r="AE122" s="753"/>
      <c r="AF122" s="754" t="s">
        <v>197</v>
      </c>
      <c r="AG122" s="752"/>
      <c r="AH122" s="752"/>
      <c r="AI122" s="752"/>
      <c r="AJ122" s="753"/>
      <c r="AK122" s="754" t="s">
        <v>197</v>
      </c>
      <c r="AL122" s="752"/>
      <c r="AM122" s="752"/>
      <c r="AN122" s="752"/>
      <c r="AO122" s="753"/>
      <c r="AP122" s="823" t="s">
        <v>197</v>
      </c>
      <c r="AQ122" s="824"/>
      <c r="AR122" s="824"/>
      <c r="AS122" s="824"/>
      <c r="AT122" s="825"/>
      <c r="AU122" s="871"/>
      <c r="AV122" s="872"/>
      <c r="AW122" s="872"/>
      <c r="AX122" s="872"/>
      <c r="AY122" s="873"/>
      <c r="AZ122" s="830" t="s">
        <v>302</v>
      </c>
      <c r="BA122" s="831"/>
      <c r="BB122" s="831"/>
      <c r="BC122" s="831"/>
      <c r="BD122" s="831"/>
      <c r="BE122" s="831"/>
      <c r="BF122" s="831"/>
      <c r="BG122" s="831"/>
      <c r="BH122" s="831"/>
      <c r="BI122" s="831"/>
      <c r="BJ122" s="831"/>
      <c r="BK122" s="831"/>
      <c r="BL122" s="831"/>
      <c r="BM122" s="831"/>
      <c r="BN122" s="831"/>
      <c r="BO122" s="831"/>
      <c r="BP122" s="832"/>
      <c r="BQ122" s="859">
        <v>17345615</v>
      </c>
      <c r="BR122" s="860"/>
      <c r="BS122" s="860"/>
      <c r="BT122" s="860"/>
      <c r="BU122" s="860"/>
      <c r="BV122" s="860">
        <v>17186735</v>
      </c>
      <c r="BW122" s="860"/>
      <c r="BX122" s="860"/>
      <c r="BY122" s="860"/>
      <c r="BZ122" s="860"/>
      <c r="CA122" s="860">
        <v>16460588</v>
      </c>
      <c r="CB122" s="860"/>
      <c r="CC122" s="860"/>
      <c r="CD122" s="860"/>
      <c r="CE122" s="860"/>
      <c r="CF122" s="861">
        <v>93.5</v>
      </c>
      <c r="CG122" s="862"/>
      <c r="CH122" s="862"/>
      <c r="CI122" s="862"/>
      <c r="CJ122" s="862"/>
      <c r="CK122" s="856"/>
      <c r="CL122" s="817"/>
      <c r="CM122" s="817"/>
      <c r="CN122" s="817"/>
      <c r="CO122" s="818"/>
      <c r="CP122" s="844" t="s">
        <v>25</v>
      </c>
      <c r="CQ122" s="845"/>
      <c r="CR122" s="845"/>
      <c r="CS122" s="845"/>
      <c r="CT122" s="845"/>
      <c r="CU122" s="845"/>
      <c r="CV122" s="845"/>
      <c r="CW122" s="845"/>
      <c r="CX122" s="845"/>
      <c r="CY122" s="845"/>
      <c r="CZ122" s="845"/>
      <c r="DA122" s="845"/>
      <c r="DB122" s="845"/>
      <c r="DC122" s="845"/>
      <c r="DD122" s="845"/>
      <c r="DE122" s="845"/>
      <c r="DF122" s="846"/>
      <c r="DG122" s="826" t="s">
        <v>197</v>
      </c>
      <c r="DH122" s="827"/>
      <c r="DI122" s="827"/>
      <c r="DJ122" s="827"/>
      <c r="DK122" s="827"/>
      <c r="DL122" s="827" t="s">
        <v>197</v>
      </c>
      <c r="DM122" s="827"/>
      <c r="DN122" s="827"/>
      <c r="DO122" s="827"/>
      <c r="DP122" s="827"/>
      <c r="DQ122" s="827" t="s">
        <v>197</v>
      </c>
      <c r="DR122" s="827"/>
      <c r="DS122" s="827"/>
      <c r="DT122" s="827"/>
      <c r="DU122" s="827"/>
      <c r="DV122" s="828" t="s">
        <v>197</v>
      </c>
      <c r="DW122" s="828"/>
      <c r="DX122" s="828"/>
      <c r="DY122" s="828"/>
      <c r="DZ122" s="829"/>
    </row>
    <row r="123" spans="1:130" s="48" customFormat="1" ht="26.25" customHeight="1" x14ac:dyDescent="0.15">
      <c r="A123" s="742"/>
      <c r="B123" s="743"/>
      <c r="C123" s="822" t="s">
        <v>11</v>
      </c>
      <c r="D123" s="759"/>
      <c r="E123" s="759"/>
      <c r="F123" s="759"/>
      <c r="G123" s="759"/>
      <c r="H123" s="759"/>
      <c r="I123" s="759"/>
      <c r="J123" s="759"/>
      <c r="K123" s="759"/>
      <c r="L123" s="759"/>
      <c r="M123" s="759"/>
      <c r="N123" s="759"/>
      <c r="O123" s="759"/>
      <c r="P123" s="759"/>
      <c r="Q123" s="759"/>
      <c r="R123" s="759"/>
      <c r="S123" s="759"/>
      <c r="T123" s="759"/>
      <c r="U123" s="759"/>
      <c r="V123" s="759"/>
      <c r="W123" s="759"/>
      <c r="X123" s="759"/>
      <c r="Y123" s="759"/>
      <c r="Z123" s="760"/>
      <c r="AA123" s="751" t="s">
        <v>197</v>
      </c>
      <c r="AB123" s="752"/>
      <c r="AC123" s="752"/>
      <c r="AD123" s="752"/>
      <c r="AE123" s="753"/>
      <c r="AF123" s="754" t="s">
        <v>197</v>
      </c>
      <c r="AG123" s="752"/>
      <c r="AH123" s="752"/>
      <c r="AI123" s="752"/>
      <c r="AJ123" s="753"/>
      <c r="AK123" s="754" t="s">
        <v>197</v>
      </c>
      <c r="AL123" s="752"/>
      <c r="AM123" s="752"/>
      <c r="AN123" s="752"/>
      <c r="AO123" s="753"/>
      <c r="AP123" s="823" t="s">
        <v>197</v>
      </c>
      <c r="AQ123" s="824"/>
      <c r="AR123" s="824"/>
      <c r="AS123" s="824"/>
      <c r="AT123" s="825"/>
      <c r="AU123" s="874"/>
      <c r="AV123" s="875"/>
      <c r="AW123" s="875"/>
      <c r="AX123" s="875"/>
      <c r="AY123" s="875"/>
      <c r="AZ123" s="69" t="s">
        <v>274</v>
      </c>
      <c r="BA123" s="69"/>
      <c r="BB123" s="69"/>
      <c r="BC123" s="69"/>
      <c r="BD123" s="69"/>
      <c r="BE123" s="69"/>
      <c r="BF123" s="69"/>
      <c r="BG123" s="69"/>
      <c r="BH123" s="69"/>
      <c r="BI123" s="69"/>
      <c r="BJ123" s="69"/>
      <c r="BK123" s="69"/>
      <c r="BL123" s="69"/>
      <c r="BM123" s="69"/>
      <c r="BN123" s="69"/>
      <c r="BO123" s="863" t="s">
        <v>485</v>
      </c>
      <c r="BP123" s="864"/>
      <c r="BQ123" s="865">
        <v>27948942</v>
      </c>
      <c r="BR123" s="866"/>
      <c r="BS123" s="866"/>
      <c r="BT123" s="866"/>
      <c r="BU123" s="866"/>
      <c r="BV123" s="866">
        <v>25456476</v>
      </c>
      <c r="BW123" s="866"/>
      <c r="BX123" s="866"/>
      <c r="BY123" s="866"/>
      <c r="BZ123" s="866"/>
      <c r="CA123" s="866">
        <v>24393239</v>
      </c>
      <c r="CB123" s="866"/>
      <c r="CC123" s="866"/>
      <c r="CD123" s="866"/>
      <c r="CE123" s="866"/>
      <c r="CF123" s="717"/>
      <c r="CG123" s="718"/>
      <c r="CH123" s="718"/>
      <c r="CI123" s="718"/>
      <c r="CJ123" s="867"/>
      <c r="CK123" s="856"/>
      <c r="CL123" s="817"/>
      <c r="CM123" s="817"/>
      <c r="CN123" s="817"/>
      <c r="CO123" s="818"/>
      <c r="CP123" s="844" t="s">
        <v>224</v>
      </c>
      <c r="CQ123" s="845"/>
      <c r="CR123" s="845"/>
      <c r="CS123" s="845"/>
      <c r="CT123" s="845"/>
      <c r="CU123" s="845"/>
      <c r="CV123" s="845"/>
      <c r="CW123" s="845"/>
      <c r="CX123" s="845"/>
      <c r="CY123" s="845"/>
      <c r="CZ123" s="845"/>
      <c r="DA123" s="845"/>
      <c r="DB123" s="845"/>
      <c r="DC123" s="845"/>
      <c r="DD123" s="845"/>
      <c r="DE123" s="845"/>
      <c r="DF123" s="846"/>
      <c r="DG123" s="751" t="s">
        <v>197</v>
      </c>
      <c r="DH123" s="752"/>
      <c r="DI123" s="752"/>
      <c r="DJ123" s="752"/>
      <c r="DK123" s="753"/>
      <c r="DL123" s="754" t="s">
        <v>197</v>
      </c>
      <c r="DM123" s="752"/>
      <c r="DN123" s="752"/>
      <c r="DO123" s="752"/>
      <c r="DP123" s="753"/>
      <c r="DQ123" s="754" t="s">
        <v>197</v>
      </c>
      <c r="DR123" s="752"/>
      <c r="DS123" s="752"/>
      <c r="DT123" s="752"/>
      <c r="DU123" s="753"/>
      <c r="DV123" s="823" t="s">
        <v>197</v>
      </c>
      <c r="DW123" s="824"/>
      <c r="DX123" s="824"/>
      <c r="DY123" s="824"/>
      <c r="DZ123" s="825"/>
    </row>
    <row r="124" spans="1:130" s="48" customFormat="1" ht="26.25" customHeight="1" x14ac:dyDescent="0.15">
      <c r="A124" s="742"/>
      <c r="B124" s="743"/>
      <c r="C124" s="822" t="s">
        <v>341</v>
      </c>
      <c r="D124" s="759"/>
      <c r="E124" s="759"/>
      <c r="F124" s="759"/>
      <c r="G124" s="759"/>
      <c r="H124" s="759"/>
      <c r="I124" s="759"/>
      <c r="J124" s="759"/>
      <c r="K124" s="759"/>
      <c r="L124" s="759"/>
      <c r="M124" s="759"/>
      <c r="N124" s="759"/>
      <c r="O124" s="759"/>
      <c r="P124" s="759"/>
      <c r="Q124" s="759"/>
      <c r="R124" s="759"/>
      <c r="S124" s="759"/>
      <c r="T124" s="759"/>
      <c r="U124" s="759"/>
      <c r="V124" s="759"/>
      <c r="W124" s="759"/>
      <c r="X124" s="759"/>
      <c r="Y124" s="759"/>
      <c r="Z124" s="760"/>
      <c r="AA124" s="751" t="s">
        <v>197</v>
      </c>
      <c r="AB124" s="752"/>
      <c r="AC124" s="752"/>
      <c r="AD124" s="752"/>
      <c r="AE124" s="753"/>
      <c r="AF124" s="754" t="s">
        <v>197</v>
      </c>
      <c r="AG124" s="752"/>
      <c r="AH124" s="752"/>
      <c r="AI124" s="752"/>
      <c r="AJ124" s="753"/>
      <c r="AK124" s="754" t="s">
        <v>197</v>
      </c>
      <c r="AL124" s="752"/>
      <c r="AM124" s="752"/>
      <c r="AN124" s="752"/>
      <c r="AO124" s="753"/>
      <c r="AP124" s="823" t="s">
        <v>197</v>
      </c>
      <c r="AQ124" s="824"/>
      <c r="AR124" s="824"/>
      <c r="AS124" s="824"/>
      <c r="AT124" s="825"/>
      <c r="AU124" s="838" t="s">
        <v>486</v>
      </c>
      <c r="AV124" s="839"/>
      <c r="AW124" s="839"/>
      <c r="AX124" s="839"/>
      <c r="AY124" s="839"/>
      <c r="AZ124" s="839"/>
      <c r="BA124" s="839"/>
      <c r="BB124" s="839"/>
      <c r="BC124" s="839"/>
      <c r="BD124" s="839"/>
      <c r="BE124" s="839"/>
      <c r="BF124" s="839"/>
      <c r="BG124" s="839"/>
      <c r="BH124" s="839"/>
      <c r="BI124" s="839"/>
      <c r="BJ124" s="839"/>
      <c r="BK124" s="839"/>
      <c r="BL124" s="839"/>
      <c r="BM124" s="839"/>
      <c r="BN124" s="839"/>
      <c r="BO124" s="839"/>
      <c r="BP124" s="840"/>
      <c r="BQ124" s="841">
        <v>17.8</v>
      </c>
      <c r="BR124" s="842"/>
      <c r="BS124" s="842"/>
      <c r="BT124" s="842"/>
      <c r="BU124" s="842"/>
      <c r="BV124" s="842">
        <v>32.1</v>
      </c>
      <c r="BW124" s="842"/>
      <c r="BX124" s="842"/>
      <c r="BY124" s="842"/>
      <c r="BZ124" s="842"/>
      <c r="CA124" s="842">
        <v>35</v>
      </c>
      <c r="CB124" s="842"/>
      <c r="CC124" s="842"/>
      <c r="CD124" s="842"/>
      <c r="CE124" s="842"/>
      <c r="CF124" s="725"/>
      <c r="CG124" s="726"/>
      <c r="CH124" s="726"/>
      <c r="CI124" s="726"/>
      <c r="CJ124" s="843"/>
      <c r="CK124" s="857"/>
      <c r="CL124" s="857"/>
      <c r="CM124" s="857"/>
      <c r="CN124" s="857"/>
      <c r="CO124" s="858"/>
      <c r="CP124" s="844" t="s">
        <v>487</v>
      </c>
      <c r="CQ124" s="845"/>
      <c r="CR124" s="845"/>
      <c r="CS124" s="845"/>
      <c r="CT124" s="845"/>
      <c r="CU124" s="845"/>
      <c r="CV124" s="845"/>
      <c r="CW124" s="845"/>
      <c r="CX124" s="845"/>
      <c r="CY124" s="845"/>
      <c r="CZ124" s="845"/>
      <c r="DA124" s="845"/>
      <c r="DB124" s="845"/>
      <c r="DC124" s="845"/>
      <c r="DD124" s="845"/>
      <c r="DE124" s="845"/>
      <c r="DF124" s="846"/>
      <c r="DG124" s="770" t="s">
        <v>197</v>
      </c>
      <c r="DH124" s="771"/>
      <c r="DI124" s="771"/>
      <c r="DJ124" s="771"/>
      <c r="DK124" s="772"/>
      <c r="DL124" s="773" t="s">
        <v>197</v>
      </c>
      <c r="DM124" s="771"/>
      <c r="DN124" s="771"/>
      <c r="DO124" s="771"/>
      <c r="DP124" s="772"/>
      <c r="DQ124" s="773" t="s">
        <v>197</v>
      </c>
      <c r="DR124" s="771"/>
      <c r="DS124" s="771"/>
      <c r="DT124" s="771"/>
      <c r="DU124" s="772"/>
      <c r="DV124" s="847" t="s">
        <v>197</v>
      </c>
      <c r="DW124" s="848"/>
      <c r="DX124" s="848"/>
      <c r="DY124" s="848"/>
      <c r="DZ124" s="849"/>
    </row>
    <row r="125" spans="1:130" s="48" customFormat="1" ht="26.25" customHeight="1" x14ac:dyDescent="0.15">
      <c r="A125" s="742"/>
      <c r="B125" s="743"/>
      <c r="C125" s="822" t="s">
        <v>483</v>
      </c>
      <c r="D125" s="759"/>
      <c r="E125" s="759"/>
      <c r="F125" s="759"/>
      <c r="G125" s="759"/>
      <c r="H125" s="759"/>
      <c r="I125" s="759"/>
      <c r="J125" s="759"/>
      <c r="K125" s="759"/>
      <c r="L125" s="759"/>
      <c r="M125" s="759"/>
      <c r="N125" s="759"/>
      <c r="O125" s="759"/>
      <c r="P125" s="759"/>
      <c r="Q125" s="759"/>
      <c r="R125" s="759"/>
      <c r="S125" s="759"/>
      <c r="T125" s="759"/>
      <c r="U125" s="759"/>
      <c r="V125" s="759"/>
      <c r="W125" s="759"/>
      <c r="X125" s="759"/>
      <c r="Y125" s="759"/>
      <c r="Z125" s="760"/>
      <c r="AA125" s="751" t="s">
        <v>197</v>
      </c>
      <c r="AB125" s="752"/>
      <c r="AC125" s="752"/>
      <c r="AD125" s="752"/>
      <c r="AE125" s="753"/>
      <c r="AF125" s="754" t="s">
        <v>197</v>
      </c>
      <c r="AG125" s="752"/>
      <c r="AH125" s="752"/>
      <c r="AI125" s="752"/>
      <c r="AJ125" s="753"/>
      <c r="AK125" s="754" t="s">
        <v>197</v>
      </c>
      <c r="AL125" s="752"/>
      <c r="AM125" s="752"/>
      <c r="AN125" s="752"/>
      <c r="AO125" s="753"/>
      <c r="AP125" s="823" t="s">
        <v>197</v>
      </c>
      <c r="AQ125" s="824"/>
      <c r="AR125" s="824"/>
      <c r="AS125" s="824"/>
      <c r="AT125" s="82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13" t="s">
        <v>490</v>
      </c>
      <c r="CL125" s="814"/>
      <c r="CM125" s="814"/>
      <c r="CN125" s="814"/>
      <c r="CO125" s="815"/>
      <c r="CP125" s="850" t="s">
        <v>138</v>
      </c>
      <c r="CQ125" s="798"/>
      <c r="CR125" s="798"/>
      <c r="CS125" s="798"/>
      <c r="CT125" s="798"/>
      <c r="CU125" s="798"/>
      <c r="CV125" s="798"/>
      <c r="CW125" s="798"/>
      <c r="CX125" s="798"/>
      <c r="CY125" s="798"/>
      <c r="CZ125" s="798"/>
      <c r="DA125" s="798"/>
      <c r="DB125" s="798"/>
      <c r="DC125" s="798"/>
      <c r="DD125" s="798"/>
      <c r="DE125" s="798"/>
      <c r="DF125" s="799"/>
      <c r="DG125" s="851" t="s">
        <v>197</v>
      </c>
      <c r="DH125" s="852"/>
      <c r="DI125" s="852"/>
      <c r="DJ125" s="852"/>
      <c r="DK125" s="852"/>
      <c r="DL125" s="852" t="s">
        <v>197</v>
      </c>
      <c r="DM125" s="852"/>
      <c r="DN125" s="852"/>
      <c r="DO125" s="852"/>
      <c r="DP125" s="852"/>
      <c r="DQ125" s="852" t="s">
        <v>197</v>
      </c>
      <c r="DR125" s="852"/>
      <c r="DS125" s="852"/>
      <c r="DT125" s="852"/>
      <c r="DU125" s="852"/>
      <c r="DV125" s="853" t="s">
        <v>197</v>
      </c>
      <c r="DW125" s="853"/>
      <c r="DX125" s="853"/>
      <c r="DY125" s="853"/>
      <c r="DZ125" s="854"/>
    </row>
    <row r="126" spans="1:130" s="48" customFormat="1" ht="26.25" customHeight="1" x14ac:dyDescent="0.15">
      <c r="A126" s="742"/>
      <c r="B126" s="743"/>
      <c r="C126" s="822" t="s">
        <v>484</v>
      </c>
      <c r="D126" s="759"/>
      <c r="E126" s="759"/>
      <c r="F126" s="759"/>
      <c r="G126" s="759"/>
      <c r="H126" s="759"/>
      <c r="I126" s="759"/>
      <c r="J126" s="759"/>
      <c r="K126" s="759"/>
      <c r="L126" s="759"/>
      <c r="M126" s="759"/>
      <c r="N126" s="759"/>
      <c r="O126" s="759"/>
      <c r="P126" s="759"/>
      <c r="Q126" s="759"/>
      <c r="R126" s="759"/>
      <c r="S126" s="759"/>
      <c r="T126" s="759"/>
      <c r="U126" s="759"/>
      <c r="V126" s="759"/>
      <c r="W126" s="759"/>
      <c r="X126" s="759"/>
      <c r="Y126" s="759"/>
      <c r="Z126" s="760"/>
      <c r="AA126" s="751" t="s">
        <v>197</v>
      </c>
      <c r="AB126" s="752"/>
      <c r="AC126" s="752"/>
      <c r="AD126" s="752"/>
      <c r="AE126" s="753"/>
      <c r="AF126" s="754" t="s">
        <v>197</v>
      </c>
      <c r="AG126" s="752"/>
      <c r="AH126" s="752"/>
      <c r="AI126" s="752"/>
      <c r="AJ126" s="753"/>
      <c r="AK126" s="754" t="s">
        <v>197</v>
      </c>
      <c r="AL126" s="752"/>
      <c r="AM126" s="752"/>
      <c r="AN126" s="752"/>
      <c r="AO126" s="753"/>
      <c r="AP126" s="823" t="s">
        <v>197</v>
      </c>
      <c r="AQ126" s="824"/>
      <c r="AR126" s="824"/>
      <c r="AS126" s="824"/>
      <c r="AT126" s="82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16"/>
      <c r="CL126" s="817"/>
      <c r="CM126" s="817"/>
      <c r="CN126" s="817"/>
      <c r="CO126" s="818"/>
      <c r="CP126" s="822" t="s">
        <v>416</v>
      </c>
      <c r="CQ126" s="759"/>
      <c r="CR126" s="759"/>
      <c r="CS126" s="759"/>
      <c r="CT126" s="759"/>
      <c r="CU126" s="759"/>
      <c r="CV126" s="759"/>
      <c r="CW126" s="759"/>
      <c r="CX126" s="759"/>
      <c r="CY126" s="759"/>
      <c r="CZ126" s="759"/>
      <c r="DA126" s="759"/>
      <c r="DB126" s="759"/>
      <c r="DC126" s="759"/>
      <c r="DD126" s="759"/>
      <c r="DE126" s="759"/>
      <c r="DF126" s="760"/>
      <c r="DG126" s="826" t="s">
        <v>197</v>
      </c>
      <c r="DH126" s="827"/>
      <c r="DI126" s="827"/>
      <c r="DJ126" s="827"/>
      <c r="DK126" s="827"/>
      <c r="DL126" s="827" t="s">
        <v>197</v>
      </c>
      <c r="DM126" s="827"/>
      <c r="DN126" s="827"/>
      <c r="DO126" s="827"/>
      <c r="DP126" s="827"/>
      <c r="DQ126" s="827" t="s">
        <v>197</v>
      </c>
      <c r="DR126" s="827"/>
      <c r="DS126" s="827"/>
      <c r="DT126" s="827"/>
      <c r="DU126" s="827"/>
      <c r="DV126" s="828" t="s">
        <v>197</v>
      </c>
      <c r="DW126" s="828"/>
      <c r="DX126" s="828"/>
      <c r="DY126" s="828"/>
      <c r="DZ126" s="829"/>
    </row>
    <row r="127" spans="1:130" s="48" customFormat="1" ht="26.25" customHeight="1" x14ac:dyDescent="0.15">
      <c r="A127" s="744"/>
      <c r="B127" s="745"/>
      <c r="C127" s="830" t="s">
        <v>76</v>
      </c>
      <c r="D127" s="831"/>
      <c r="E127" s="831"/>
      <c r="F127" s="831"/>
      <c r="G127" s="831"/>
      <c r="H127" s="831"/>
      <c r="I127" s="831"/>
      <c r="J127" s="831"/>
      <c r="K127" s="831"/>
      <c r="L127" s="831"/>
      <c r="M127" s="831"/>
      <c r="N127" s="831"/>
      <c r="O127" s="831"/>
      <c r="P127" s="831"/>
      <c r="Q127" s="831"/>
      <c r="R127" s="831"/>
      <c r="S127" s="831"/>
      <c r="T127" s="831"/>
      <c r="U127" s="831"/>
      <c r="V127" s="831"/>
      <c r="W127" s="831"/>
      <c r="X127" s="831"/>
      <c r="Y127" s="831"/>
      <c r="Z127" s="832"/>
      <c r="AA127" s="751" t="s">
        <v>197</v>
      </c>
      <c r="AB127" s="752"/>
      <c r="AC127" s="752"/>
      <c r="AD127" s="752"/>
      <c r="AE127" s="753"/>
      <c r="AF127" s="754" t="s">
        <v>197</v>
      </c>
      <c r="AG127" s="752"/>
      <c r="AH127" s="752"/>
      <c r="AI127" s="752"/>
      <c r="AJ127" s="753"/>
      <c r="AK127" s="754" t="s">
        <v>197</v>
      </c>
      <c r="AL127" s="752"/>
      <c r="AM127" s="752"/>
      <c r="AN127" s="752"/>
      <c r="AO127" s="753"/>
      <c r="AP127" s="823" t="s">
        <v>197</v>
      </c>
      <c r="AQ127" s="824"/>
      <c r="AR127" s="824"/>
      <c r="AS127" s="824"/>
      <c r="AT127" s="825"/>
      <c r="AU127" s="56"/>
      <c r="AV127" s="56"/>
      <c r="AW127" s="56"/>
      <c r="AX127" s="833" t="s">
        <v>491</v>
      </c>
      <c r="AY127" s="834"/>
      <c r="AZ127" s="834"/>
      <c r="BA127" s="834"/>
      <c r="BB127" s="834"/>
      <c r="BC127" s="834"/>
      <c r="BD127" s="834"/>
      <c r="BE127" s="835"/>
      <c r="BF127" s="836" t="s">
        <v>239</v>
      </c>
      <c r="BG127" s="834"/>
      <c r="BH127" s="834"/>
      <c r="BI127" s="834"/>
      <c r="BJ127" s="834"/>
      <c r="BK127" s="834"/>
      <c r="BL127" s="835"/>
      <c r="BM127" s="836" t="s">
        <v>417</v>
      </c>
      <c r="BN127" s="834"/>
      <c r="BO127" s="834"/>
      <c r="BP127" s="834"/>
      <c r="BQ127" s="834"/>
      <c r="BR127" s="834"/>
      <c r="BS127" s="835"/>
      <c r="BT127" s="836" t="s">
        <v>408</v>
      </c>
      <c r="BU127" s="834"/>
      <c r="BV127" s="834"/>
      <c r="BW127" s="834"/>
      <c r="BX127" s="834"/>
      <c r="BY127" s="834"/>
      <c r="BZ127" s="837"/>
      <c r="CA127" s="56"/>
      <c r="CB127" s="56"/>
      <c r="CC127" s="56"/>
      <c r="CD127" s="74"/>
      <c r="CE127" s="74"/>
      <c r="CF127" s="74"/>
      <c r="CG127" s="56"/>
      <c r="CH127" s="56"/>
      <c r="CI127" s="56"/>
      <c r="CJ127" s="75"/>
      <c r="CK127" s="816"/>
      <c r="CL127" s="817"/>
      <c r="CM127" s="817"/>
      <c r="CN127" s="817"/>
      <c r="CO127" s="818"/>
      <c r="CP127" s="822" t="s">
        <v>443</v>
      </c>
      <c r="CQ127" s="759"/>
      <c r="CR127" s="759"/>
      <c r="CS127" s="759"/>
      <c r="CT127" s="759"/>
      <c r="CU127" s="759"/>
      <c r="CV127" s="759"/>
      <c r="CW127" s="759"/>
      <c r="CX127" s="759"/>
      <c r="CY127" s="759"/>
      <c r="CZ127" s="759"/>
      <c r="DA127" s="759"/>
      <c r="DB127" s="759"/>
      <c r="DC127" s="759"/>
      <c r="DD127" s="759"/>
      <c r="DE127" s="759"/>
      <c r="DF127" s="760"/>
      <c r="DG127" s="826" t="s">
        <v>197</v>
      </c>
      <c r="DH127" s="827"/>
      <c r="DI127" s="827"/>
      <c r="DJ127" s="827"/>
      <c r="DK127" s="827"/>
      <c r="DL127" s="827" t="s">
        <v>197</v>
      </c>
      <c r="DM127" s="827"/>
      <c r="DN127" s="827"/>
      <c r="DO127" s="827"/>
      <c r="DP127" s="827"/>
      <c r="DQ127" s="827" t="s">
        <v>197</v>
      </c>
      <c r="DR127" s="827"/>
      <c r="DS127" s="827"/>
      <c r="DT127" s="827"/>
      <c r="DU127" s="827"/>
      <c r="DV127" s="828" t="s">
        <v>197</v>
      </c>
      <c r="DW127" s="828"/>
      <c r="DX127" s="828"/>
      <c r="DY127" s="828"/>
      <c r="DZ127" s="829"/>
    </row>
    <row r="128" spans="1:130" s="48" customFormat="1" ht="26.25" customHeight="1" x14ac:dyDescent="0.15">
      <c r="A128" s="786" t="s">
        <v>492</v>
      </c>
      <c r="B128" s="787"/>
      <c r="C128" s="787"/>
      <c r="D128" s="787"/>
      <c r="E128" s="787"/>
      <c r="F128" s="787"/>
      <c r="G128" s="787"/>
      <c r="H128" s="787"/>
      <c r="I128" s="787"/>
      <c r="J128" s="787"/>
      <c r="K128" s="787"/>
      <c r="L128" s="787"/>
      <c r="M128" s="787"/>
      <c r="N128" s="787"/>
      <c r="O128" s="787"/>
      <c r="P128" s="787"/>
      <c r="Q128" s="787"/>
      <c r="R128" s="787"/>
      <c r="S128" s="787"/>
      <c r="T128" s="787"/>
      <c r="U128" s="787"/>
      <c r="V128" s="787"/>
      <c r="W128" s="788" t="s">
        <v>5</v>
      </c>
      <c r="X128" s="788"/>
      <c r="Y128" s="788"/>
      <c r="Z128" s="789"/>
      <c r="AA128" s="790">
        <v>180869</v>
      </c>
      <c r="AB128" s="791"/>
      <c r="AC128" s="791"/>
      <c r="AD128" s="791"/>
      <c r="AE128" s="792"/>
      <c r="AF128" s="793">
        <v>174600</v>
      </c>
      <c r="AG128" s="791"/>
      <c r="AH128" s="791"/>
      <c r="AI128" s="791"/>
      <c r="AJ128" s="792"/>
      <c r="AK128" s="793">
        <v>176286</v>
      </c>
      <c r="AL128" s="791"/>
      <c r="AM128" s="791"/>
      <c r="AN128" s="791"/>
      <c r="AO128" s="792"/>
      <c r="AP128" s="794"/>
      <c r="AQ128" s="795"/>
      <c r="AR128" s="795"/>
      <c r="AS128" s="795"/>
      <c r="AT128" s="796"/>
      <c r="AU128" s="56"/>
      <c r="AV128" s="56"/>
      <c r="AW128" s="56"/>
      <c r="AX128" s="797" t="s">
        <v>309</v>
      </c>
      <c r="AY128" s="798"/>
      <c r="AZ128" s="798"/>
      <c r="BA128" s="798"/>
      <c r="BB128" s="798"/>
      <c r="BC128" s="798"/>
      <c r="BD128" s="798"/>
      <c r="BE128" s="799"/>
      <c r="BF128" s="800" t="s">
        <v>197</v>
      </c>
      <c r="BG128" s="801"/>
      <c r="BH128" s="801"/>
      <c r="BI128" s="801"/>
      <c r="BJ128" s="801"/>
      <c r="BK128" s="801"/>
      <c r="BL128" s="802"/>
      <c r="BM128" s="800">
        <v>12.54</v>
      </c>
      <c r="BN128" s="801"/>
      <c r="BO128" s="801"/>
      <c r="BP128" s="801"/>
      <c r="BQ128" s="801"/>
      <c r="BR128" s="801"/>
      <c r="BS128" s="802"/>
      <c r="BT128" s="800">
        <v>20</v>
      </c>
      <c r="BU128" s="801"/>
      <c r="BV128" s="801"/>
      <c r="BW128" s="801"/>
      <c r="BX128" s="801"/>
      <c r="BY128" s="801"/>
      <c r="BZ128" s="803"/>
      <c r="CA128" s="74"/>
      <c r="CB128" s="74"/>
      <c r="CC128" s="74"/>
      <c r="CD128" s="74"/>
      <c r="CE128" s="74"/>
      <c r="CF128" s="74"/>
      <c r="CG128" s="56"/>
      <c r="CH128" s="56"/>
      <c r="CI128" s="56"/>
      <c r="CJ128" s="75"/>
      <c r="CK128" s="819"/>
      <c r="CL128" s="820"/>
      <c r="CM128" s="820"/>
      <c r="CN128" s="820"/>
      <c r="CO128" s="821"/>
      <c r="CP128" s="804" t="s">
        <v>400</v>
      </c>
      <c r="CQ128" s="778"/>
      <c r="CR128" s="778"/>
      <c r="CS128" s="778"/>
      <c r="CT128" s="778"/>
      <c r="CU128" s="778"/>
      <c r="CV128" s="778"/>
      <c r="CW128" s="778"/>
      <c r="CX128" s="778"/>
      <c r="CY128" s="778"/>
      <c r="CZ128" s="778"/>
      <c r="DA128" s="778"/>
      <c r="DB128" s="778"/>
      <c r="DC128" s="778"/>
      <c r="DD128" s="778"/>
      <c r="DE128" s="778"/>
      <c r="DF128" s="779"/>
      <c r="DG128" s="805" t="s">
        <v>197</v>
      </c>
      <c r="DH128" s="806"/>
      <c r="DI128" s="806"/>
      <c r="DJ128" s="806"/>
      <c r="DK128" s="806"/>
      <c r="DL128" s="806" t="s">
        <v>197</v>
      </c>
      <c r="DM128" s="806"/>
      <c r="DN128" s="806"/>
      <c r="DO128" s="806"/>
      <c r="DP128" s="806"/>
      <c r="DQ128" s="806" t="s">
        <v>197</v>
      </c>
      <c r="DR128" s="806"/>
      <c r="DS128" s="806"/>
      <c r="DT128" s="806"/>
      <c r="DU128" s="806"/>
      <c r="DV128" s="807" t="s">
        <v>197</v>
      </c>
      <c r="DW128" s="807"/>
      <c r="DX128" s="807"/>
      <c r="DY128" s="807"/>
      <c r="DZ128" s="808"/>
    </row>
    <row r="129" spans="1:131" s="48" customFormat="1" ht="26.25" customHeight="1" x14ac:dyDescent="0.15">
      <c r="A129" s="746" t="s">
        <v>169</v>
      </c>
      <c r="B129" s="747"/>
      <c r="C129" s="747"/>
      <c r="D129" s="747"/>
      <c r="E129" s="747"/>
      <c r="F129" s="747"/>
      <c r="G129" s="747"/>
      <c r="H129" s="747"/>
      <c r="I129" s="747"/>
      <c r="J129" s="747"/>
      <c r="K129" s="747"/>
      <c r="L129" s="747"/>
      <c r="M129" s="747"/>
      <c r="N129" s="747"/>
      <c r="O129" s="747"/>
      <c r="P129" s="747"/>
      <c r="Q129" s="747"/>
      <c r="R129" s="747"/>
      <c r="S129" s="747"/>
      <c r="T129" s="747"/>
      <c r="U129" s="747"/>
      <c r="V129" s="747"/>
      <c r="W129" s="748" t="s">
        <v>237</v>
      </c>
      <c r="X129" s="749"/>
      <c r="Y129" s="749"/>
      <c r="Z129" s="750"/>
      <c r="AA129" s="751">
        <v>17844757</v>
      </c>
      <c r="AB129" s="752"/>
      <c r="AC129" s="752"/>
      <c r="AD129" s="752"/>
      <c r="AE129" s="753"/>
      <c r="AF129" s="754">
        <v>17650738</v>
      </c>
      <c r="AG129" s="752"/>
      <c r="AH129" s="752"/>
      <c r="AI129" s="752"/>
      <c r="AJ129" s="753"/>
      <c r="AK129" s="754">
        <v>19009900</v>
      </c>
      <c r="AL129" s="752"/>
      <c r="AM129" s="752"/>
      <c r="AN129" s="752"/>
      <c r="AO129" s="753"/>
      <c r="AP129" s="755"/>
      <c r="AQ129" s="756"/>
      <c r="AR129" s="756"/>
      <c r="AS129" s="756"/>
      <c r="AT129" s="757"/>
      <c r="AU129" s="67"/>
      <c r="AV129" s="67"/>
      <c r="AW129" s="67"/>
      <c r="AX129" s="758" t="s">
        <v>115</v>
      </c>
      <c r="AY129" s="759"/>
      <c r="AZ129" s="759"/>
      <c r="BA129" s="759"/>
      <c r="BB129" s="759"/>
      <c r="BC129" s="759"/>
      <c r="BD129" s="759"/>
      <c r="BE129" s="760"/>
      <c r="BF129" s="809" t="s">
        <v>197</v>
      </c>
      <c r="BG129" s="810"/>
      <c r="BH129" s="810"/>
      <c r="BI129" s="810"/>
      <c r="BJ129" s="810"/>
      <c r="BK129" s="810"/>
      <c r="BL129" s="811"/>
      <c r="BM129" s="809">
        <v>17.54</v>
      </c>
      <c r="BN129" s="810"/>
      <c r="BO129" s="810"/>
      <c r="BP129" s="810"/>
      <c r="BQ129" s="810"/>
      <c r="BR129" s="810"/>
      <c r="BS129" s="811"/>
      <c r="BT129" s="809">
        <v>30</v>
      </c>
      <c r="BU129" s="810"/>
      <c r="BV129" s="810"/>
      <c r="BW129" s="810"/>
      <c r="BX129" s="810"/>
      <c r="BY129" s="810"/>
      <c r="BZ129" s="812"/>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46" t="s">
        <v>149</v>
      </c>
      <c r="B130" s="747"/>
      <c r="C130" s="747"/>
      <c r="D130" s="747"/>
      <c r="E130" s="747"/>
      <c r="F130" s="747"/>
      <c r="G130" s="747"/>
      <c r="H130" s="747"/>
      <c r="I130" s="747"/>
      <c r="J130" s="747"/>
      <c r="K130" s="747"/>
      <c r="L130" s="747"/>
      <c r="M130" s="747"/>
      <c r="N130" s="747"/>
      <c r="O130" s="747"/>
      <c r="P130" s="747"/>
      <c r="Q130" s="747"/>
      <c r="R130" s="747"/>
      <c r="S130" s="747"/>
      <c r="T130" s="747"/>
      <c r="U130" s="747"/>
      <c r="V130" s="747"/>
      <c r="W130" s="748" t="s">
        <v>493</v>
      </c>
      <c r="X130" s="749"/>
      <c r="Y130" s="749"/>
      <c r="Z130" s="750"/>
      <c r="AA130" s="751">
        <v>1456915</v>
      </c>
      <c r="AB130" s="752"/>
      <c r="AC130" s="752"/>
      <c r="AD130" s="752"/>
      <c r="AE130" s="753"/>
      <c r="AF130" s="754">
        <v>1405545</v>
      </c>
      <c r="AG130" s="752"/>
      <c r="AH130" s="752"/>
      <c r="AI130" s="752"/>
      <c r="AJ130" s="753"/>
      <c r="AK130" s="754">
        <v>1399666</v>
      </c>
      <c r="AL130" s="752"/>
      <c r="AM130" s="752"/>
      <c r="AN130" s="752"/>
      <c r="AO130" s="753"/>
      <c r="AP130" s="755"/>
      <c r="AQ130" s="756"/>
      <c r="AR130" s="756"/>
      <c r="AS130" s="756"/>
      <c r="AT130" s="757"/>
      <c r="AU130" s="67"/>
      <c r="AV130" s="67"/>
      <c r="AW130" s="67"/>
      <c r="AX130" s="758" t="s">
        <v>431</v>
      </c>
      <c r="AY130" s="759"/>
      <c r="AZ130" s="759"/>
      <c r="BA130" s="759"/>
      <c r="BB130" s="759"/>
      <c r="BC130" s="759"/>
      <c r="BD130" s="759"/>
      <c r="BE130" s="760"/>
      <c r="BF130" s="761">
        <v>6.6</v>
      </c>
      <c r="BG130" s="762"/>
      <c r="BH130" s="762"/>
      <c r="BI130" s="762"/>
      <c r="BJ130" s="762"/>
      <c r="BK130" s="762"/>
      <c r="BL130" s="763"/>
      <c r="BM130" s="761">
        <v>25</v>
      </c>
      <c r="BN130" s="762"/>
      <c r="BO130" s="762"/>
      <c r="BP130" s="762"/>
      <c r="BQ130" s="762"/>
      <c r="BR130" s="762"/>
      <c r="BS130" s="763"/>
      <c r="BT130" s="761">
        <v>35</v>
      </c>
      <c r="BU130" s="762"/>
      <c r="BV130" s="762"/>
      <c r="BW130" s="762"/>
      <c r="BX130" s="762"/>
      <c r="BY130" s="762"/>
      <c r="BZ130" s="76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65"/>
      <c r="B131" s="766"/>
      <c r="C131" s="766"/>
      <c r="D131" s="766"/>
      <c r="E131" s="766"/>
      <c r="F131" s="766"/>
      <c r="G131" s="766"/>
      <c r="H131" s="766"/>
      <c r="I131" s="766"/>
      <c r="J131" s="766"/>
      <c r="K131" s="766"/>
      <c r="L131" s="766"/>
      <c r="M131" s="766"/>
      <c r="N131" s="766"/>
      <c r="O131" s="766"/>
      <c r="P131" s="766"/>
      <c r="Q131" s="766"/>
      <c r="R131" s="766"/>
      <c r="S131" s="766"/>
      <c r="T131" s="766"/>
      <c r="U131" s="766"/>
      <c r="V131" s="766"/>
      <c r="W131" s="767" t="s">
        <v>171</v>
      </c>
      <c r="X131" s="768"/>
      <c r="Y131" s="768"/>
      <c r="Z131" s="769"/>
      <c r="AA131" s="770">
        <v>16387842</v>
      </c>
      <c r="AB131" s="771"/>
      <c r="AC131" s="771"/>
      <c r="AD131" s="771"/>
      <c r="AE131" s="772"/>
      <c r="AF131" s="773">
        <v>16245193</v>
      </c>
      <c r="AG131" s="771"/>
      <c r="AH131" s="771"/>
      <c r="AI131" s="771"/>
      <c r="AJ131" s="772"/>
      <c r="AK131" s="773">
        <v>17610234</v>
      </c>
      <c r="AL131" s="771"/>
      <c r="AM131" s="771"/>
      <c r="AN131" s="771"/>
      <c r="AO131" s="772"/>
      <c r="AP131" s="774"/>
      <c r="AQ131" s="775"/>
      <c r="AR131" s="775"/>
      <c r="AS131" s="775"/>
      <c r="AT131" s="776"/>
      <c r="AU131" s="67"/>
      <c r="AV131" s="67"/>
      <c r="AW131" s="67"/>
      <c r="AX131" s="777" t="s">
        <v>59</v>
      </c>
      <c r="AY131" s="778"/>
      <c r="AZ131" s="778"/>
      <c r="BA131" s="778"/>
      <c r="BB131" s="778"/>
      <c r="BC131" s="778"/>
      <c r="BD131" s="778"/>
      <c r="BE131" s="779"/>
      <c r="BF131" s="780">
        <v>35</v>
      </c>
      <c r="BG131" s="781"/>
      <c r="BH131" s="781"/>
      <c r="BI131" s="781"/>
      <c r="BJ131" s="781"/>
      <c r="BK131" s="781"/>
      <c r="BL131" s="782"/>
      <c r="BM131" s="780">
        <v>350</v>
      </c>
      <c r="BN131" s="781"/>
      <c r="BO131" s="781"/>
      <c r="BP131" s="781"/>
      <c r="BQ131" s="781"/>
      <c r="BR131" s="781"/>
      <c r="BS131" s="782"/>
      <c r="BT131" s="783"/>
      <c r="BU131" s="784"/>
      <c r="BV131" s="784"/>
      <c r="BW131" s="784"/>
      <c r="BX131" s="784"/>
      <c r="BY131" s="784"/>
      <c r="BZ131" s="785"/>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736" t="s">
        <v>27</v>
      </c>
      <c r="B132" s="737"/>
      <c r="C132" s="737"/>
      <c r="D132" s="737"/>
      <c r="E132" s="737"/>
      <c r="F132" s="737"/>
      <c r="G132" s="737"/>
      <c r="H132" s="737"/>
      <c r="I132" s="737"/>
      <c r="J132" s="737"/>
      <c r="K132" s="737"/>
      <c r="L132" s="737"/>
      <c r="M132" s="737"/>
      <c r="N132" s="737"/>
      <c r="O132" s="737"/>
      <c r="P132" s="737"/>
      <c r="Q132" s="737"/>
      <c r="R132" s="737"/>
      <c r="S132" s="737"/>
      <c r="T132" s="737"/>
      <c r="U132" s="737"/>
      <c r="V132" s="711" t="s">
        <v>494</v>
      </c>
      <c r="W132" s="711"/>
      <c r="X132" s="711"/>
      <c r="Y132" s="711"/>
      <c r="Z132" s="712"/>
      <c r="AA132" s="713">
        <v>6.4654028270000001</v>
      </c>
      <c r="AB132" s="714"/>
      <c r="AC132" s="714"/>
      <c r="AD132" s="714"/>
      <c r="AE132" s="715"/>
      <c r="AF132" s="716">
        <v>7.0299072469999997</v>
      </c>
      <c r="AG132" s="714"/>
      <c r="AH132" s="714"/>
      <c r="AI132" s="714"/>
      <c r="AJ132" s="715"/>
      <c r="AK132" s="716">
        <v>6.3569796969999999</v>
      </c>
      <c r="AL132" s="714"/>
      <c r="AM132" s="714"/>
      <c r="AN132" s="714"/>
      <c r="AO132" s="715"/>
      <c r="AP132" s="717"/>
      <c r="AQ132" s="718"/>
      <c r="AR132" s="718"/>
      <c r="AS132" s="718"/>
      <c r="AT132" s="71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38"/>
      <c r="B133" s="739"/>
      <c r="C133" s="739"/>
      <c r="D133" s="739"/>
      <c r="E133" s="739"/>
      <c r="F133" s="739"/>
      <c r="G133" s="739"/>
      <c r="H133" s="739"/>
      <c r="I133" s="739"/>
      <c r="J133" s="739"/>
      <c r="K133" s="739"/>
      <c r="L133" s="739"/>
      <c r="M133" s="739"/>
      <c r="N133" s="739"/>
      <c r="O133" s="739"/>
      <c r="P133" s="739"/>
      <c r="Q133" s="739"/>
      <c r="R133" s="739"/>
      <c r="S133" s="739"/>
      <c r="T133" s="739"/>
      <c r="U133" s="739"/>
      <c r="V133" s="720" t="s">
        <v>84</v>
      </c>
      <c r="W133" s="720"/>
      <c r="X133" s="720"/>
      <c r="Y133" s="720"/>
      <c r="Z133" s="721"/>
      <c r="AA133" s="722">
        <v>6.1</v>
      </c>
      <c r="AB133" s="723"/>
      <c r="AC133" s="723"/>
      <c r="AD133" s="723"/>
      <c r="AE133" s="724"/>
      <c r="AF133" s="722">
        <v>6.4</v>
      </c>
      <c r="AG133" s="723"/>
      <c r="AH133" s="723"/>
      <c r="AI133" s="723"/>
      <c r="AJ133" s="724"/>
      <c r="AK133" s="722">
        <v>6.6</v>
      </c>
      <c r="AL133" s="723"/>
      <c r="AM133" s="723"/>
      <c r="AN133" s="723"/>
      <c r="AO133" s="724"/>
      <c r="AP133" s="725"/>
      <c r="AQ133" s="726"/>
      <c r="AR133" s="726"/>
      <c r="AS133" s="726"/>
      <c r="AT133" s="72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L9fC1R8KktA+Sts37WkHxNNTRNVtvWpyrX8Kl6RNfUF2xGlaDW/1nsWcwA7QmRWVyRGn0HFQqkIsV+1ijSPsfg==" saltValue="5kQ3uMepGvfRNNKilivZq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W13" sqref="W13:AB14"/>
    </sheetView>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97</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mA8vyKsGbc51o7cyxr6R3fF/1CreWzsBWhxB5wMtMmzqpflzkYaAVcyX4/zHUCuof8F4kEUmhH3wkfNvPYUQhA==" saltValue="0Mw6cF/p9SEYQ7vV5/8KBw=="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1" zoomScaleSheetLayoutView="55" workbookViewId="0">
      <selection activeCell="W13" sqref="W13:AB14"/>
    </sheetView>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VhV7o0t1XQJHGWUFVBJyyrT7/q5mXc8mDpXnpKkKY3GGlS/g6/aWye7s1QsMPZcKdaPUZ0/tolsd92oiXZHwoQ==" saltValue="ONkUYgbmFmMPixI6bDoHTw==" spinCount="100000" sheet="1" objects="1" scenarios="1"/>
  <phoneticPr fontId="5"/>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52" zoomScaleSheetLayoutView="100" workbookViewId="0">
      <selection activeCell="W13" sqref="W13:AB14"/>
    </sheetView>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334</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0" t="s">
        <v>85</v>
      </c>
      <c r="AP7" s="127"/>
      <c r="AQ7" s="138" t="s">
        <v>496</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1"/>
      <c r="AP8" s="128" t="s">
        <v>497</v>
      </c>
      <c r="AQ8" s="139" t="s">
        <v>498</v>
      </c>
      <c r="AR8" s="153" t="s">
        <v>422</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1" t="s">
        <v>499</v>
      </c>
      <c r="AL9" s="1042"/>
      <c r="AM9" s="1042"/>
      <c r="AN9" s="1043"/>
      <c r="AO9" s="117">
        <v>6450209</v>
      </c>
      <c r="AP9" s="117">
        <v>99642</v>
      </c>
      <c r="AQ9" s="140">
        <v>72348</v>
      </c>
      <c r="AR9" s="154">
        <v>37.700000000000003</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1" t="s">
        <v>204</v>
      </c>
      <c r="AL10" s="1042"/>
      <c r="AM10" s="1042"/>
      <c r="AN10" s="1043"/>
      <c r="AO10" s="118">
        <v>86098</v>
      </c>
      <c r="AP10" s="118">
        <v>1330</v>
      </c>
      <c r="AQ10" s="141">
        <v>6364</v>
      </c>
      <c r="AR10" s="155">
        <v>-79.099999999999994</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1" t="s">
        <v>192</v>
      </c>
      <c r="AL11" s="1042"/>
      <c r="AM11" s="1042"/>
      <c r="AN11" s="1043"/>
      <c r="AO11" s="118">
        <v>77311</v>
      </c>
      <c r="AP11" s="118">
        <v>1194</v>
      </c>
      <c r="AQ11" s="141">
        <v>1262</v>
      </c>
      <c r="AR11" s="155">
        <v>-5.4</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1" t="s">
        <v>236</v>
      </c>
      <c r="AL12" s="1042"/>
      <c r="AM12" s="1042"/>
      <c r="AN12" s="1043"/>
      <c r="AO12" s="118" t="s">
        <v>197</v>
      </c>
      <c r="AP12" s="118" t="s">
        <v>197</v>
      </c>
      <c r="AQ12" s="141">
        <v>10</v>
      </c>
      <c r="AR12" s="155" t="s">
        <v>197</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1" t="s">
        <v>160</v>
      </c>
      <c r="AL13" s="1042"/>
      <c r="AM13" s="1042"/>
      <c r="AN13" s="1043"/>
      <c r="AO13" s="118">
        <v>287618</v>
      </c>
      <c r="AP13" s="118">
        <v>4443</v>
      </c>
      <c r="AQ13" s="141">
        <v>3257</v>
      </c>
      <c r="AR13" s="155">
        <v>36.4</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1" t="s">
        <v>500</v>
      </c>
      <c r="AL14" s="1042"/>
      <c r="AM14" s="1042"/>
      <c r="AN14" s="1043"/>
      <c r="AO14" s="118">
        <v>141906</v>
      </c>
      <c r="AP14" s="118">
        <v>2192</v>
      </c>
      <c r="AQ14" s="141">
        <v>1617</v>
      </c>
      <c r="AR14" s="155">
        <v>35.6</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4" t="s">
        <v>311</v>
      </c>
      <c r="AL15" s="1045"/>
      <c r="AM15" s="1045"/>
      <c r="AN15" s="1046"/>
      <c r="AO15" s="118">
        <v>-285031</v>
      </c>
      <c r="AP15" s="118">
        <v>-4403</v>
      </c>
      <c r="AQ15" s="141">
        <v>-3947</v>
      </c>
      <c r="AR15" s="155">
        <v>11.6</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4" t="s">
        <v>274</v>
      </c>
      <c r="AL16" s="1045"/>
      <c r="AM16" s="1045"/>
      <c r="AN16" s="1046"/>
      <c r="AO16" s="118">
        <v>6758111</v>
      </c>
      <c r="AP16" s="118">
        <v>104398</v>
      </c>
      <c r="AQ16" s="141">
        <v>80912</v>
      </c>
      <c r="AR16" s="155">
        <v>29</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213</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501</v>
      </c>
      <c r="AP20" s="129" t="s">
        <v>338</v>
      </c>
      <c r="AQ20" s="142" t="s">
        <v>41</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47" t="s">
        <v>502</v>
      </c>
      <c r="AL21" s="1048"/>
      <c r="AM21" s="1048"/>
      <c r="AN21" s="1049"/>
      <c r="AO21" s="120">
        <v>8.85</v>
      </c>
      <c r="AP21" s="130">
        <v>6.71</v>
      </c>
      <c r="AQ21" s="143">
        <v>2.14</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47" t="s">
        <v>503</v>
      </c>
      <c r="AL22" s="1048"/>
      <c r="AM22" s="1048"/>
      <c r="AN22" s="1049"/>
      <c r="AO22" s="121">
        <v>94.7</v>
      </c>
      <c r="AP22" s="131">
        <v>98.3</v>
      </c>
      <c r="AQ22" s="144">
        <v>-3.6</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1040" t="s">
        <v>504</v>
      </c>
      <c r="B26" s="1040"/>
      <c r="C26" s="1040"/>
      <c r="D26" s="1040"/>
      <c r="E26" s="1040"/>
      <c r="F26" s="1040"/>
      <c r="G26" s="1040"/>
      <c r="H26" s="1040"/>
      <c r="I26" s="1040"/>
      <c r="J26" s="1040"/>
      <c r="K26" s="1040"/>
      <c r="L26" s="1040"/>
      <c r="M26" s="1040"/>
      <c r="N26" s="1040"/>
      <c r="O26" s="1040"/>
      <c r="P26" s="1040"/>
      <c r="Q26" s="1040"/>
      <c r="R26" s="1040"/>
      <c r="S26" s="1040"/>
      <c r="T26" s="1040"/>
      <c r="U26" s="1040"/>
      <c r="V26" s="1040"/>
      <c r="W26" s="1040"/>
      <c r="X26" s="1040"/>
      <c r="Y26" s="1040"/>
      <c r="Z26" s="1040"/>
      <c r="AA26" s="1040"/>
      <c r="AB26" s="1040"/>
      <c r="AC26" s="1040"/>
      <c r="AD26" s="1040"/>
      <c r="AE26" s="1040"/>
      <c r="AF26" s="1040"/>
      <c r="AG26" s="1040"/>
      <c r="AH26" s="1040"/>
      <c r="AI26" s="1040"/>
      <c r="AJ26" s="1040"/>
      <c r="AK26" s="1040"/>
      <c r="AL26" s="1040"/>
      <c r="AM26" s="1040"/>
      <c r="AN26" s="1040"/>
      <c r="AO26" s="1040"/>
      <c r="AP26" s="1040"/>
      <c r="AQ26" s="1040"/>
      <c r="AR26" s="1040"/>
      <c r="AS26" s="1040"/>
      <c r="AT26" s="91"/>
    </row>
    <row r="27" spans="1:46" x14ac:dyDescent="0.15">
      <c r="A27" s="85"/>
      <c r="AO27" s="90"/>
      <c r="AP27" s="90"/>
      <c r="AQ27" s="90"/>
      <c r="AR27" s="90"/>
      <c r="AS27" s="90"/>
      <c r="AT27" s="90"/>
    </row>
    <row r="28" spans="1:46" ht="17.25" x14ac:dyDescent="0.15">
      <c r="A28" s="82" t="s">
        <v>264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119</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0" t="s">
        <v>85</v>
      </c>
      <c r="AP30" s="127"/>
      <c r="AQ30" s="138" t="s">
        <v>496</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1"/>
      <c r="AP31" s="128" t="s">
        <v>497</v>
      </c>
      <c r="AQ31" s="139" t="s">
        <v>498</v>
      </c>
      <c r="AR31" s="153" t="s">
        <v>422</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4" t="s">
        <v>505</v>
      </c>
      <c r="AL32" s="1035"/>
      <c r="AM32" s="1035"/>
      <c r="AN32" s="1036"/>
      <c r="AO32" s="118">
        <v>2496393</v>
      </c>
      <c r="AP32" s="118">
        <v>38564</v>
      </c>
      <c r="AQ32" s="145">
        <v>34344</v>
      </c>
      <c r="AR32" s="155">
        <v>12.3</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4" t="s">
        <v>506</v>
      </c>
      <c r="AL33" s="1035"/>
      <c r="AM33" s="1035"/>
      <c r="AN33" s="1036"/>
      <c r="AO33" s="118" t="s">
        <v>197</v>
      </c>
      <c r="AP33" s="118" t="s">
        <v>197</v>
      </c>
      <c r="AQ33" s="145" t="s">
        <v>197</v>
      </c>
      <c r="AR33" s="155" t="s">
        <v>197</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4" t="s">
        <v>507</v>
      </c>
      <c r="AL34" s="1035"/>
      <c r="AM34" s="1035"/>
      <c r="AN34" s="1036"/>
      <c r="AO34" s="118" t="s">
        <v>197</v>
      </c>
      <c r="AP34" s="118" t="s">
        <v>197</v>
      </c>
      <c r="AQ34" s="145">
        <v>3</v>
      </c>
      <c r="AR34" s="155" t="s">
        <v>197</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4" t="s">
        <v>508</v>
      </c>
      <c r="AL35" s="1035"/>
      <c r="AM35" s="1035"/>
      <c r="AN35" s="1036"/>
      <c r="AO35" s="118">
        <v>188032</v>
      </c>
      <c r="AP35" s="118">
        <v>2905</v>
      </c>
      <c r="AQ35" s="145">
        <v>7806</v>
      </c>
      <c r="AR35" s="155">
        <v>-62.8</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4" t="s">
        <v>37</v>
      </c>
      <c r="AL36" s="1035"/>
      <c r="AM36" s="1035"/>
      <c r="AN36" s="1036"/>
      <c r="AO36" s="118">
        <v>9866</v>
      </c>
      <c r="AP36" s="118">
        <v>152</v>
      </c>
      <c r="AQ36" s="145">
        <v>1690</v>
      </c>
      <c r="AR36" s="155">
        <v>-91</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4" t="s">
        <v>347</v>
      </c>
      <c r="AL37" s="1035"/>
      <c r="AM37" s="1035"/>
      <c r="AN37" s="1036"/>
      <c r="AO37" s="118" t="s">
        <v>197</v>
      </c>
      <c r="AP37" s="118" t="s">
        <v>197</v>
      </c>
      <c r="AQ37" s="145">
        <v>666</v>
      </c>
      <c r="AR37" s="155" t="s">
        <v>197</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7" t="s">
        <v>509</v>
      </c>
      <c r="AL38" s="1038"/>
      <c r="AM38" s="1038"/>
      <c r="AN38" s="1039"/>
      <c r="AO38" s="122">
        <v>1140</v>
      </c>
      <c r="AP38" s="122">
        <v>18</v>
      </c>
      <c r="AQ38" s="146">
        <v>3</v>
      </c>
      <c r="AR38" s="144">
        <v>500</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7" t="s">
        <v>82</v>
      </c>
      <c r="AL39" s="1038"/>
      <c r="AM39" s="1038"/>
      <c r="AN39" s="1039"/>
      <c r="AO39" s="118">
        <v>-176286</v>
      </c>
      <c r="AP39" s="118">
        <v>-2723</v>
      </c>
      <c r="AQ39" s="145">
        <v>-5822</v>
      </c>
      <c r="AR39" s="155">
        <v>-53.2</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4" t="s">
        <v>510</v>
      </c>
      <c r="AL40" s="1035"/>
      <c r="AM40" s="1035"/>
      <c r="AN40" s="1036"/>
      <c r="AO40" s="118">
        <v>-1399666</v>
      </c>
      <c r="AP40" s="118">
        <v>-21622</v>
      </c>
      <c r="AQ40" s="145">
        <v>-26710</v>
      </c>
      <c r="AR40" s="155">
        <v>-19</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4" t="s">
        <v>391</v>
      </c>
      <c r="AL41" s="1025"/>
      <c r="AM41" s="1025"/>
      <c r="AN41" s="1026"/>
      <c r="AO41" s="118">
        <v>1119479</v>
      </c>
      <c r="AP41" s="118">
        <v>17294</v>
      </c>
      <c r="AQ41" s="145">
        <v>11979</v>
      </c>
      <c r="AR41" s="155">
        <v>44.4</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511</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512</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2" t="s">
        <v>85</v>
      </c>
      <c r="AN49" s="1027" t="s">
        <v>440</v>
      </c>
      <c r="AO49" s="1028"/>
      <c r="AP49" s="1028"/>
      <c r="AQ49" s="1028"/>
      <c r="AR49" s="1029"/>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33"/>
      <c r="AN50" s="114" t="s">
        <v>488</v>
      </c>
      <c r="AO50" s="124" t="s">
        <v>489</v>
      </c>
      <c r="AP50" s="135" t="s">
        <v>513</v>
      </c>
      <c r="AQ50" s="148" t="s">
        <v>386</v>
      </c>
      <c r="AR50" s="158" t="s">
        <v>514</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477</v>
      </c>
      <c r="AL51" s="103"/>
      <c r="AM51" s="108">
        <v>5649868</v>
      </c>
      <c r="AN51" s="115">
        <v>88662</v>
      </c>
      <c r="AO51" s="125">
        <v>-32.5</v>
      </c>
      <c r="AP51" s="136">
        <v>70329</v>
      </c>
      <c r="AQ51" s="149">
        <v>0.2</v>
      </c>
      <c r="AR51" s="159">
        <v>-32.700000000000003</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276</v>
      </c>
      <c r="AM52" s="109">
        <v>845138</v>
      </c>
      <c r="AN52" s="116">
        <v>13262</v>
      </c>
      <c r="AO52" s="126">
        <v>-66.7</v>
      </c>
      <c r="AP52" s="137">
        <v>39403</v>
      </c>
      <c r="AQ52" s="150">
        <v>9.1</v>
      </c>
      <c r="AR52" s="160">
        <v>-75.8</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319</v>
      </c>
      <c r="AL53" s="103"/>
      <c r="AM53" s="108">
        <v>5571163</v>
      </c>
      <c r="AN53" s="115">
        <v>87000</v>
      </c>
      <c r="AO53" s="125">
        <v>-1.9</v>
      </c>
      <c r="AP53" s="136">
        <v>45945</v>
      </c>
      <c r="AQ53" s="149">
        <v>-34.700000000000003</v>
      </c>
      <c r="AR53" s="159">
        <v>32.799999999999997</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276</v>
      </c>
      <c r="AM54" s="109">
        <v>1168244</v>
      </c>
      <c r="AN54" s="116">
        <v>18244</v>
      </c>
      <c r="AO54" s="126">
        <v>37.6</v>
      </c>
      <c r="AP54" s="137">
        <v>25180</v>
      </c>
      <c r="AQ54" s="150">
        <v>-36.1</v>
      </c>
      <c r="AR54" s="160">
        <v>73.7</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136</v>
      </c>
      <c r="AL55" s="103"/>
      <c r="AM55" s="108">
        <v>6474831</v>
      </c>
      <c r="AN55" s="115">
        <v>100713</v>
      </c>
      <c r="AO55" s="125">
        <v>15.8</v>
      </c>
      <c r="AP55" s="136">
        <v>44475</v>
      </c>
      <c r="AQ55" s="149">
        <v>-3.2</v>
      </c>
      <c r="AR55" s="159">
        <v>19</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276</v>
      </c>
      <c r="AM56" s="109">
        <v>1178381</v>
      </c>
      <c r="AN56" s="116">
        <v>18329</v>
      </c>
      <c r="AO56" s="126">
        <v>0.5</v>
      </c>
      <c r="AP56" s="137">
        <v>24780</v>
      </c>
      <c r="AQ56" s="150">
        <v>-1.6</v>
      </c>
      <c r="AR56" s="160">
        <v>2.1</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515</v>
      </c>
      <c r="AL57" s="103"/>
      <c r="AM57" s="108">
        <v>8282733</v>
      </c>
      <c r="AN57" s="115">
        <v>128307</v>
      </c>
      <c r="AO57" s="125">
        <v>27.4</v>
      </c>
      <c r="AP57" s="136">
        <v>45982</v>
      </c>
      <c r="AQ57" s="149">
        <v>3.4</v>
      </c>
      <c r="AR57" s="159">
        <v>24</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276</v>
      </c>
      <c r="AM58" s="109">
        <v>950591</v>
      </c>
      <c r="AN58" s="116">
        <v>14726</v>
      </c>
      <c r="AO58" s="126">
        <v>-19.7</v>
      </c>
      <c r="AP58" s="137">
        <v>25583</v>
      </c>
      <c r="AQ58" s="150">
        <v>3.2</v>
      </c>
      <c r="AR58" s="160">
        <v>-22.9</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516</v>
      </c>
      <c r="AL59" s="103"/>
      <c r="AM59" s="108">
        <v>10009722</v>
      </c>
      <c r="AN59" s="115">
        <v>154629</v>
      </c>
      <c r="AO59" s="125">
        <v>20.5</v>
      </c>
      <c r="AP59" s="136">
        <v>50538</v>
      </c>
      <c r="AQ59" s="149">
        <v>9.9</v>
      </c>
      <c r="AR59" s="159">
        <v>10.6</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276</v>
      </c>
      <c r="AM60" s="109">
        <v>1089240</v>
      </c>
      <c r="AN60" s="116">
        <v>16826</v>
      </c>
      <c r="AO60" s="126">
        <v>14.3</v>
      </c>
      <c r="AP60" s="137">
        <v>29053</v>
      </c>
      <c r="AQ60" s="150">
        <v>13.6</v>
      </c>
      <c r="AR60" s="160">
        <v>0.7</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517</v>
      </c>
      <c r="AL61" s="106"/>
      <c r="AM61" s="108">
        <v>7197663</v>
      </c>
      <c r="AN61" s="115">
        <v>111862</v>
      </c>
      <c r="AO61" s="125">
        <v>5.9</v>
      </c>
      <c r="AP61" s="136">
        <v>51454</v>
      </c>
      <c r="AQ61" s="151">
        <v>-4.9000000000000004</v>
      </c>
      <c r="AR61" s="159">
        <v>10.8</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276</v>
      </c>
      <c r="AM62" s="109">
        <v>1046319</v>
      </c>
      <c r="AN62" s="116">
        <v>16277</v>
      </c>
      <c r="AO62" s="126">
        <v>-6.8</v>
      </c>
      <c r="AP62" s="137">
        <v>28800</v>
      </c>
      <c r="AQ62" s="150">
        <v>-2.4</v>
      </c>
      <c r="AR62" s="160">
        <v>-4.4000000000000004</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bptyK3GlbnNxe8AhRXOuifroi8LazGKKHO079A1FFNv3W4q9H/qGa4wwA9LyFv3Bg8BecEYKYlHfzTBYJCDRGg==" saltValue="OT6Nr9jesj2lyAO9kNlac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SheetLayoutView="55" workbookViewId="0">
      <selection activeCell="W13" sqref="W13:AB14"/>
    </sheetView>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97</v>
      </c>
    </row>
    <row r="121" spans="125:125" ht="13.5" hidden="1" customHeight="1" x14ac:dyDescent="0.15">
      <c r="DU121" s="78"/>
    </row>
  </sheetData>
  <sheetProtection algorithmName="SHA-512" hashValue="pWZ1UKUOVaFvvDdjH7BxyFvx9Y/LrjFdL4JOQjL3UJfI2n7S8po/nLK88r5qEsrzzwpEBfQunpoxmn2KwSRj0w==" saltValue="omgUo+UlhEK20jD0lrGK9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SheetLayoutView="55" workbookViewId="0">
      <selection activeCell="W13" sqref="W13:AB14"/>
    </sheetView>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97</v>
      </c>
    </row>
  </sheetData>
  <sheetProtection algorithmName="SHA-512" hashValue="cAiSul6Kl+Gtswv09ZqEQDlqtilIWNMd2wKEGVwW9cXbUUMLA0p8c2tB7KB0JD+ISgxkdMxUfBckPWIS321Nnw==" saltValue="AiSu2xoxEClU/tUhWOMyx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5" zoomScaleSheetLayoutView="100" workbookViewId="0">
      <selection activeCell="W13" sqref="W13:AB14"/>
    </sheetView>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2</v>
      </c>
    </row>
    <row r="46" spans="2:10" ht="29.25" customHeight="1" x14ac:dyDescent="0.2">
      <c r="B46" s="167" t="s">
        <v>7</v>
      </c>
      <c r="C46" s="171"/>
      <c r="D46" s="171"/>
      <c r="E46" s="172" t="s">
        <v>16</v>
      </c>
      <c r="F46" s="173" t="s">
        <v>519</v>
      </c>
      <c r="G46" s="177" t="s">
        <v>520</v>
      </c>
      <c r="H46" s="177" t="s">
        <v>521</v>
      </c>
      <c r="I46" s="177" t="s">
        <v>256</v>
      </c>
      <c r="J46" s="182" t="s">
        <v>522</v>
      </c>
    </row>
    <row r="47" spans="2:10" ht="57.75" customHeight="1" x14ac:dyDescent="0.15">
      <c r="B47" s="168"/>
      <c r="C47" s="1050" t="s">
        <v>3</v>
      </c>
      <c r="D47" s="1050"/>
      <c r="E47" s="1051"/>
      <c r="F47" s="174">
        <v>20.02</v>
      </c>
      <c r="G47" s="178">
        <v>21.54</v>
      </c>
      <c r="H47" s="178">
        <v>22.58</v>
      </c>
      <c r="I47" s="178">
        <v>15.39</v>
      </c>
      <c r="J47" s="183">
        <v>15.85</v>
      </c>
    </row>
    <row r="48" spans="2:10" ht="57.75" customHeight="1" x14ac:dyDescent="0.15">
      <c r="B48" s="169"/>
      <c r="C48" s="1052" t="s">
        <v>9</v>
      </c>
      <c r="D48" s="1052"/>
      <c r="E48" s="1053"/>
      <c r="F48" s="175">
        <v>6.81</v>
      </c>
      <c r="G48" s="179">
        <v>10.73</v>
      </c>
      <c r="H48" s="179">
        <v>8.9700000000000006</v>
      </c>
      <c r="I48" s="179">
        <v>8.7899999999999991</v>
      </c>
      <c r="J48" s="184">
        <v>8.98</v>
      </c>
    </row>
    <row r="49" spans="2:10" ht="57.75" customHeight="1" x14ac:dyDescent="0.15">
      <c r="B49" s="170"/>
      <c r="C49" s="1054" t="s">
        <v>15</v>
      </c>
      <c r="D49" s="1054"/>
      <c r="E49" s="1055"/>
      <c r="F49" s="176">
        <v>1.97</v>
      </c>
      <c r="G49" s="180">
        <v>6.86</v>
      </c>
      <c r="H49" s="180" t="s">
        <v>444</v>
      </c>
      <c r="I49" s="180" t="s">
        <v>217</v>
      </c>
      <c r="J49" s="185">
        <v>2.38</v>
      </c>
    </row>
    <row r="50" spans="2:10" x14ac:dyDescent="0.15"/>
  </sheetData>
  <sheetProtection algorithmName="SHA-512" hashValue="T3+daWAzKZcWndN6pn+IFor5Fmg3hZuerD3muO8L5qxzQiUBnWZc1qZdsONqYvFhqr4fmk1k/323puyjXIOGzg==" saltValue="CVBgDda/+b2QDM+JSAPU5A=="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1" zoomScaleSheetLayoutView="100" workbookViewId="0">
      <selection activeCell="W13" sqref="W13:AB14"/>
    </sheetView>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13</v>
      </c>
      <c r="C33" s="193"/>
      <c r="D33" s="193"/>
      <c r="E33" s="195" t="s">
        <v>16</v>
      </c>
      <c r="F33" s="196" t="s">
        <v>519</v>
      </c>
      <c r="G33" s="201" t="s">
        <v>520</v>
      </c>
      <c r="H33" s="201" t="s">
        <v>521</v>
      </c>
      <c r="I33" s="201" t="s">
        <v>256</v>
      </c>
      <c r="J33" s="205" t="s">
        <v>522</v>
      </c>
      <c r="K33" s="186"/>
      <c r="L33" s="186"/>
      <c r="M33" s="186"/>
      <c r="N33" s="186"/>
      <c r="O33" s="186"/>
      <c r="P33" s="186"/>
    </row>
    <row r="34" spans="1:16" ht="39" customHeight="1" x14ac:dyDescent="0.15">
      <c r="A34" s="186"/>
      <c r="B34" s="188"/>
      <c r="C34" s="1060" t="s">
        <v>459</v>
      </c>
      <c r="D34" s="1060"/>
      <c r="E34" s="1061"/>
      <c r="F34" s="197" t="s">
        <v>523</v>
      </c>
      <c r="G34" s="202" t="s">
        <v>32</v>
      </c>
      <c r="H34" s="202" t="s">
        <v>524</v>
      </c>
      <c r="I34" s="202" t="s">
        <v>525</v>
      </c>
      <c r="J34" s="206" t="s">
        <v>72</v>
      </c>
      <c r="K34" s="186"/>
      <c r="L34" s="186"/>
      <c r="M34" s="186"/>
      <c r="N34" s="186"/>
      <c r="O34" s="186"/>
      <c r="P34" s="186"/>
    </row>
    <row r="35" spans="1:16" ht="39" customHeight="1" x14ac:dyDescent="0.15">
      <c r="A35" s="186"/>
      <c r="B35" s="189"/>
      <c r="C35" s="1056" t="s">
        <v>460</v>
      </c>
      <c r="D35" s="1056"/>
      <c r="E35" s="1057"/>
      <c r="F35" s="198">
        <v>11.12</v>
      </c>
      <c r="G35" s="203">
        <v>11.15</v>
      </c>
      <c r="H35" s="203">
        <v>12.51</v>
      </c>
      <c r="I35" s="203">
        <v>13.09</v>
      </c>
      <c r="J35" s="207">
        <v>12.12</v>
      </c>
      <c r="K35" s="186"/>
      <c r="L35" s="186"/>
      <c r="M35" s="186"/>
      <c r="N35" s="186"/>
      <c r="O35" s="186"/>
      <c r="P35" s="186"/>
    </row>
    <row r="36" spans="1:16" ht="39" customHeight="1" x14ac:dyDescent="0.15">
      <c r="A36" s="186"/>
      <c r="B36" s="189"/>
      <c r="C36" s="1056" t="s">
        <v>450</v>
      </c>
      <c r="D36" s="1056"/>
      <c r="E36" s="1057"/>
      <c r="F36" s="198">
        <v>6.7</v>
      </c>
      <c r="G36" s="203">
        <v>10.68</v>
      </c>
      <c r="H36" s="203">
        <v>8.9600000000000009</v>
      </c>
      <c r="I36" s="203">
        <v>8.7899999999999991</v>
      </c>
      <c r="J36" s="207">
        <v>8.98</v>
      </c>
      <c r="K36" s="186"/>
      <c r="L36" s="186"/>
      <c r="M36" s="186"/>
      <c r="N36" s="186"/>
      <c r="O36" s="186"/>
      <c r="P36" s="186"/>
    </row>
    <row r="37" spans="1:16" ht="39" customHeight="1" x14ac:dyDescent="0.15">
      <c r="A37" s="186"/>
      <c r="B37" s="189"/>
      <c r="C37" s="1056" t="s">
        <v>354</v>
      </c>
      <c r="D37" s="1056"/>
      <c r="E37" s="1057"/>
      <c r="F37" s="198">
        <v>1.32</v>
      </c>
      <c r="G37" s="203">
        <v>1.54</v>
      </c>
      <c r="H37" s="203">
        <v>1.8199999999999998</v>
      </c>
      <c r="I37" s="203">
        <v>2.5499999999999998</v>
      </c>
      <c r="J37" s="207">
        <v>2.63</v>
      </c>
      <c r="K37" s="186"/>
      <c r="L37" s="186"/>
      <c r="M37" s="186"/>
      <c r="N37" s="186"/>
      <c r="O37" s="186"/>
      <c r="P37" s="186"/>
    </row>
    <row r="38" spans="1:16" ht="39" customHeight="1" x14ac:dyDescent="0.15">
      <c r="A38" s="186"/>
      <c r="B38" s="189"/>
      <c r="C38" s="1056" t="s">
        <v>25</v>
      </c>
      <c r="D38" s="1056"/>
      <c r="E38" s="1057"/>
      <c r="F38" s="198">
        <v>0.01</v>
      </c>
      <c r="G38" s="203">
        <v>0.36</v>
      </c>
      <c r="H38" s="203">
        <v>0.33</v>
      </c>
      <c r="I38" s="203">
        <v>0.2</v>
      </c>
      <c r="J38" s="207">
        <v>1.1499999999999999</v>
      </c>
      <c r="K38" s="186"/>
      <c r="L38" s="186"/>
      <c r="M38" s="186"/>
      <c r="N38" s="186"/>
      <c r="O38" s="186"/>
      <c r="P38" s="186"/>
    </row>
    <row r="39" spans="1:16" ht="39" customHeight="1" x14ac:dyDescent="0.15">
      <c r="A39" s="186"/>
      <c r="B39" s="189"/>
      <c r="C39" s="1056" t="s">
        <v>224</v>
      </c>
      <c r="D39" s="1056"/>
      <c r="E39" s="1057"/>
      <c r="F39" s="198">
        <v>0</v>
      </c>
      <c r="G39" s="203">
        <v>0</v>
      </c>
      <c r="H39" s="203">
        <v>0</v>
      </c>
      <c r="I39" s="203">
        <v>7.0000000000000007E-2</v>
      </c>
      <c r="J39" s="207">
        <v>0.11</v>
      </c>
      <c r="K39" s="186"/>
      <c r="L39" s="186"/>
      <c r="M39" s="186"/>
      <c r="N39" s="186"/>
      <c r="O39" s="186"/>
      <c r="P39" s="186"/>
    </row>
    <row r="40" spans="1:16" ht="39" customHeight="1" x14ac:dyDescent="0.15">
      <c r="A40" s="186"/>
      <c r="B40" s="189"/>
      <c r="C40" s="1056"/>
      <c r="D40" s="1056"/>
      <c r="E40" s="1057"/>
      <c r="F40" s="198"/>
      <c r="G40" s="203"/>
      <c r="H40" s="203"/>
      <c r="I40" s="203"/>
      <c r="J40" s="207"/>
      <c r="K40" s="186"/>
      <c r="L40" s="186"/>
      <c r="M40" s="186"/>
      <c r="N40" s="186"/>
      <c r="O40" s="186"/>
      <c r="P40" s="186"/>
    </row>
    <row r="41" spans="1:16" ht="39" customHeight="1" x14ac:dyDescent="0.15">
      <c r="A41" s="186"/>
      <c r="B41" s="189"/>
      <c r="C41" s="1056"/>
      <c r="D41" s="1056"/>
      <c r="E41" s="1057"/>
      <c r="F41" s="198"/>
      <c r="G41" s="203"/>
      <c r="H41" s="203"/>
      <c r="I41" s="203"/>
      <c r="J41" s="207"/>
      <c r="K41" s="186"/>
      <c r="L41" s="186"/>
      <c r="M41" s="186"/>
      <c r="N41" s="186"/>
      <c r="O41" s="186"/>
      <c r="P41" s="186"/>
    </row>
    <row r="42" spans="1:16" ht="39" customHeight="1" x14ac:dyDescent="0.15">
      <c r="A42" s="186"/>
      <c r="B42" s="190"/>
      <c r="C42" s="1056" t="s">
        <v>526</v>
      </c>
      <c r="D42" s="1056"/>
      <c r="E42" s="1057"/>
      <c r="F42" s="198" t="s">
        <v>197</v>
      </c>
      <c r="G42" s="203" t="s">
        <v>197</v>
      </c>
      <c r="H42" s="203" t="s">
        <v>197</v>
      </c>
      <c r="I42" s="203" t="s">
        <v>197</v>
      </c>
      <c r="J42" s="207" t="s">
        <v>197</v>
      </c>
      <c r="K42" s="186"/>
      <c r="L42" s="186"/>
      <c r="M42" s="186"/>
      <c r="N42" s="186"/>
      <c r="O42" s="186"/>
      <c r="P42" s="186"/>
    </row>
    <row r="43" spans="1:16" ht="39" customHeight="1" x14ac:dyDescent="0.15">
      <c r="A43" s="186"/>
      <c r="B43" s="191"/>
      <c r="C43" s="1058" t="s">
        <v>301</v>
      </c>
      <c r="D43" s="1058"/>
      <c r="E43" s="1059"/>
      <c r="F43" s="199">
        <v>0.11</v>
      </c>
      <c r="G43" s="204">
        <v>0.05</v>
      </c>
      <c r="H43" s="204">
        <v>0.02</v>
      </c>
      <c r="I43" s="204">
        <v>0.01</v>
      </c>
      <c r="J43" s="208" t="s">
        <v>197</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vBb5O6LsPntdGEaPdn95Xfktg2A3Gkz9fggEalJKrNyA1VxOW0VwDjB+t+meEU1v4ycazX5Cl1GOpvVVWIfTtw==" saltValue="LqXNU3XgZtOtu3DBDjUSl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election activeCell="W13" sqref="W13:AB14"/>
    </sheetView>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15">
      <c r="A44" s="85"/>
      <c r="B44" s="209" t="s">
        <v>22</v>
      </c>
      <c r="C44" s="215"/>
      <c r="D44" s="215"/>
      <c r="E44" s="223"/>
      <c r="F44" s="223"/>
      <c r="G44" s="223"/>
      <c r="H44" s="223"/>
      <c r="I44" s="223"/>
      <c r="J44" s="226" t="s">
        <v>16</v>
      </c>
      <c r="K44" s="228" t="s">
        <v>519</v>
      </c>
      <c r="L44" s="237" t="s">
        <v>520</v>
      </c>
      <c r="M44" s="237" t="s">
        <v>521</v>
      </c>
      <c r="N44" s="237" t="s">
        <v>256</v>
      </c>
      <c r="O44" s="246" t="s">
        <v>522</v>
      </c>
      <c r="P44" s="85"/>
      <c r="Q44" s="85"/>
      <c r="R44" s="85"/>
      <c r="S44" s="85"/>
      <c r="T44" s="85"/>
      <c r="U44" s="85"/>
    </row>
    <row r="45" spans="1:21" ht="30.75" customHeight="1" x14ac:dyDescent="0.15">
      <c r="A45" s="85"/>
      <c r="B45" s="1077" t="s">
        <v>24</v>
      </c>
      <c r="C45" s="1078"/>
      <c r="D45" s="218"/>
      <c r="E45" s="1091" t="s">
        <v>21</v>
      </c>
      <c r="F45" s="1091"/>
      <c r="G45" s="1091"/>
      <c r="H45" s="1091"/>
      <c r="I45" s="1091"/>
      <c r="J45" s="1092"/>
      <c r="K45" s="229">
        <v>2354</v>
      </c>
      <c r="L45" s="238">
        <v>2381</v>
      </c>
      <c r="M45" s="238">
        <v>2442</v>
      </c>
      <c r="N45" s="238">
        <v>2474</v>
      </c>
      <c r="O45" s="247">
        <v>2496</v>
      </c>
      <c r="P45" s="85"/>
      <c r="Q45" s="85"/>
      <c r="R45" s="85"/>
      <c r="S45" s="85"/>
      <c r="T45" s="85"/>
      <c r="U45" s="85"/>
    </row>
    <row r="46" spans="1:21" ht="30.75" customHeight="1" x14ac:dyDescent="0.15">
      <c r="A46" s="85"/>
      <c r="B46" s="1079"/>
      <c r="C46" s="1080"/>
      <c r="D46" s="219"/>
      <c r="E46" s="1083" t="s">
        <v>28</v>
      </c>
      <c r="F46" s="1083"/>
      <c r="G46" s="1083"/>
      <c r="H46" s="1083"/>
      <c r="I46" s="1083"/>
      <c r="J46" s="1084"/>
      <c r="K46" s="230" t="s">
        <v>197</v>
      </c>
      <c r="L46" s="239" t="s">
        <v>197</v>
      </c>
      <c r="M46" s="239" t="s">
        <v>197</v>
      </c>
      <c r="N46" s="239" t="s">
        <v>197</v>
      </c>
      <c r="O46" s="248" t="s">
        <v>197</v>
      </c>
      <c r="P46" s="85"/>
      <c r="Q46" s="85"/>
      <c r="R46" s="85"/>
      <c r="S46" s="85"/>
      <c r="T46" s="85"/>
      <c r="U46" s="85"/>
    </row>
    <row r="47" spans="1:21" ht="30.75" customHeight="1" x14ac:dyDescent="0.15">
      <c r="A47" s="85"/>
      <c r="B47" s="1079"/>
      <c r="C47" s="1080"/>
      <c r="D47" s="219"/>
      <c r="E47" s="1083" t="s">
        <v>31</v>
      </c>
      <c r="F47" s="1083"/>
      <c r="G47" s="1083"/>
      <c r="H47" s="1083"/>
      <c r="I47" s="1083"/>
      <c r="J47" s="1084"/>
      <c r="K47" s="230" t="s">
        <v>197</v>
      </c>
      <c r="L47" s="239" t="s">
        <v>197</v>
      </c>
      <c r="M47" s="239" t="s">
        <v>197</v>
      </c>
      <c r="N47" s="239" t="s">
        <v>197</v>
      </c>
      <c r="O47" s="248" t="s">
        <v>197</v>
      </c>
      <c r="P47" s="85"/>
      <c r="Q47" s="85"/>
      <c r="R47" s="85"/>
      <c r="S47" s="85"/>
      <c r="T47" s="85"/>
      <c r="U47" s="85"/>
    </row>
    <row r="48" spans="1:21" ht="30.75" customHeight="1" x14ac:dyDescent="0.15">
      <c r="A48" s="85"/>
      <c r="B48" s="1079"/>
      <c r="C48" s="1080"/>
      <c r="D48" s="219"/>
      <c r="E48" s="1083" t="s">
        <v>38</v>
      </c>
      <c r="F48" s="1083"/>
      <c r="G48" s="1083"/>
      <c r="H48" s="1083"/>
      <c r="I48" s="1083"/>
      <c r="J48" s="1084"/>
      <c r="K48" s="230">
        <v>224</v>
      </c>
      <c r="L48" s="239">
        <v>226</v>
      </c>
      <c r="M48" s="239">
        <v>198</v>
      </c>
      <c r="N48" s="239">
        <v>191</v>
      </c>
      <c r="O48" s="248">
        <v>188</v>
      </c>
      <c r="P48" s="85"/>
      <c r="Q48" s="85"/>
      <c r="R48" s="85"/>
      <c r="S48" s="85"/>
      <c r="T48" s="85"/>
      <c r="U48" s="85"/>
    </row>
    <row r="49" spans="1:21" ht="30.75" customHeight="1" x14ac:dyDescent="0.15">
      <c r="A49" s="85"/>
      <c r="B49" s="1079"/>
      <c r="C49" s="1080"/>
      <c r="D49" s="219"/>
      <c r="E49" s="1083" t="s">
        <v>0</v>
      </c>
      <c r="F49" s="1083"/>
      <c r="G49" s="1083"/>
      <c r="H49" s="1083"/>
      <c r="I49" s="1083"/>
      <c r="J49" s="1084"/>
      <c r="K49" s="230">
        <v>14</v>
      </c>
      <c r="L49" s="239">
        <v>14</v>
      </c>
      <c r="M49" s="239">
        <v>14</v>
      </c>
      <c r="N49" s="239">
        <v>14</v>
      </c>
      <c r="O49" s="248">
        <v>10</v>
      </c>
      <c r="P49" s="85"/>
      <c r="Q49" s="85"/>
      <c r="R49" s="85"/>
      <c r="S49" s="85"/>
      <c r="T49" s="85"/>
      <c r="U49" s="85"/>
    </row>
    <row r="50" spans="1:21" ht="30.75" customHeight="1" x14ac:dyDescent="0.15">
      <c r="A50" s="85"/>
      <c r="B50" s="1079"/>
      <c r="C50" s="1080"/>
      <c r="D50" s="219"/>
      <c r="E50" s="1083" t="s">
        <v>40</v>
      </c>
      <c r="F50" s="1083"/>
      <c r="G50" s="1083"/>
      <c r="H50" s="1083"/>
      <c r="I50" s="1083"/>
      <c r="J50" s="1084"/>
      <c r="K50" s="230">
        <v>43</v>
      </c>
      <c r="L50" s="239">
        <v>43</v>
      </c>
      <c r="M50" s="239">
        <v>43</v>
      </c>
      <c r="N50" s="239">
        <v>43</v>
      </c>
      <c r="O50" s="248" t="s">
        <v>197</v>
      </c>
      <c r="P50" s="85"/>
      <c r="Q50" s="85"/>
      <c r="R50" s="85"/>
      <c r="S50" s="85"/>
      <c r="T50" s="85"/>
      <c r="U50" s="85"/>
    </row>
    <row r="51" spans="1:21" ht="30.75" customHeight="1" x14ac:dyDescent="0.15">
      <c r="A51" s="85"/>
      <c r="B51" s="1081"/>
      <c r="C51" s="1082"/>
      <c r="D51" s="220"/>
      <c r="E51" s="1083" t="s">
        <v>44</v>
      </c>
      <c r="F51" s="1083"/>
      <c r="G51" s="1083"/>
      <c r="H51" s="1083"/>
      <c r="I51" s="1083"/>
      <c r="J51" s="1084"/>
      <c r="K51" s="230">
        <v>1</v>
      </c>
      <c r="L51" s="239">
        <v>1</v>
      </c>
      <c r="M51" s="239">
        <v>1</v>
      </c>
      <c r="N51" s="239">
        <v>0</v>
      </c>
      <c r="O51" s="248">
        <v>1</v>
      </c>
      <c r="P51" s="85"/>
      <c r="Q51" s="85"/>
      <c r="R51" s="85"/>
      <c r="S51" s="85"/>
      <c r="T51" s="85"/>
      <c r="U51" s="85"/>
    </row>
    <row r="52" spans="1:21" ht="30.75" customHeight="1" x14ac:dyDescent="0.15">
      <c r="A52" s="85"/>
      <c r="B52" s="1085" t="s">
        <v>47</v>
      </c>
      <c r="C52" s="1086"/>
      <c r="D52" s="220"/>
      <c r="E52" s="1083" t="s">
        <v>48</v>
      </c>
      <c r="F52" s="1083"/>
      <c r="G52" s="1083"/>
      <c r="H52" s="1083"/>
      <c r="I52" s="1083"/>
      <c r="J52" s="1084"/>
      <c r="K52" s="230">
        <v>1705</v>
      </c>
      <c r="L52" s="239">
        <v>1674</v>
      </c>
      <c r="M52" s="239">
        <v>1638</v>
      </c>
      <c r="N52" s="239">
        <v>1581</v>
      </c>
      <c r="O52" s="248">
        <v>1576</v>
      </c>
      <c r="P52" s="85"/>
      <c r="Q52" s="85"/>
      <c r="R52" s="85"/>
      <c r="S52" s="85"/>
      <c r="T52" s="85"/>
      <c r="U52" s="85"/>
    </row>
    <row r="53" spans="1:21" ht="30.75" customHeight="1" x14ac:dyDescent="0.15">
      <c r="A53" s="85"/>
      <c r="B53" s="1087" t="s">
        <v>49</v>
      </c>
      <c r="C53" s="1088"/>
      <c r="D53" s="221"/>
      <c r="E53" s="1089" t="s">
        <v>52</v>
      </c>
      <c r="F53" s="1089"/>
      <c r="G53" s="1089"/>
      <c r="H53" s="1089"/>
      <c r="I53" s="1089"/>
      <c r="J53" s="1090"/>
      <c r="K53" s="231">
        <v>931</v>
      </c>
      <c r="L53" s="240">
        <v>991</v>
      </c>
      <c r="M53" s="240">
        <v>1060</v>
      </c>
      <c r="N53" s="240">
        <v>1141</v>
      </c>
      <c r="O53" s="249">
        <v>1119</v>
      </c>
      <c r="P53" s="85"/>
      <c r="Q53" s="85"/>
      <c r="R53" s="85"/>
      <c r="S53" s="85"/>
      <c r="T53" s="85"/>
      <c r="U53" s="85"/>
    </row>
    <row r="54" spans="1:21" ht="24" customHeight="1" x14ac:dyDescent="0.15">
      <c r="A54" s="85"/>
      <c r="B54" s="210" t="s">
        <v>57</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6</v>
      </c>
      <c r="C56" s="216"/>
      <c r="D56" s="216"/>
      <c r="E56" s="216"/>
      <c r="F56" s="216"/>
      <c r="G56" s="216"/>
      <c r="H56" s="216"/>
      <c r="I56" s="216"/>
      <c r="J56" s="216"/>
      <c r="K56" s="232"/>
      <c r="L56" s="232"/>
      <c r="M56" s="232"/>
      <c r="N56" s="232"/>
      <c r="O56" s="250" t="s">
        <v>23</v>
      </c>
      <c r="P56" s="85"/>
      <c r="Q56" s="85"/>
      <c r="R56" s="85"/>
      <c r="S56" s="85"/>
      <c r="T56" s="85"/>
      <c r="U56" s="85"/>
    </row>
    <row r="57" spans="1:21" ht="31.5" customHeight="1" x14ac:dyDescent="0.15">
      <c r="A57" s="85"/>
      <c r="B57" s="212"/>
      <c r="C57" s="217"/>
      <c r="D57" s="217"/>
      <c r="E57" s="224"/>
      <c r="F57" s="224"/>
      <c r="G57" s="224"/>
      <c r="H57" s="224"/>
      <c r="I57" s="224"/>
      <c r="J57" s="227" t="s">
        <v>16</v>
      </c>
      <c r="K57" s="233" t="s">
        <v>519</v>
      </c>
      <c r="L57" s="241" t="s">
        <v>520</v>
      </c>
      <c r="M57" s="241" t="s">
        <v>521</v>
      </c>
      <c r="N57" s="241" t="s">
        <v>256</v>
      </c>
      <c r="O57" s="251" t="s">
        <v>522</v>
      </c>
      <c r="P57" s="85"/>
      <c r="Q57" s="85"/>
      <c r="R57" s="85"/>
      <c r="S57" s="85"/>
      <c r="T57" s="85"/>
      <c r="U57" s="85"/>
    </row>
    <row r="58" spans="1:21" ht="31.5" customHeight="1" x14ac:dyDescent="0.15">
      <c r="B58" s="1071" t="s">
        <v>58</v>
      </c>
      <c r="C58" s="1072"/>
      <c r="D58" s="1062" t="s">
        <v>61</v>
      </c>
      <c r="E58" s="1063"/>
      <c r="F58" s="1063"/>
      <c r="G58" s="1063"/>
      <c r="H58" s="1063"/>
      <c r="I58" s="1063"/>
      <c r="J58" s="1064"/>
      <c r="K58" s="234"/>
      <c r="L58" s="242"/>
      <c r="M58" s="242"/>
      <c r="N58" s="242"/>
      <c r="O58" s="252"/>
    </row>
    <row r="59" spans="1:21" ht="31.5" customHeight="1" x14ac:dyDescent="0.15">
      <c r="B59" s="1073"/>
      <c r="C59" s="1074"/>
      <c r="D59" s="1065" t="s">
        <v>12</v>
      </c>
      <c r="E59" s="1066"/>
      <c r="F59" s="1066"/>
      <c r="G59" s="1066"/>
      <c r="H59" s="1066"/>
      <c r="I59" s="1066"/>
      <c r="J59" s="1067"/>
      <c r="K59" s="235"/>
      <c r="L59" s="243"/>
      <c r="M59" s="243"/>
      <c r="N59" s="243"/>
      <c r="O59" s="253"/>
    </row>
    <row r="60" spans="1:21" ht="31.5" customHeight="1" x14ac:dyDescent="0.15">
      <c r="B60" s="1075"/>
      <c r="C60" s="1076"/>
      <c r="D60" s="1068" t="s">
        <v>62</v>
      </c>
      <c r="E60" s="1069"/>
      <c r="F60" s="1069"/>
      <c r="G60" s="1069"/>
      <c r="H60" s="1069"/>
      <c r="I60" s="1069"/>
      <c r="J60" s="1070"/>
      <c r="K60" s="236"/>
      <c r="L60" s="244"/>
      <c r="M60" s="244"/>
      <c r="N60" s="244"/>
      <c r="O60" s="254"/>
    </row>
    <row r="61" spans="1:21" ht="24" customHeight="1" x14ac:dyDescent="0.15">
      <c r="B61" s="213"/>
      <c r="C61" s="213"/>
      <c r="D61" s="222" t="s">
        <v>46</v>
      </c>
      <c r="E61" s="225"/>
      <c r="F61" s="225"/>
      <c r="G61" s="225"/>
      <c r="H61" s="225"/>
      <c r="I61" s="225"/>
      <c r="J61" s="225"/>
      <c r="K61" s="225"/>
      <c r="L61" s="225"/>
      <c r="M61" s="225"/>
      <c r="N61" s="225"/>
      <c r="O61" s="225"/>
    </row>
    <row r="62" spans="1:21" ht="24" customHeight="1" x14ac:dyDescent="0.15">
      <c r="B62" s="214"/>
      <c r="C62" s="214"/>
      <c r="D62" s="222" t="s">
        <v>39</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TFXBT3pPMqEpiTrVovM6GsMh/mvk9o+7hkfWkF3kaJDAq6Spjqs4Q/qYqMVdLsopZByYDDxYk2zFPVUKuvXzuQ==" saltValue="Duo19YA5p3ez/Ku2DLOTp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55" zoomScaleSheetLayoutView="100" workbookViewId="0">
      <selection activeCell="W13" sqref="W13:AB14"/>
    </sheetView>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19</v>
      </c>
    </row>
    <row r="40" spans="2:13" ht="27.75" customHeight="1" x14ac:dyDescent="0.15">
      <c r="B40" s="209" t="s">
        <v>22</v>
      </c>
      <c r="C40" s="215"/>
      <c r="D40" s="215"/>
      <c r="E40" s="223"/>
      <c r="F40" s="223"/>
      <c r="G40" s="223"/>
      <c r="H40" s="226" t="s">
        <v>16</v>
      </c>
      <c r="I40" s="228" t="s">
        <v>519</v>
      </c>
      <c r="J40" s="237" t="s">
        <v>520</v>
      </c>
      <c r="K40" s="237" t="s">
        <v>521</v>
      </c>
      <c r="L40" s="237" t="s">
        <v>256</v>
      </c>
      <c r="M40" s="266" t="s">
        <v>522</v>
      </c>
    </row>
    <row r="41" spans="2:13" ht="27.75" customHeight="1" x14ac:dyDescent="0.15">
      <c r="B41" s="1077" t="s">
        <v>34</v>
      </c>
      <c r="C41" s="1078"/>
      <c r="D41" s="218"/>
      <c r="E41" s="1102" t="s">
        <v>54</v>
      </c>
      <c r="F41" s="1102"/>
      <c r="G41" s="1102"/>
      <c r="H41" s="1103"/>
      <c r="I41" s="259">
        <v>29178</v>
      </c>
      <c r="J41" s="263">
        <v>28986</v>
      </c>
      <c r="K41" s="263">
        <v>28307</v>
      </c>
      <c r="L41" s="263">
        <v>28071</v>
      </c>
      <c r="M41" s="267">
        <v>27861</v>
      </c>
    </row>
    <row r="42" spans="2:13" ht="27.75" customHeight="1" x14ac:dyDescent="0.15">
      <c r="B42" s="1079"/>
      <c r="C42" s="1080"/>
      <c r="D42" s="219"/>
      <c r="E42" s="1093" t="s">
        <v>69</v>
      </c>
      <c r="F42" s="1093"/>
      <c r="G42" s="1093"/>
      <c r="H42" s="1094"/>
      <c r="I42" s="260">
        <v>137</v>
      </c>
      <c r="J42" s="264">
        <v>109</v>
      </c>
      <c r="K42" s="264">
        <v>43</v>
      </c>
      <c r="L42" s="264" t="s">
        <v>197</v>
      </c>
      <c r="M42" s="268" t="s">
        <v>197</v>
      </c>
    </row>
    <row r="43" spans="2:13" ht="27.75" customHeight="1" x14ac:dyDescent="0.15">
      <c r="B43" s="1079"/>
      <c r="C43" s="1080"/>
      <c r="D43" s="219"/>
      <c r="E43" s="1093" t="s">
        <v>70</v>
      </c>
      <c r="F43" s="1093"/>
      <c r="G43" s="1093"/>
      <c r="H43" s="1094"/>
      <c r="I43" s="260">
        <v>2379</v>
      </c>
      <c r="J43" s="264">
        <v>2452</v>
      </c>
      <c r="K43" s="264">
        <v>2500</v>
      </c>
      <c r="L43" s="264">
        <v>2591</v>
      </c>
      <c r="M43" s="268">
        <v>2696</v>
      </c>
    </row>
    <row r="44" spans="2:13" ht="27.75" customHeight="1" x14ac:dyDescent="0.15">
      <c r="B44" s="1079"/>
      <c r="C44" s="1080"/>
      <c r="D44" s="219"/>
      <c r="E44" s="1093" t="s">
        <v>73</v>
      </c>
      <c r="F44" s="1093"/>
      <c r="G44" s="1093"/>
      <c r="H44" s="1094"/>
      <c r="I44" s="260">
        <v>34</v>
      </c>
      <c r="J44" s="264">
        <v>26</v>
      </c>
      <c r="K44" s="264">
        <v>18</v>
      </c>
      <c r="L44" s="264">
        <v>11</v>
      </c>
      <c r="M44" s="268">
        <v>3</v>
      </c>
    </row>
    <row r="45" spans="2:13" ht="27.75" customHeight="1" x14ac:dyDescent="0.15">
      <c r="B45" s="1079"/>
      <c r="C45" s="1080"/>
      <c r="D45" s="219"/>
      <c r="E45" s="1093" t="s">
        <v>75</v>
      </c>
      <c r="F45" s="1093"/>
      <c r="G45" s="1093"/>
      <c r="H45" s="1094"/>
      <c r="I45" s="260">
        <v>296</v>
      </c>
      <c r="J45" s="264" t="s">
        <v>197</v>
      </c>
      <c r="K45" s="264" t="s">
        <v>197</v>
      </c>
      <c r="L45" s="264" t="s">
        <v>197</v>
      </c>
      <c r="M45" s="268" t="s">
        <v>197</v>
      </c>
    </row>
    <row r="46" spans="2:13" ht="27.75" customHeight="1" x14ac:dyDescent="0.15">
      <c r="B46" s="1079"/>
      <c r="C46" s="1080"/>
      <c r="D46" s="220"/>
      <c r="E46" s="1093" t="s">
        <v>74</v>
      </c>
      <c r="F46" s="1093"/>
      <c r="G46" s="1093"/>
      <c r="H46" s="1094"/>
      <c r="I46" s="260" t="s">
        <v>197</v>
      </c>
      <c r="J46" s="264" t="s">
        <v>197</v>
      </c>
      <c r="K46" s="264" t="s">
        <v>197</v>
      </c>
      <c r="L46" s="264" t="s">
        <v>197</v>
      </c>
      <c r="M46" s="268" t="s">
        <v>197</v>
      </c>
    </row>
    <row r="47" spans="2:13" ht="27.75" customHeight="1" x14ac:dyDescent="0.15">
      <c r="B47" s="1079"/>
      <c r="C47" s="1080"/>
      <c r="D47" s="256"/>
      <c r="E47" s="1099" t="s">
        <v>77</v>
      </c>
      <c r="F47" s="1100"/>
      <c r="G47" s="1100"/>
      <c r="H47" s="1101"/>
      <c r="I47" s="260" t="s">
        <v>197</v>
      </c>
      <c r="J47" s="264" t="s">
        <v>197</v>
      </c>
      <c r="K47" s="264" t="s">
        <v>197</v>
      </c>
      <c r="L47" s="264" t="s">
        <v>197</v>
      </c>
      <c r="M47" s="268" t="s">
        <v>197</v>
      </c>
    </row>
    <row r="48" spans="2:13" ht="27.75" customHeight="1" x14ac:dyDescent="0.15">
      <c r="B48" s="1079"/>
      <c r="C48" s="1080"/>
      <c r="D48" s="219"/>
      <c r="E48" s="1093" t="s">
        <v>81</v>
      </c>
      <c r="F48" s="1093"/>
      <c r="G48" s="1093"/>
      <c r="H48" s="1094"/>
      <c r="I48" s="260" t="s">
        <v>197</v>
      </c>
      <c r="J48" s="264" t="s">
        <v>197</v>
      </c>
      <c r="K48" s="264" t="s">
        <v>197</v>
      </c>
      <c r="L48" s="264" t="s">
        <v>197</v>
      </c>
      <c r="M48" s="268" t="s">
        <v>197</v>
      </c>
    </row>
    <row r="49" spans="2:13" ht="27.75" customHeight="1" x14ac:dyDescent="0.15">
      <c r="B49" s="1081"/>
      <c r="C49" s="1082"/>
      <c r="D49" s="219"/>
      <c r="E49" s="1093" t="s">
        <v>87</v>
      </c>
      <c r="F49" s="1093"/>
      <c r="G49" s="1093"/>
      <c r="H49" s="1094"/>
      <c r="I49" s="260" t="s">
        <v>197</v>
      </c>
      <c r="J49" s="264" t="s">
        <v>197</v>
      </c>
      <c r="K49" s="264" t="s">
        <v>197</v>
      </c>
      <c r="L49" s="264" t="s">
        <v>197</v>
      </c>
      <c r="M49" s="268" t="s">
        <v>197</v>
      </c>
    </row>
    <row r="50" spans="2:13" ht="27.75" customHeight="1" x14ac:dyDescent="0.15">
      <c r="B50" s="1097" t="s">
        <v>89</v>
      </c>
      <c r="C50" s="1098"/>
      <c r="D50" s="257"/>
      <c r="E50" s="1093" t="s">
        <v>91</v>
      </c>
      <c r="F50" s="1093"/>
      <c r="G50" s="1093"/>
      <c r="H50" s="1094"/>
      <c r="I50" s="260">
        <v>7205</v>
      </c>
      <c r="J50" s="264">
        <v>8189</v>
      </c>
      <c r="K50" s="264">
        <v>8527</v>
      </c>
      <c r="L50" s="264">
        <v>6394</v>
      </c>
      <c r="M50" s="268">
        <v>6122</v>
      </c>
    </row>
    <row r="51" spans="2:13" ht="27.75" customHeight="1" x14ac:dyDescent="0.15">
      <c r="B51" s="1079"/>
      <c r="C51" s="1080"/>
      <c r="D51" s="219"/>
      <c r="E51" s="1093" t="s">
        <v>94</v>
      </c>
      <c r="F51" s="1093"/>
      <c r="G51" s="1093"/>
      <c r="H51" s="1094"/>
      <c r="I51" s="260">
        <v>2233</v>
      </c>
      <c r="J51" s="264">
        <v>2116</v>
      </c>
      <c r="K51" s="264">
        <v>2076</v>
      </c>
      <c r="L51" s="264">
        <v>1876</v>
      </c>
      <c r="M51" s="268">
        <v>1811</v>
      </c>
    </row>
    <row r="52" spans="2:13" ht="27.75" customHeight="1" x14ac:dyDescent="0.15">
      <c r="B52" s="1081"/>
      <c r="C52" s="1082"/>
      <c r="D52" s="219"/>
      <c r="E52" s="1093" t="s">
        <v>42</v>
      </c>
      <c r="F52" s="1093"/>
      <c r="G52" s="1093"/>
      <c r="H52" s="1094"/>
      <c r="I52" s="260">
        <v>18043</v>
      </c>
      <c r="J52" s="264">
        <v>17631</v>
      </c>
      <c r="K52" s="264">
        <v>17346</v>
      </c>
      <c r="L52" s="264">
        <v>17187</v>
      </c>
      <c r="M52" s="268">
        <v>16461</v>
      </c>
    </row>
    <row r="53" spans="2:13" ht="27.75" customHeight="1" x14ac:dyDescent="0.15">
      <c r="B53" s="1087" t="s">
        <v>49</v>
      </c>
      <c r="C53" s="1088"/>
      <c r="D53" s="221"/>
      <c r="E53" s="1095" t="s">
        <v>96</v>
      </c>
      <c r="F53" s="1095"/>
      <c r="G53" s="1095"/>
      <c r="H53" s="1096"/>
      <c r="I53" s="261">
        <v>4542</v>
      </c>
      <c r="J53" s="265">
        <v>3636</v>
      </c>
      <c r="K53" s="265">
        <v>2919</v>
      </c>
      <c r="L53" s="265">
        <v>5216</v>
      </c>
      <c r="M53" s="269">
        <v>6166</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Df9jA2XgXmeoeWFwD3iMy75DAL+srC6Vn9VwELkRPRLfjbNZHYP1Pu0MtzDMo+EFts4gH8Ap8fw+h7tgyhbt2w==" saltValue="k91PPC8OFdx2sQLHMGwju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W13" sqref="W13:AB14"/>
    </sheetView>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5" t="s">
        <v>92</v>
      </c>
    </row>
    <row r="54" spans="2:8" ht="29.25" customHeight="1" x14ac:dyDescent="0.2">
      <c r="B54" s="270" t="s">
        <v>7</v>
      </c>
      <c r="C54" s="276"/>
      <c r="D54" s="276"/>
      <c r="E54" s="277" t="s">
        <v>16</v>
      </c>
      <c r="F54" s="278" t="s">
        <v>521</v>
      </c>
      <c r="G54" s="278" t="s">
        <v>256</v>
      </c>
      <c r="H54" s="286" t="s">
        <v>522</v>
      </c>
    </row>
    <row r="55" spans="2:8" ht="52.5" customHeight="1" x14ac:dyDescent="0.15">
      <c r="B55" s="271"/>
      <c r="C55" s="1112" t="s">
        <v>100</v>
      </c>
      <c r="D55" s="1112"/>
      <c r="E55" s="1113"/>
      <c r="F55" s="279">
        <v>4030</v>
      </c>
      <c r="G55" s="279">
        <v>2716</v>
      </c>
      <c r="H55" s="287">
        <v>3013</v>
      </c>
    </row>
    <row r="56" spans="2:8" ht="52.5" customHeight="1" x14ac:dyDescent="0.15">
      <c r="B56" s="272"/>
      <c r="C56" s="1114" t="s">
        <v>103</v>
      </c>
      <c r="D56" s="1114"/>
      <c r="E56" s="1115"/>
      <c r="F56" s="280">
        <v>791</v>
      </c>
      <c r="G56" s="280">
        <v>854</v>
      </c>
      <c r="H56" s="288">
        <v>656</v>
      </c>
    </row>
    <row r="57" spans="2:8" ht="53.25" customHeight="1" x14ac:dyDescent="0.15">
      <c r="B57" s="272"/>
      <c r="C57" s="1116" t="s">
        <v>66</v>
      </c>
      <c r="D57" s="1116"/>
      <c r="E57" s="1117"/>
      <c r="F57" s="281">
        <v>7292</v>
      </c>
      <c r="G57" s="281">
        <v>6431</v>
      </c>
      <c r="H57" s="289">
        <v>6126</v>
      </c>
    </row>
    <row r="58" spans="2:8" ht="45.75" customHeight="1" x14ac:dyDescent="0.15">
      <c r="B58" s="273"/>
      <c r="C58" s="1104" t="s">
        <v>120</v>
      </c>
      <c r="D58" s="1105"/>
      <c r="E58" s="1106"/>
      <c r="F58" s="282">
        <v>3674</v>
      </c>
      <c r="G58" s="282">
        <v>3633</v>
      </c>
      <c r="H58" s="290">
        <v>3615</v>
      </c>
    </row>
    <row r="59" spans="2:8" ht="45.75" customHeight="1" x14ac:dyDescent="0.15">
      <c r="B59" s="273"/>
      <c r="C59" s="1104" t="s">
        <v>527</v>
      </c>
      <c r="D59" s="1105"/>
      <c r="E59" s="1106"/>
      <c r="F59" s="282">
        <v>2688</v>
      </c>
      <c r="G59" s="282">
        <v>1839</v>
      </c>
      <c r="H59" s="290">
        <v>1423</v>
      </c>
    </row>
    <row r="60" spans="2:8" ht="45.75" customHeight="1" x14ac:dyDescent="0.15">
      <c r="B60" s="273"/>
      <c r="C60" s="1104" t="s">
        <v>528</v>
      </c>
      <c r="D60" s="1105"/>
      <c r="E60" s="1106"/>
      <c r="F60" s="282">
        <v>347</v>
      </c>
      <c r="G60" s="282">
        <v>370</v>
      </c>
      <c r="H60" s="290">
        <v>409</v>
      </c>
    </row>
    <row r="61" spans="2:8" ht="45.75" customHeight="1" x14ac:dyDescent="0.15">
      <c r="B61" s="273"/>
      <c r="C61" s="1104" t="s">
        <v>327</v>
      </c>
      <c r="D61" s="1105"/>
      <c r="E61" s="1106"/>
      <c r="F61" s="282">
        <v>330</v>
      </c>
      <c r="G61" s="282">
        <v>331</v>
      </c>
      <c r="H61" s="290">
        <v>331</v>
      </c>
    </row>
    <row r="62" spans="2:8" ht="45.75" customHeight="1" x14ac:dyDescent="0.15">
      <c r="B62" s="274"/>
      <c r="C62" s="1107" t="s">
        <v>529</v>
      </c>
      <c r="D62" s="1108"/>
      <c r="E62" s="1109"/>
      <c r="F62" s="283">
        <v>88</v>
      </c>
      <c r="G62" s="283">
        <v>107</v>
      </c>
      <c r="H62" s="291">
        <v>204</v>
      </c>
    </row>
    <row r="63" spans="2:8" ht="52.5" customHeight="1" x14ac:dyDescent="0.15">
      <c r="B63" s="275"/>
      <c r="C63" s="1110" t="s">
        <v>105</v>
      </c>
      <c r="D63" s="1110"/>
      <c r="E63" s="1111"/>
      <c r="F63" s="284">
        <v>12112</v>
      </c>
      <c r="G63" s="284">
        <v>10001</v>
      </c>
      <c r="H63" s="292">
        <v>9794</v>
      </c>
    </row>
    <row r="64" spans="2:8" x14ac:dyDescent="0.15"/>
  </sheetData>
  <sheetProtection algorithmName="SHA-512" hashValue="pTto4wS7iSrcx6sxE4PX25u8RRfADzz+49wLqYwTxYlaGfSSmjKqIlg+wt7hBxxFRCwOZL7loruHJ9ZL1U720A==" saltValue="bROmbAJwfFg+zM02bVUEB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76BC-CFF9-4E40-B9B2-595388845F1B}">
  <sheetPr>
    <pageSetUpPr fitToPage="1"/>
  </sheetPr>
  <dimension ref="A1:DE85"/>
  <sheetViews>
    <sheetView showGridLines="0" tabSelected="1" topLeftCell="A16" zoomScale="85" zoomScaleNormal="85" zoomScaleSheetLayoutView="55" workbookViewId="0">
      <selection activeCell="AN43" sqref="AN43:DC47"/>
    </sheetView>
  </sheetViews>
  <sheetFormatPr defaultColWidth="0" defaultRowHeight="13.5" customHeight="1" zeroHeight="1" x14ac:dyDescent="0.15"/>
  <cols>
    <col min="1" max="1" width="6.375" style="318" customWidth="1"/>
    <col min="2" max="107" width="2.5" style="318" customWidth="1"/>
    <col min="108" max="108" width="6.125" style="325" customWidth="1"/>
    <col min="109" max="109" width="5.875" style="324" customWidth="1"/>
    <col min="110" max="110" width="8.625" style="318" hidden="1" customWidth="1"/>
    <col min="111" max="16384" width="8.625" style="318" hidden="1"/>
  </cols>
  <sheetData>
    <row r="1" spans="1:109" ht="42.75" customHeight="1" x14ac:dyDescent="0.15">
      <c r="A1" s="316"/>
      <c r="B1" s="317"/>
      <c r="DD1" s="318"/>
      <c r="DE1" s="318"/>
    </row>
    <row r="2" spans="1:109" ht="25.5" customHeight="1" x14ac:dyDescent="0.15">
      <c r="A2" s="319"/>
      <c r="C2" s="319"/>
      <c r="O2" s="319"/>
      <c r="P2" s="319"/>
      <c r="Q2" s="319"/>
      <c r="R2" s="319"/>
      <c r="S2" s="319"/>
      <c r="T2" s="319"/>
      <c r="U2" s="319"/>
      <c r="V2" s="319"/>
      <c r="W2" s="319"/>
      <c r="X2" s="319"/>
      <c r="Y2" s="319"/>
      <c r="Z2" s="319"/>
      <c r="AA2" s="319"/>
      <c r="AB2" s="319"/>
      <c r="AC2" s="319"/>
      <c r="AD2" s="319"/>
      <c r="AE2" s="319"/>
      <c r="AF2" s="319"/>
      <c r="AG2" s="319"/>
      <c r="AH2" s="319"/>
      <c r="AI2" s="319"/>
      <c r="AU2" s="319"/>
      <c r="BG2" s="319"/>
      <c r="BS2" s="319"/>
      <c r="CE2" s="319"/>
      <c r="CQ2" s="319"/>
      <c r="DD2" s="318"/>
      <c r="DE2" s="318"/>
    </row>
    <row r="3" spans="1:109" ht="25.5" customHeight="1" x14ac:dyDescent="0.15">
      <c r="A3" s="319"/>
      <c r="C3" s="319"/>
      <c r="O3" s="319"/>
      <c r="P3" s="319"/>
      <c r="Q3" s="319"/>
      <c r="R3" s="319"/>
      <c r="S3" s="319"/>
      <c r="T3" s="319"/>
      <c r="U3" s="319"/>
      <c r="V3" s="319"/>
      <c r="W3" s="319"/>
      <c r="X3" s="319"/>
      <c r="Y3" s="319"/>
      <c r="Z3" s="319"/>
      <c r="AA3" s="319"/>
      <c r="AB3" s="319"/>
      <c r="AC3" s="319"/>
      <c r="AD3" s="319"/>
      <c r="AE3" s="319"/>
      <c r="AF3" s="319"/>
      <c r="AG3" s="319"/>
      <c r="AH3" s="319"/>
      <c r="AI3" s="319"/>
      <c r="AU3" s="319"/>
      <c r="BG3" s="319"/>
      <c r="BS3" s="319"/>
      <c r="CE3" s="319"/>
      <c r="CQ3" s="319"/>
      <c r="DD3" s="318"/>
      <c r="DE3" s="318"/>
    </row>
    <row r="4" spans="1:109" s="78" customFormat="1" x14ac:dyDescent="0.15">
      <c r="A4" s="319"/>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19"/>
      <c r="BB4" s="319"/>
      <c r="BC4" s="319"/>
      <c r="BD4" s="319"/>
      <c r="BE4" s="319"/>
      <c r="BF4" s="319"/>
      <c r="BG4" s="319"/>
      <c r="BH4" s="319"/>
      <c r="BI4" s="319"/>
      <c r="BJ4" s="319"/>
      <c r="BK4" s="319"/>
      <c r="BL4" s="319"/>
      <c r="BM4" s="319"/>
      <c r="BN4" s="319"/>
      <c r="BO4" s="319"/>
      <c r="BP4" s="319"/>
      <c r="BQ4" s="319"/>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c r="DB4" s="319"/>
      <c r="DC4" s="319"/>
      <c r="DD4" s="319"/>
      <c r="DE4" s="319"/>
    </row>
    <row r="5" spans="1:109" s="78" customFormat="1" x14ac:dyDescent="0.15">
      <c r="A5" s="319"/>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row>
    <row r="6" spans="1:109" s="78" customFormat="1" x14ac:dyDescent="0.15">
      <c r="A6" s="319"/>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19"/>
      <c r="AL6" s="319"/>
      <c r="AM6" s="319"/>
      <c r="AN6" s="319"/>
      <c r="AO6" s="319"/>
      <c r="AP6" s="319"/>
      <c r="AQ6" s="319"/>
      <c r="AR6" s="319"/>
      <c r="AS6" s="319"/>
      <c r="AT6" s="319"/>
      <c r="AU6" s="319"/>
      <c r="AV6" s="319"/>
      <c r="AW6" s="319"/>
      <c r="AX6" s="319"/>
      <c r="AY6" s="319"/>
      <c r="AZ6" s="319"/>
      <c r="BA6" s="319"/>
      <c r="BB6" s="319"/>
      <c r="BC6" s="319"/>
      <c r="BD6" s="319"/>
      <c r="BE6" s="319"/>
      <c r="BF6" s="319"/>
      <c r="BG6" s="319"/>
      <c r="BH6" s="319"/>
      <c r="BI6" s="319"/>
      <c r="BJ6" s="319"/>
      <c r="BK6" s="319"/>
      <c r="BL6" s="319"/>
      <c r="BM6" s="319"/>
      <c r="BN6" s="319"/>
      <c r="BO6" s="319"/>
      <c r="BP6" s="319"/>
      <c r="BQ6" s="319"/>
      <c r="BR6" s="319"/>
      <c r="BS6" s="319"/>
      <c r="BT6" s="319"/>
      <c r="BU6" s="319"/>
      <c r="BV6" s="319"/>
      <c r="BW6" s="319"/>
      <c r="BX6" s="319"/>
      <c r="BY6" s="319"/>
      <c r="BZ6" s="319"/>
      <c r="CA6" s="319"/>
      <c r="CB6" s="319"/>
      <c r="CC6" s="319"/>
      <c r="CD6" s="319"/>
      <c r="CE6" s="319"/>
      <c r="CF6" s="319"/>
      <c r="CG6" s="319"/>
      <c r="CH6" s="319"/>
      <c r="CI6" s="319"/>
      <c r="CJ6" s="319"/>
      <c r="CK6" s="319"/>
      <c r="CL6" s="319"/>
      <c r="CM6" s="319"/>
      <c r="CN6" s="319"/>
      <c r="CO6" s="319"/>
      <c r="CP6" s="319"/>
      <c r="CQ6" s="319"/>
      <c r="CR6" s="319"/>
      <c r="CS6" s="319"/>
      <c r="CT6" s="319"/>
      <c r="CU6" s="319"/>
      <c r="CV6" s="319"/>
      <c r="CW6" s="319"/>
      <c r="CX6" s="319"/>
      <c r="CY6" s="319"/>
      <c r="CZ6" s="319"/>
      <c r="DA6" s="319"/>
      <c r="DB6" s="319"/>
      <c r="DC6" s="319"/>
      <c r="DD6" s="319"/>
      <c r="DE6" s="319"/>
    </row>
    <row r="7" spans="1:109" s="78" customFormat="1" x14ac:dyDescent="0.15">
      <c r="A7" s="319"/>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row>
    <row r="8" spans="1:109" s="78" customFormat="1" x14ac:dyDescent="0.15">
      <c r="A8" s="319"/>
      <c r="B8" s="319"/>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319"/>
      <c r="AK8" s="319"/>
      <c r="AL8" s="319"/>
      <c r="AM8" s="319"/>
      <c r="AN8" s="319"/>
      <c r="AO8" s="319"/>
      <c r="AP8" s="319"/>
      <c r="AQ8" s="319"/>
      <c r="AR8" s="319"/>
      <c r="AS8" s="319"/>
      <c r="AT8" s="319"/>
      <c r="AU8" s="319"/>
      <c r="AV8" s="319"/>
      <c r="AW8" s="319"/>
      <c r="AX8" s="319"/>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319"/>
      <c r="CG8" s="319"/>
      <c r="CH8" s="319"/>
      <c r="CI8" s="319"/>
      <c r="CJ8" s="319"/>
      <c r="CK8" s="319"/>
      <c r="CL8" s="319"/>
      <c r="CM8" s="319"/>
      <c r="CN8" s="319"/>
      <c r="CO8" s="319"/>
      <c r="CP8" s="319"/>
      <c r="CQ8" s="319"/>
      <c r="CR8" s="319"/>
      <c r="CS8" s="319"/>
      <c r="CT8" s="319"/>
      <c r="CU8" s="319"/>
      <c r="CV8" s="319"/>
      <c r="CW8" s="319"/>
      <c r="CX8" s="319"/>
      <c r="CY8" s="319"/>
      <c r="CZ8" s="319"/>
      <c r="DA8" s="319"/>
      <c r="DB8" s="319"/>
      <c r="DC8" s="319"/>
      <c r="DD8" s="319"/>
      <c r="DE8" s="319"/>
    </row>
    <row r="9" spans="1:109" s="78" customFormat="1" x14ac:dyDescent="0.15">
      <c r="A9" s="319"/>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319"/>
      <c r="CO9" s="319"/>
      <c r="CP9" s="319"/>
      <c r="CQ9" s="319"/>
      <c r="CR9" s="319"/>
      <c r="CS9" s="319"/>
      <c r="CT9" s="319"/>
      <c r="CU9" s="319"/>
      <c r="CV9" s="319"/>
      <c r="CW9" s="319"/>
      <c r="CX9" s="319"/>
      <c r="CY9" s="319"/>
      <c r="CZ9" s="319"/>
      <c r="DA9" s="319"/>
      <c r="DB9" s="319"/>
      <c r="DC9" s="319"/>
      <c r="DD9" s="319"/>
      <c r="DE9" s="319"/>
    </row>
    <row r="10" spans="1:109" s="78" customFormat="1" x14ac:dyDescent="0.15">
      <c r="A10" s="319"/>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319"/>
      <c r="CO10" s="319"/>
      <c r="CP10" s="319"/>
      <c r="CQ10" s="319"/>
      <c r="CR10" s="319"/>
      <c r="CS10" s="319"/>
      <c r="CT10" s="319"/>
      <c r="CU10" s="319"/>
      <c r="CV10" s="319"/>
      <c r="CW10" s="319"/>
      <c r="CX10" s="319"/>
      <c r="CY10" s="319"/>
      <c r="CZ10" s="319"/>
      <c r="DA10" s="319"/>
      <c r="DB10" s="319"/>
      <c r="DC10" s="319"/>
      <c r="DD10" s="319"/>
      <c r="DE10" s="319"/>
    </row>
    <row r="11" spans="1:109" s="78" customFormat="1" x14ac:dyDescent="0.15">
      <c r="A11" s="319"/>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c r="CF11" s="319"/>
      <c r="CG11" s="319"/>
      <c r="CH11" s="319"/>
      <c r="CI11" s="319"/>
      <c r="CJ11" s="319"/>
      <c r="CK11" s="319"/>
      <c r="CL11" s="319"/>
      <c r="CM11" s="319"/>
      <c r="CN11" s="319"/>
      <c r="CO11" s="319"/>
      <c r="CP11" s="319"/>
      <c r="CQ11" s="319"/>
      <c r="CR11" s="319"/>
      <c r="CS11" s="319"/>
      <c r="CT11" s="319"/>
      <c r="CU11" s="319"/>
      <c r="CV11" s="319"/>
      <c r="CW11" s="319"/>
      <c r="CX11" s="319"/>
      <c r="CY11" s="319"/>
      <c r="CZ11" s="319"/>
      <c r="DA11" s="319"/>
      <c r="DB11" s="319"/>
      <c r="DC11" s="319"/>
      <c r="DD11" s="319"/>
      <c r="DE11" s="319"/>
    </row>
    <row r="12" spans="1:109" s="78" customFormat="1" x14ac:dyDescent="0.15">
      <c r="A12" s="319"/>
      <c r="B12" s="319"/>
      <c r="C12" s="319"/>
      <c r="D12" s="319"/>
      <c r="E12" s="319"/>
      <c r="F12" s="319"/>
      <c r="G12" s="319"/>
      <c r="H12" s="319"/>
      <c r="I12" s="319"/>
      <c r="J12" s="319"/>
      <c r="K12" s="319"/>
      <c r="L12" s="319"/>
      <c r="M12" s="319"/>
      <c r="N12" s="319"/>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19"/>
      <c r="BE12" s="319"/>
      <c r="BF12" s="319"/>
      <c r="BG12" s="319"/>
      <c r="BH12" s="319"/>
      <c r="BI12" s="319"/>
      <c r="BJ12" s="319"/>
      <c r="BK12" s="319"/>
      <c r="BL12" s="319"/>
      <c r="BM12" s="319"/>
      <c r="BN12" s="319"/>
      <c r="BO12" s="319"/>
      <c r="BP12" s="319"/>
      <c r="BQ12" s="319"/>
      <c r="BR12" s="319"/>
      <c r="BS12" s="319"/>
      <c r="BT12" s="319"/>
      <c r="BU12" s="319"/>
      <c r="BV12" s="319"/>
      <c r="BW12" s="319"/>
      <c r="BX12" s="319"/>
      <c r="BY12" s="319"/>
      <c r="BZ12" s="319"/>
      <c r="CA12" s="319"/>
      <c r="CB12" s="319"/>
      <c r="CC12" s="319"/>
      <c r="CD12" s="319"/>
      <c r="CE12" s="319"/>
      <c r="CF12" s="319"/>
      <c r="CG12" s="319"/>
      <c r="CH12" s="319"/>
      <c r="CI12" s="319"/>
      <c r="CJ12" s="319"/>
      <c r="CK12" s="319"/>
      <c r="CL12" s="319"/>
      <c r="CM12" s="319"/>
      <c r="CN12" s="319"/>
      <c r="CO12" s="319"/>
      <c r="CP12" s="319"/>
      <c r="CQ12" s="319"/>
      <c r="CR12" s="319"/>
      <c r="CS12" s="319"/>
      <c r="CT12" s="319"/>
      <c r="CU12" s="319"/>
      <c r="CV12" s="319"/>
      <c r="CW12" s="319"/>
      <c r="CX12" s="319"/>
      <c r="CY12" s="319"/>
      <c r="CZ12" s="319"/>
      <c r="DA12" s="319"/>
      <c r="DB12" s="319"/>
      <c r="DC12" s="319"/>
      <c r="DD12" s="319"/>
      <c r="DE12" s="319"/>
    </row>
    <row r="13" spans="1:109" s="78" customFormat="1" x14ac:dyDescent="0.15">
      <c r="A13" s="319"/>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row>
    <row r="14" spans="1:109" s="78" customFormat="1" x14ac:dyDescent="0.15">
      <c r="A14" s="319"/>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19"/>
      <c r="AY14" s="319"/>
      <c r="AZ14" s="319"/>
      <c r="BA14" s="319"/>
      <c r="BB14" s="319"/>
      <c r="BC14" s="319"/>
      <c r="BD14" s="319"/>
      <c r="BE14" s="319"/>
      <c r="BF14" s="319"/>
      <c r="BG14" s="319"/>
      <c r="BH14" s="319"/>
      <c r="BI14" s="319"/>
      <c r="BJ14" s="319"/>
      <c r="BK14" s="319"/>
      <c r="BL14" s="319"/>
      <c r="BM14" s="319"/>
      <c r="BN14" s="319"/>
      <c r="BO14" s="319"/>
      <c r="BP14" s="319"/>
      <c r="BQ14" s="319"/>
      <c r="BR14" s="319"/>
      <c r="BS14" s="319"/>
      <c r="BT14" s="319"/>
      <c r="BU14" s="319"/>
      <c r="BV14" s="319"/>
      <c r="BW14" s="319"/>
      <c r="BX14" s="319"/>
      <c r="BY14" s="319"/>
      <c r="BZ14" s="319"/>
      <c r="CA14" s="319"/>
      <c r="CB14" s="319"/>
      <c r="CC14" s="319"/>
      <c r="CD14" s="319"/>
      <c r="CE14" s="319"/>
      <c r="CF14" s="319"/>
      <c r="CG14" s="319"/>
      <c r="CH14" s="319"/>
      <c r="CI14" s="319"/>
      <c r="CJ14" s="319"/>
      <c r="CK14" s="319"/>
      <c r="CL14" s="319"/>
      <c r="CM14" s="319"/>
      <c r="CN14" s="319"/>
      <c r="CO14" s="319"/>
      <c r="CP14" s="319"/>
      <c r="CQ14" s="319"/>
      <c r="CR14" s="319"/>
      <c r="CS14" s="319"/>
      <c r="CT14" s="319"/>
      <c r="CU14" s="319"/>
      <c r="CV14" s="319"/>
      <c r="CW14" s="319"/>
      <c r="CX14" s="319"/>
      <c r="CY14" s="319"/>
      <c r="CZ14" s="319"/>
      <c r="DA14" s="319"/>
      <c r="DB14" s="319"/>
      <c r="DC14" s="319"/>
      <c r="DD14" s="319"/>
      <c r="DE14" s="319"/>
    </row>
    <row r="15" spans="1:109" s="78" customFormat="1" x14ac:dyDescent="0.15">
      <c r="A15" s="318"/>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19"/>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19"/>
      <c r="CB15" s="319"/>
      <c r="CC15" s="319"/>
      <c r="CD15" s="319"/>
      <c r="CE15" s="319"/>
      <c r="CF15" s="319"/>
      <c r="CG15" s="319"/>
      <c r="CH15" s="319"/>
      <c r="CI15" s="319"/>
      <c r="CJ15" s="319"/>
      <c r="CK15" s="319"/>
      <c r="CL15" s="319"/>
      <c r="CM15" s="319"/>
      <c r="CN15" s="319"/>
      <c r="CO15" s="319"/>
      <c r="CP15" s="319"/>
      <c r="CQ15" s="319"/>
      <c r="CR15" s="319"/>
      <c r="CS15" s="319"/>
      <c r="CT15" s="319"/>
      <c r="CU15" s="319"/>
      <c r="CV15" s="319"/>
      <c r="CW15" s="319"/>
      <c r="CX15" s="319"/>
      <c r="CY15" s="319"/>
      <c r="CZ15" s="319"/>
      <c r="DA15" s="319"/>
      <c r="DB15" s="319"/>
      <c r="DC15" s="319"/>
      <c r="DD15" s="319"/>
      <c r="DE15" s="319"/>
    </row>
    <row r="16" spans="1:109" s="78" customFormat="1" x14ac:dyDescent="0.15">
      <c r="A16" s="318"/>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c r="BB16" s="319"/>
      <c r="BC16" s="319"/>
      <c r="BD16" s="319"/>
      <c r="BE16" s="319"/>
      <c r="BF16" s="319"/>
      <c r="BG16" s="319"/>
      <c r="BH16" s="319"/>
      <c r="BI16" s="319"/>
      <c r="BJ16" s="319"/>
      <c r="BK16" s="319"/>
      <c r="BL16" s="319"/>
      <c r="BM16" s="319"/>
      <c r="BN16" s="319"/>
      <c r="BO16" s="319"/>
      <c r="BP16" s="319"/>
      <c r="BQ16" s="319"/>
      <c r="BR16" s="319"/>
      <c r="BS16" s="319"/>
      <c r="BT16" s="319"/>
      <c r="BU16" s="319"/>
      <c r="BV16" s="319"/>
      <c r="BW16" s="319"/>
      <c r="BX16" s="319"/>
      <c r="BY16" s="319"/>
      <c r="BZ16" s="319"/>
      <c r="CA16" s="319"/>
      <c r="CB16" s="319"/>
      <c r="CC16" s="319"/>
      <c r="CD16" s="319"/>
      <c r="CE16" s="319"/>
      <c r="CF16" s="319"/>
      <c r="CG16" s="319"/>
      <c r="CH16" s="319"/>
      <c r="CI16" s="319"/>
      <c r="CJ16" s="319"/>
      <c r="CK16" s="319"/>
      <c r="CL16" s="319"/>
      <c r="CM16" s="319"/>
      <c r="CN16" s="319"/>
      <c r="CO16" s="319"/>
      <c r="CP16" s="319"/>
      <c r="CQ16" s="319"/>
      <c r="CR16" s="319"/>
      <c r="CS16" s="319"/>
      <c r="CT16" s="319"/>
      <c r="CU16" s="319"/>
      <c r="CV16" s="319"/>
      <c r="CW16" s="319"/>
      <c r="CX16" s="319"/>
      <c r="CY16" s="319"/>
      <c r="CZ16" s="319"/>
      <c r="DA16" s="319"/>
      <c r="DB16" s="319"/>
      <c r="DC16" s="319"/>
      <c r="DD16" s="319"/>
      <c r="DE16" s="319"/>
    </row>
    <row r="17" spans="1:109" s="78" customFormat="1" x14ac:dyDescent="0.15">
      <c r="A17" s="318"/>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19"/>
      <c r="AY17" s="319"/>
      <c r="AZ17" s="319"/>
      <c r="BA17" s="319"/>
      <c r="BB17" s="319"/>
      <c r="BC17" s="319"/>
      <c r="BD17" s="319"/>
      <c r="BE17" s="319"/>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c r="CF17" s="319"/>
      <c r="CG17" s="319"/>
      <c r="CH17" s="319"/>
      <c r="CI17" s="319"/>
      <c r="CJ17" s="319"/>
      <c r="CK17" s="319"/>
      <c r="CL17" s="319"/>
      <c r="CM17" s="319"/>
      <c r="CN17" s="319"/>
      <c r="CO17" s="319"/>
      <c r="CP17" s="319"/>
      <c r="CQ17" s="319"/>
      <c r="CR17" s="319"/>
      <c r="CS17" s="319"/>
      <c r="CT17" s="319"/>
      <c r="CU17" s="319"/>
      <c r="CV17" s="319"/>
      <c r="CW17" s="319"/>
      <c r="CX17" s="319"/>
      <c r="CY17" s="319"/>
      <c r="CZ17" s="319"/>
      <c r="DA17" s="319"/>
      <c r="DB17" s="319"/>
      <c r="DC17" s="319"/>
      <c r="DD17" s="319"/>
      <c r="DE17" s="319"/>
    </row>
    <row r="18" spans="1:109" s="78" customFormat="1" x14ac:dyDescent="0.15">
      <c r="A18" s="318"/>
      <c r="B18" s="31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row>
    <row r="19" spans="1:109" x14ac:dyDescent="0.15">
      <c r="DD19" s="318"/>
      <c r="DE19" s="318"/>
    </row>
    <row r="20" spans="1:109" x14ac:dyDescent="0.15">
      <c r="DD20" s="318"/>
      <c r="DE20" s="318"/>
    </row>
    <row r="21" spans="1:109" ht="17.25" customHeight="1" x14ac:dyDescent="0.15">
      <c r="B21" s="320"/>
      <c r="C21" s="321"/>
      <c r="D21" s="321"/>
      <c r="E21" s="321"/>
      <c r="F21" s="321"/>
      <c r="G21" s="321"/>
      <c r="H21" s="321"/>
      <c r="I21" s="321"/>
      <c r="J21" s="321"/>
      <c r="K21" s="321"/>
      <c r="L21" s="321"/>
      <c r="M21" s="321"/>
      <c r="N21" s="322"/>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1"/>
      <c r="AN21" s="321"/>
      <c r="AO21" s="321"/>
      <c r="AP21" s="321"/>
      <c r="AQ21" s="321"/>
      <c r="AR21" s="321"/>
      <c r="AS21" s="321"/>
      <c r="AT21" s="322"/>
      <c r="AU21" s="321"/>
      <c r="AV21" s="321"/>
      <c r="AW21" s="321"/>
      <c r="AX21" s="321"/>
      <c r="AY21" s="321"/>
      <c r="AZ21" s="321"/>
      <c r="BA21" s="321"/>
      <c r="BB21" s="321"/>
      <c r="BC21" s="321"/>
      <c r="BD21" s="321"/>
      <c r="BE21" s="321"/>
      <c r="BF21" s="322"/>
      <c r="BG21" s="321"/>
      <c r="BH21" s="321"/>
      <c r="BI21" s="321"/>
      <c r="BJ21" s="321"/>
      <c r="BK21" s="321"/>
      <c r="BL21" s="321"/>
      <c r="BM21" s="321"/>
      <c r="BN21" s="321"/>
      <c r="BO21" s="321"/>
      <c r="BP21" s="321"/>
      <c r="BQ21" s="321"/>
      <c r="BR21" s="322"/>
      <c r="BS21" s="321"/>
      <c r="BT21" s="321"/>
      <c r="BU21" s="321"/>
      <c r="BV21" s="321"/>
      <c r="BW21" s="321"/>
      <c r="BX21" s="321"/>
      <c r="BY21" s="321"/>
      <c r="BZ21" s="321"/>
      <c r="CA21" s="321"/>
      <c r="CB21" s="321"/>
      <c r="CC21" s="321"/>
      <c r="CD21" s="322"/>
      <c r="CE21" s="321"/>
      <c r="CF21" s="321"/>
      <c r="CG21" s="321"/>
      <c r="CH21" s="321"/>
      <c r="CI21" s="321"/>
      <c r="CJ21" s="321"/>
      <c r="CK21" s="321"/>
      <c r="CL21" s="321"/>
      <c r="CM21" s="321"/>
      <c r="CN21" s="321"/>
      <c r="CO21" s="321"/>
      <c r="CP21" s="322"/>
      <c r="CQ21" s="321"/>
      <c r="CR21" s="321"/>
      <c r="CS21" s="321"/>
      <c r="CT21" s="321"/>
      <c r="CU21" s="321"/>
      <c r="CV21" s="321"/>
      <c r="CW21" s="321"/>
      <c r="CX21" s="321"/>
      <c r="CY21" s="321"/>
      <c r="CZ21" s="321"/>
      <c r="DA21" s="321"/>
      <c r="DB21" s="322"/>
      <c r="DC21" s="321"/>
      <c r="DD21" s="323"/>
      <c r="DE21" s="318"/>
    </row>
    <row r="22" spans="1:109" ht="17.25" customHeight="1" x14ac:dyDescent="0.15">
      <c r="B22" s="324"/>
    </row>
    <row r="23" spans="1:109" x14ac:dyDescent="0.15">
      <c r="B23" s="324"/>
    </row>
    <row r="24" spans="1:109" x14ac:dyDescent="0.15">
      <c r="B24" s="324"/>
    </row>
    <row r="25" spans="1:109" x14ac:dyDescent="0.15">
      <c r="B25" s="324"/>
    </row>
    <row r="26" spans="1:109" x14ac:dyDescent="0.15">
      <c r="B26" s="324"/>
    </row>
    <row r="27" spans="1:109" x14ac:dyDescent="0.15">
      <c r="B27" s="324"/>
    </row>
    <row r="28" spans="1:109" x14ac:dyDescent="0.15">
      <c r="B28" s="324"/>
    </row>
    <row r="29" spans="1:109" x14ac:dyDescent="0.15">
      <c r="B29" s="324"/>
    </row>
    <row r="30" spans="1:109" x14ac:dyDescent="0.15">
      <c r="B30" s="324"/>
    </row>
    <row r="31" spans="1:109" x14ac:dyDescent="0.15">
      <c r="B31" s="324"/>
    </row>
    <row r="32" spans="1:109" x14ac:dyDescent="0.15">
      <c r="B32" s="324"/>
    </row>
    <row r="33" spans="2:109" x14ac:dyDescent="0.15">
      <c r="B33" s="324"/>
    </row>
    <row r="34" spans="2:109" x14ac:dyDescent="0.15">
      <c r="B34" s="324"/>
    </row>
    <row r="35" spans="2:109" x14ac:dyDescent="0.15">
      <c r="B35" s="324"/>
    </row>
    <row r="36" spans="2:109" x14ac:dyDescent="0.15">
      <c r="B36" s="324"/>
    </row>
    <row r="37" spans="2:109" x14ac:dyDescent="0.15">
      <c r="B37" s="324"/>
    </row>
    <row r="38" spans="2:109" x14ac:dyDescent="0.15">
      <c r="B38" s="324"/>
    </row>
    <row r="39" spans="2:109" x14ac:dyDescent="0.15">
      <c r="B39" s="326"/>
      <c r="C39" s="327"/>
      <c r="D39" s="327"/>
      <c r="E39" s="327"/>
      <c r="F39" s="327"/>
      <c r="G39" s="327"/>
      <c r="H39" s="327"/>
      <c r="I39" s="327"/>
      <c r="J39" s="327"/>
      <c r="K39" s="327"/>
      <c r="L39" s="327"/>
      <c r="M39" s="327"/>
      <c r="N39" s="327"/>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7"/>
      <c r="AU39" s="327"/>
      <c r="AV39" s="327"/>
      <c r="AW39" s="327"/>
      <c r="AX39" s="327"/>
      <c r="AY39" s="327"/>
      <c r="AZ39" s="327"/>
      <c r="BA39" s="327"/>
      <c r="BB39" s="327"/>
      <c r="BC39" s="327"/>
      <c r="BD39" s="327"/>
      <c r="BE39" s="327"/>
      <c r="BF39" s="327"/>
      <c r="BG39" s="327"/>
      <c r="BH39" s="327"/>
      <c r="BI39" s="327"/>
      <c r="BJ39" s="327"/>
      <c r="BK39" s="327"/>
      <c r="BL39" s="327"/>
      <c r="BM39" s="327"/>
      <c r="BN39" s="327"/>
      <c r="BO39" s="327"/>
      <c r="BP39" s="327"/>
      <c r="BQ39" s="327"/>
      <c r="BR39" s="327"/>
      <c r="BS39" s="327"/>
      <c r="BT39" s="327"/>
      <c r="BU39" s="327"/>
      <c r="BV39" s="327"/>
      <c r="BW39" s="327"/>
      <c r="BX39" s="327"/>
      <c r="BY39" s="327"/>
      <c r="BZ39" s="327"/>
      <c r="CA39" s="327"/>
      <c r="CB39" s="327"/>
      <c r="CC39" s="327"/>
      <c r="CD39" s="327"/>
      <c r="CE39" s="327"/>
      <c r="CF39" s="327"/>
      <c r="CG39" s="327"/>
      <c r="CH39" s="327"/>
      <c r="CI39" s="327"/>
      <c r="CJ39" s="327"/>
      <c r="CK39" s="327"/>
      <c r="CL39" s="327"/>
      <c r="CM39" s="327"/>
      <c r="CN39" s="327"/>
      <c r="CO39" s="327"/>
      <c r="CP39" s="327"/>
      <c r="CQ39" s="327"/>
      <c r="CR39" s="327"/>
      <c r="CS39" s="327"/>
      <c r="CT39" s="327"/>
      <c r="CU39" s="327"/>
      <c r="CV39" s="327"/>
      <c r="CW39" s="327"/>
      <c r="CX39" s="327"/>
      <c r="CY39" s="327"/>
      <c r="CZ39" s="327"/>
      <c r="DA39" s="327"/>
      <c r="DB39" s="327"/>
      <c r="DC39" s="327"/>
      <c r="DD39" s="328"/>
    </row>
    <row r="40" spans="2:109" x14ac:dyDescent="0.15">
      <c r="B40" s="329"/>
      <c r="DD40" s="329"/>
      <c r="DE40" s="318"/>
    </row>
    <row r="41" spans="2:109" ht="17.25" x14ac:dyDescent="0.15">
      <c r="B41" s="330" t="s">
        <v>530</v>
      </c>
      <c r="C41" s="321"/>
      <c r="D41" s="321"/>
      <c r="E41" s="321"/>
      <c r="F41" s="321"/>
      <c r="G41" s="321"/>
      <c r="H41" s="321"/>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321"/>
      <c r="AO41" s="321"/>
      <c r="AP41" s="321"/>
      <c r="AQ41" s="321"/>
      <c r="AR41" s="321"/>
      <c r="AS41" s="321"/>
      <c r="AT41" s="321"/>
      <c r="AU41" s="321"/>
      <c r="AV41" s="321"/>
      <c r="AW41" s="321"/>
      <c r="AX41" s="321"/>
      <c r="AY41" s="321"/>
      <c r="AZ41" s="321"/>
      <c r="BA41" s="321"/>
      <c r="BB41" s="321"/>
      <c r="BC41" s="321"/>
      <c r="BD41" s="321"/>
      <c r="BE41" s="321"/>
      <c r="BF41" s="321"/>
      <c r="BG41" s="321"/>
      <c r="BH41" s="321"/>
      <c r="BI41" s="321"/>
      <c r="BJ41" s="321"/>
      <c r="BK41" s="321"/>
      <c r="BL41" s="321"/>
      <c r="BM41" s="321"/>
      <c r="BN41" s="321"/>
      <c r="BO41" s="321"/>
      <c r="BP41" s="321"/>
      <c r="BQ41" s="321"/>
      <c r="BR41" s="321"/>
      <c r="BS41" s="321"/>
      <c r="BT41" s="321"/>
      <c r="BU41" s="321"/>
      <c r="BV41" s="321"/>
      <c r="BW41" s="321"/>
      <c r="BX41" s="321"/>
      <c r="BY41" s="321"/>
      <c r="BZ41" s="321"/>
      <c r="CA41" s="321"/>
      <c r="CB41" s="321"/>
      <c r="CC41" s="321"/>
      <c r="CD41" s="321"/>
      <c r="CE41" s="321"/>
      <c r="CF41" s="321"/>
      <c r="CG41" s="321"/>
      <c r="CH41" s="321"/>
      <c r="CI41" s="321"/>
      <c r="CJ41" s="321"/>
      <c r="CK41" s="321"/>
      <c r="CL41" s="321"/>
      <c r="CM41" s="321"/>
      <c r="CN41" s="321"/>
      <c r="CO41" s="321"/>
      <c r="CP41" s="321"/>
      <c r="CQ41" s="321"/>
      <c r="CR41" s="321"/>
      <c r="CS41" s="321"/>
      <c r="CT41" s="321"/>
      <c r="CU41" s="321"/>
      <c r="CV41" s="321"/>
      <c r="CW41" s="321"/>
      <c r="CX41" s="321"/>
      <c r="CY41" s="321"/>
      <c r="CZ41" s="321"/>
      <c r="DA41" s="321"/>
      <c r="DB41" s="321"/>
      <c r="DC41" s="321"/>
      <c r="DD41" s="323"/>
    </row>
    <row r="42" spans="2:109" x14ac:dyDescent="0.15">
      <c r="B42" s="324"/>
      <c r="G42" s="331"/>
      <c r="I42" s="332"/>
      <c r="J42" s="332"/>
      <c r="K42" s="332"/>
      <c r="AM42" s="331"/>
      <c r="AN42" s="331" t="s">
        <v>531</v>
      </c>
      <c r="AP42" s="332"/>
      <c r="AQ42" s="332"/>
      <c r="AR42" s="332"/>
      <c r="AY42" s="331"/>
      <c r="BA42" s="332"/>
      <c r="BB42" s="332"/>
      <c r="BC42" s="332"/>
      <c r="BK42" s="331"/>
      <c r="BM42" s="332"/>
      <c r="BN42" s="332"/>
      <c r="BO42" s="332"/>
      <c r="BW42" s="331"/>
      <c r="BY42" s="332"/>
      <c r="BZ42" s="332"/>
      <c r="CA42" s="332"/>
      <c r="CI42" s="331"/>
      <c r="CK42" s="332"/>
      <c r="CL42" s="332"/>
      <c r="CM42" s="332"/>
      <c r="CU42" s="331"/>
      <c r="CW42" s="332"/>
      <c r="CX42" s="332"/>
      <c r="CY42" s="332"/>
    </row>
    <row r="43" spans="2:109" ht="13.5" customHeight="1" x14ac:dyDescent="0.15">
      <c r="B43" s="324"/>
      <c r="AN43" s="1131" t="s">
        <v>540</v>
      </c>
      <c r="AO43" s="1132"/>
      <c r="AP43" s="1132"/>
      <c r="AQ43" s="1132"/>
      <c r="AR43" s="1132"/>
      <c r="AS43" s="1132"/>
      <c r="AT43" s="1132"/>
      <c r="AU43" s="1132"/>
      <c r="AV43" s="1132"/>
      <c r="AW43" s="1132"/>
      <c r="AX43" s="1132"/>
      <c r="AY43" s="1132"/>
      <c r="AZ43" s="1132"/>
      <c r="BA43" s="1132"/>
      <c r="BB43" s="1132"/>
      <c r="BC43" s="1132"/>
      <c r="BD43" s="1132"/>
      <c r="BE43" s="1132"/>
      <c r="BF43" s="1132"/>
      <c r="BG43" s="1132"/>
      <c r="BH43" s="1132"/>
      <c r="BI43" s="1132"/>
      <c r="BJ43" s="1132"/>
      <c r="BK43" s="1132"/>
      <c r="BL43" s="1132"/>
      <c r="BM43" s="1132"/>
      <c r="BN43" s="1132"/>
      <c r="BO43" s="1132"/>
      <c r="BP43" s="1132"/>
      <c r="BQ43" s="1132"/>
      <c r="BR43" s="1132"/>
      <c r="BS43" s="1132"/>
      <c r="BT43" s="1132"/>
      <c r="BU43" s="1132"/>
      <c r="BV43" s="1132"/>
      <c r="BW43" s="1132"/>
      <c r="BX43" s="1132"/>
      <c r="BY43" s="1132"/>
      <c r="BZ43" s="1132"/>
      <c r="CA43" s="1132"/>
      <c r="CB43" s="1132"/>
      <c r="CC43" s="1132"/>
      <c r="CD43" s="1132"/>
      <c r="CE43" s="1132"/>
      <c r="CF43" s="1132"/>
      <c r="CG43" s="1132"/>
      <c r="CH43" s="1132"/>
      <c r="CI43" s="1132"/>
      <c r="CJ43" s="1132"/>
      <c r="CK43" s="1132"/>
      <c r="CL43" s="1132"/>
      <c r="CM43" s="1132"/>
      <c r="CN43" s="1132"/>
      <c r="CO43" s="1132"/>
      <c r="CP43" s="1132"/>
      <c r="CQ43" s="1132"/>
      <c r="CR43" s="1132"/>
      <c r="CS43" s="1132"/>
      <c r="CT43" s="1132"/>
      <c r="CU43" s="1132"/>
      <c r="CV43" s="1132"/>
      <c r="CW43" s="1132"/>
      <c r="CX43" s="1132"/>
      <c r="CY43" s="1132"/>
      <c r="CZ43" s="1132"/>
      <c r="DA43" s="1132"/>
      <c r="DB43" s="1132"/>
      <c r="DC43" s="1133"/>
    </row>
    <row r="44" spans="2:109" x14ac:dyDescent="0.15">
      <c r="B44" s="324"/>
      <c r="AN44" s="1134"/>
      <c r="AO44" s="1135"/>
      <c r="AP44" s="1135"/>
      <c r="AQ44" s="1135"/>
      <c r="AR44" s="1135"/>
      <c r="AS44" s="1135"/>
      <c r="AT44" s="1135"/>
      <c r="AU44" s="1135"/>
      <c r="AV44" s="1135"/>
      <c r="AW44" s="1135"/>
      <c r="AX44" s="1135"/>
      <c r="AY44" s="1135"/>
      <c r="AZ44" s="1135"/>
      <c r="BA44" s="1135"/>
      <c r="BB44" s="1135"/>
      <c r="BC44" s="1135"/>
      <c r="BD44" s="1135"/>
      <c r="BE44" s="1135"/>
      <c r="BF44" s="1135"/>
      <c r="BG44" s="1135"/>
      <c r="BH44" s="1135"/>
      <c r="BI44" s="1135"/>
      <c r="BJ44" s="1135"/>
      <c r="BK44" s="1135"/>
      <c r="BL44" s="1135"/>
      <c r="BM44" s="1135"/>
      <c r="BN44" s="1135"/>
      <c r="BO44" s="1135"/>
      <c r="BP44" s="1135"/>
      <c r="BQ44" s="1135"/>
      <c r="BR44" s="1135"/>
      <c r="BS44" s="1135"/>
      <c r="BT44" s="1135"/>
      <c r="BU44" s="1135"/>
      <c r="BV44" s="1135"/>
      <c r="BW44" s="1135"/>
      <c r="BX44" s="1135"/>
      <c r="BY44" s="1135"/>
      <c r="BZ44" s="1135"/>
      <c r="CA44" s="1135"/>
      <c r="CB44" s="1135"/>
      <c r="CC44" s="1135"/>
      <c r="CD44" s="1135"/>
      <c r="CE44" s="1135"/>
      <c r="CF44" s="1135"/>
      <c r="CG44" s="1135"/>
      <c r="CH44" s="1135"/>
      <c r="CI44" s="1135"/>
      <c r="CJ44" s="1135"/>
      <c r="CK44" s="1135"/>
      <c r="CL44" s="1135"/>
      <c r="CM44" s="1135"/>
      <c r="CN44" s="1135"/>
      <c r="CO44" s="1135"/>
      <c r="CP44" s="1135"/>
      <c r="CQ44" s="1135"/>
      <c r="CR44" s="1135"/>
      <c r="CS44" s="1135"/>
      <c r="CT44" s="1135"/>
      <c r="CU44" s="1135"/>
      <c r="CV44" s="1135"/>
      <c r="CW44" s="1135"/>
      <c r="CX44" s="1135"/>
      <c r="CY44" s="1135"/>
      <c r="CZ44" s="1135"/>
      <c r="DA44" s="1135"/>
      <c r="DB44" s="1135"/>
      <c r="DC44" s="1136"/>
    </row>
    <row r="45" spans="2:109" x14ac:dyDescent="0.15">
      <c r="B45" s="324"/>
      <c r="AN45" s="1134"/>
      <c r="AO45" s="1135"/>
      <c r="AP45" s="1135"/>
      <c r="AQ45" s="1135"/>
      <c r="AR45" s="1135"/>
      <c r="AS45" s="1135"/>
      <c r="AT45" s="1135"/>
      <c r="AU45" s="1135"/>
      <c r="AV45" s="1135"/>
      <c r="AW45" s="1135"/>
      <c r="AX45" s="1135"/>
      <c r="AY45" s="1135"/>
      <c r="AZ45" s="1135"/>
      <c r="BA45" s="1135"/>
      <c r="BB45" s="1135"/>
      <c r="BC45" s="1135"/>
      <c r="BD45" s="1135"/>
      <c r="BE45" s="1135"/>
      <c r="BF45" s="1135"/>
      <c r="BG45" s="1135"/>
      <c r="BH45" s="1135"/>
      <c r="BI45" s="1135"/>
      <c r="BJ45" s="1135"/>
      <c r="BK45" s="1135"/>
      <c r="BL45" s="1135"/>
      <c r="BM45" s="1135"/>
      <c r="BN45" s="1135"/>
      <c r="BO45" s="1135"/>
      <c r="BP45" s="1135"/>
      <c r="BQ45" s="1135"/>
      <c r="BR45" s="1135"/>
      <c r="BS45" s="1135"/>
      <c r="BT45" s="1135"/>
      <c r="BU45" s="1135"/>
      <c r="BV45" s="1135"/>
      <c r="BW45" s="1135"/>
      <c r="BX45" s="1135"/>
      <c r="BY45" s="1135"/>
      <c r="BZ45" s="1135"/>
      <c r="CA45" s="1135"/>
      <c r="CB45" s="1135"/>
      <c r="CC45" s="1135"/>
      <c r="CD45" s="1135"/>
      <c r="CE45" s="1135"/>
      <c r="CF45" s="1135"/>
      <c r="CG45" s="1135"/>
      <c r="CH45" s="1135"/>
      <c r="CI45" s="1135"/>
      <c r="CJ45" s="1135"/>
      <c r="CK45" s="1135"/>
      <c r="CL45" s="1135"/>
      <c r="CM45" s="1135"/>
      <c r="CN45" s="1135"/>
      <c r="CO45" s="1135"/>
      <c r="CP45" s="1135"/>
      <c r="CQ45" s="1135"/>
      <c r="CR45" s="1135"/>
      <c r="CS45" s="1135"/>
      <c r="CT45" s="1135"/>
      <c r="CU45" s="1135"/>
      <c r="CV45" s="1135"/>
      <c r="CW45" s="1135"/>
      <c r="CX45" s="1135"/>
      <c r="CY45" s="1135"/>
      <c r="CZ45" s="1135"/>
      <c r="DA45" s="1135"/>
      <c r="DB45" s="1135"/>
      <c r="DC45" s="1136"/>
    </row>
    <row r="46" spans="2:109" x14ac:dyDescent="0.15">
      <c r="B46" s="324"/>
      <c r="AN46" s="1134"/>
      <c r="AO46" s="1135"/>
      <c r="AP46" s="1135"/>
      <c r="AQ46" s="1135"/>
      <c r="AR46" s="1135"/>
      <c r="AS46" s="1135"/>
      <c r="AT46" s="1135"/>
      <c r="AU46" s="1135"/>
      <c r="AV46" s="1135"/>
      <c r="AW46" s="1135"/>
      <c r="AX46" s="1135"/>
      <c r="AY46" s="1135"/>
      <c r="AZ46" s="1135"/>
      <c r="BA46" s="1135"/>
      <c r="BB46" s="1135"/>
      <c r="BC46" s="1135"/>
      <c r="BD46" s="1135"/>
      <c r="BE46" s="1135"/>
      <c r="BF46" s="1135"/>
      <c r="BG46" s="1135"/>
      <c r="BH46" s="1135"/>
      <c r="BI46" s="1135"/>
      <c r="BJ46" s="1135"/>
      <c r="BK46" s="1135"/>
      <c r="BL46" s="1135"/>
      <c r="BM46" s="1135"/>
      <c r="BN46" s="1135"/>
      <c r="BO46" s="1135"/>
      <c r="BP46" s="1135"/>
      <c r="BQ46" s="1135"/>
      <c r="BR46" s="1135"/>
      <c r="BS46" s="1135"/>
      <c r="BT46" s="1135"/>
      <c r="BU46" s="1135"/>
      <c r="BV46" s="1135"/>
      <c r="BW46" s="1135"/>
      <c r="BX46" s="1135"/>
      <c r="BY46" s="1135"/>
      <c r="BZ46" s="1135"/>
      <c r="CA46" s="1135"/>
      <c r="CB46" s="1135"/>
      <c r="CC46" s="1135"/>
      <c r="CD46" s="1135"/>
      <c r="CE46" s="1135"/>
      <c r="CF46" s="1135"/>
      <c r="CG46" s="1135"/>
      <c r="CH46" s="1135"/>
      <c r="CI46" s="1135"/>
      <c r="CJ46" s="1135"/>
      <c r="CK46" s="1135"/>
      <c r="CL46" s="1135"/>
      <c r="CM46" s="1135"/>
      <c r="CN46" s="1135"/>
      <c r="CO46" s="1135"/>
      <c r="CP46" s="1135"/>
      <c r="CQ46" s="1135"/>
      <c r="CR46" s="1135"/>
      <c r="CS46" s="1135"/>
      <c r="CT46" s="1135"/>
      <c r="CU46" s="1135"/>
      <c r="CV46" s="1135"/>
      <c r="CW46" s="1135"/>
      <c r="CX46" s="1135"/>
      <c r="CY46" s="1135"/>
      <c r="CZ46" s="1135"/>
      <c r="DA46" s="1135"/>
      <c r="DB46" s="1135"/>
      <c r="DC46" s="1136"/>
    </row>
    <row r="47" spans="2:109" x14ac:dyDescent="0.15">
      <c r="B47" s="324"/>
      <c r="AN47" s="1137"/>
      <c r="AO47" s="1138"/>
      <c r="AP47" s="1138"/>
      <c r="AQ47" s="1138"/>
      <c r="AR47" s="1138"/>
      <c r="AS47" s="1138"/>
      <c r="AT47" s="1138"/>
      <c r="AU47" s="1138"/>
      <c r="AV47" s="1138"/>
      <c r="AW47" s="1138"/>
      <c r="AX47" s="1138"/>
      <c r="AY47" s="1138"/>
      <c r="AZ47" s="1138"/>
      <c r="BA47" s="1138"/>
      <c r="BB47" s="1138"/>
      <c r="BC47" s="1138"/>
      <c r="BD47" s="1138"/>
      <c r="BE47" s="1138"/>
      <c r="BF47" s="1138"/>
      <c r="BG47" s="1138"/>
      <c r="BH47" s="1138"/>
      <c r="BI47" s="1138"/>
      <c r="BJ47" s="1138"/>
      <c r="BK47" s="1138"/>
      <c r="BL47" s="1138"/>
      <c r="BM47" s="1138"/>
      <c r="BN47" s="1138"/>
      <c r="BO47" s="1138"/>
      <c r="BP47" s="1138"/>
      <c r="BQ47" s="1138"/>
      <c r="BR47" s="1138"/>
      <c r="BS47" s="1138"/>
      <c r="BT47" s="1138"/>
      <c r="BU47" s="1138"/>
      <c r="BV47" s="1138"/>
      <c r="BW47" s="1138"/>
      <c r="BX47" s="1138"/>
      <c r="BY47" s="1138"/>
      <c r="BZ47" s="1138"/>
      <c r="CA47" s="1138"/>
      <c r="CB47" s="1138"/>
      <c r="CC47" s="1138"/>
      <c r="CD47" s="1138"/>
      <c r="CE47" s="1138"/>
      <c r="CF47" s="1138"/>
      <c r="CG47" s="1138"/>
      <c r="CH47" s="1138"/>
      <c r="CI47" s="1138"/>
      <c r="CJ47" s="1138"/>
      <c r="CK47" s="1138"/>
      <c r="CL47" s="1138"/>
      <c r="CM47" s="1138"/>
      <c r="CN47" s="1138"/>
      <c r="CO47" s="1138"/>
      <c r="CP47" s="1138"/>
      <c r="CQ47" s="1138"/>
      <c r="CR47" s="1138"/>
      <c r="CS47" s="1138"/>
      <c r="CT47" s="1138"/>
      <c r="CU47" s="1138"/>
      <c r="CV47" s="1138"/>
      <c r="CW47" s="1138"/>
      <c r="CX47" s="1138"/>
      <c r="CY47" s="1138"/>
      <c r="CZ47" s="1138"/>
      <c r="DA47" s="1138"/>
      <c r="DB47" s="1138"/>
      <c r="DC47" s="1139"/>
    </row>
    <row r="48" spans="2:109" x14ac:dyDescent="0.15">
      <c r="B48" s="324"/>
      <c r="H48" s="333"/>
      <c r="I48" s="333"/>
      <c r="J48" s="333"/>
      <c r="AN48" s="333"/>
      <c r="AO48" s="333"/>
      <c r="AP48" s="333"/>
      <c r="AZ48" s="333"/>
      <c r="BA48" s="333"/>
      <c r="BB48" s="333"/>
      <c r="BL48" s="333"/>
      <c r="BM48" s="333"/>
      <c r="BN48" s="333"/>
      <c r="BX48" s="333"/>
      <c r="BY48" s="333"/>
      <c r="BZ48" s="333"/>
      <c r="CJ48" s="333"/>
      <c r="CK48" s="333"/>
      <c r="CL48" s="333"/>
      <c r="CV48" s="333"/>
      <c r="CW48" s="333"/>
      <c r="CX48" s="333"/>
    </row>
    <row r="49" spans="1:109" x14ac:dyDescent="0.15">
      <c r="B49" s="324"/>
      <c r="AN49" s="318" t="s">
        <v>532</v>
      </c>
    </row>
    <row r="50" spans="1:109" x14ac:dyDescent="0.15">
      <c r="B50" s="324"/>
      <c r="G50" s="1124"/>
      <c r="H50" s="1124"/>
      <c r="I50" s="1124"/>
      <c r="J50" s="1124"/>
      <c r="K50" s="334"/>
      <c r="L50" s="334"/>
      <c r="M50" s="335"/>
      <c r="N50" s="335"/>
      <c r="AN50" s="1127"/>
      <c r="AO50" s="1128"/>
      <c r="AP50" s="1128"/>
      <c r="AQ50" s="1128"/>
      <c r="AR50" s="1128"/>
      <c r="AS50" s="1128"/>
      <c r="AT50" s="1128"/>
      <c r="AU50" s="1128"/>
      <c r="AV50" s="1128"/>
      <c r="AW50" s="1128"/>
      <c r="AX50" s="1128"/>
      <c r="AY50" s="1128"/>
      <c r="AZ50" s="1128"/>
      <c r="BA50" s="1128"/>
      <c r="BB50" s="1128"/>
      <c r="BC50" s="1128"/>
      <c r="BD50" s="1128"/>
      <c r="BE50" s="1128"/>
      <c r="BF50" s="1128"/>
      <c r="BG50" s="1128"/>
      <c r="BH50" s="1128"/>
      <c r="BI50" s="1128"/>
      <c r="BJ50" s="1128"/>
      <c r="BK50" s="1128"/>
      <c r="BL50" s="1128"/>
      <c r="BM50" s="1128"/>
      <c r="BN50" s="1128"/>
      <c r="BO50" s="1129"/>
      <c r="BP50" s="1123" t="s">
        <v>519</v>
      </c>
      <c r="BQ50" s="1123"/>
      <c r="BR50" s="1123"/>
      <c r="BS50" s="1123"/>
      <c r="BT50" s="1123"/>
      <c r="BU50" s="1123"/>
      <c r="BV50" s="1123"/>
      <c r="BW50" s="1123"/>
      <c r="BX50" s="1123" t="s">
        <v>520</v>
      </c>
      <c r="BY50" s="1123"/>
      <c r="BZ50" s="1123"/>
      <c r="CA50" s="1123"/>
      <c r="CB50" s="1123"/>
      <c r="CC50" s="1123"/>
      <c r="CD50" s="1123"/>
      <c r="CE50" s="1123"/>
      <c r="CF50" s="1123" t="s">
        <v>521</v>
      </c>
      <c r="CG50" s="1123"/>
      <c r="CH50" s="1123"/>
      <c r="CI50" s="1123"/>
      <c r="CJ50" s="1123"/>
      <c r="CK50" s="1123"/>
      <c r="CL50" s="1123"/>
      <c r="CM50" s="1123"/>
      <c r="CN50" s="1123" t="s">
        <v>256</v>
      </c>
      <c r="CO50" s="1123"/>
      <c r="CP50" s="1123"/>
      <c r="CQ50" s="1123"/>
      <c r="CR50" s="1123"/>
      <c r="CS50" s="1123"/>
      <c r="CT50" s="1123"/>
      <c r="CU50" s="1123"/>
      <c r="CV50" s="1123" t="s">
        <v>522</v>
      </c>
      <c r="CW50" s="1123"/>
      <c r="CX50" s="1123"/>
      <c r="CY50" s="1123"/>
      <c r="CZ50" s="1123"/>
      <c r="DA50" s="1123"/>
      <c r="DB50" s="1123"/>
      <c r="DC50" s="1123"/>
    </row>
    <row r="51" spans="1:109" ht="13.5" customHeight="1" x14ac:dyDescent="0.15">
      <c r="B51" s="324"/>
      <c r="G51" s="1126"/>
      <c r="H51" s="1126"/>
      <c r="I51" s="1130"/>
      <c r="J51" s="1130"/>
      <c r="K51" s="1125"/>
      <c r="L51" s="1125"/>
      <c r="M51" s="1125"/>
      <c r="N51" s="1125"/>
      <c r="AM51" s="333"/>
      <c r="AN51" s="1121" t="s">
        <v>533</v>
      </c>
      <c r="AO51" s="1121"/>
      <c r="AP51" s="1121"/>
      <c r="AQ51" s="1121"/>
      <c r="AR51" s="1121"/>
      <c r="AS51" s="1121"/>
      <c r="AT51" s="1121"/>
      <c r="AU51" s="1121"/>
      <c r="AV51" s="1121"/>
      <c r="AW51" s="1121"/>
      <c r="AX51" s="1121"/>
      <c r="AY51" s="1121"/>
      <c r="AZ51" s="1121"/>
      <c r="BA51" s="1121"/>
      <c r="BB51" s="1121" t="s">
        <v>534</v>
      </c>
      <c r="BC51" s="1121"/>
      <c r="BD51" s="1121"/>
      <c r="BE51" s="1121"/>
      <c r="BF51" s="1121"/>
      <c r="BG51" s="1121"/>
      <c r="BH51" s="1121"/>
      <c r="BI51" s="1121"/>
      <c r="BJ51" s="1121"/>
      <c r="BK51" s="1121"/>
      <c r="BL51" s="1121"/>
      <c r="BM51" s="1121"/>
      <c r="BN51" s="1121"/>
      <c r="BO51" s="1121"/>
      <c r="BP51" s="1118">
        <v>28.8</v>
      </c>
      <c r="BQ51" s="1118"/>
      <c r="BR51" s="1118"/>
      <c r="BS51" s="1118"/>
      <c r="BT51" s="1118"/>
      <c r="BU51" s="1118"/>
      <c r="BV51" s="1118"/>
      <c r="BW51" s="1118"/>
      <c r="BX51" s="1118">
        <v>21.7</v>
      </c>
      <c r="BY51" s="1118"/>
      <c r="BZ51" s="1118"/>
      <c r="CA51" s="1118"/>
      <c r="CB51" s="1118"/>
      <c r="CC51" s="1118"/>
      <c r="CD51" s="1118"/>
      <c r="CE51" s="1118"/>
      <c r="CF51" s="1118">
        <v>17.8</v>
      </c>
      <c r="CG51" s="1118"/>
      <c r="CH51" s="1118"/>
      <c r="CI51" s="1118"/>
      <c r="CJ51" s="1118"/>
      <c r="CK51" s="1118"/>
      <c r="CL51" s="1118"/>
      <c r="CM51" s="1118"/>
      <c r="CN51" s="1118">
        <v>32.1</v>
      </c>
      <c r="CO51" s="1118"/>
      <c r="CP51" s="1118"/>
      <c r="CQ51" s="1118"/>
      <c r="CR51" s="1118"/>
      <c r="CS51" s="1118"/>
      <c r="CT51" s="1118"/>
      <c r="CU51" s="1118"/>
      <c r="CV51" s="1118">
        <v>35</v>
      </c>
      <c r="CW51" s="1118"/>
      <c r="CX51" s="1118"/>
      <c r="CY51" s="1118"/>
      <c r="CZ51" s="1118"/>
      <c r="DA51" s="1118"/>
      <c r="DB51" s="1118"/>
      <c r="DC51" s="1118"/>
    </row>
    <row r="52" spans="1:109" x14ac:dyDescent="0.15">
      <c r="B52" s="324"/>
      <c r="G52" s="1126"/>
      <c r="H52" s="1126"/>
      <c r="I52" s="1130"/>
      <c r="J52" s="1130"/>
      <c r="K52" s="1125"/>
      <c r="L52" s="1125"/>
      <c r="M52" s="1125"/>
      <c r="N52" s="1125"/>
      <c r="AM52" s="333"/>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18"/>
      <c r="BQ52" s="1118"/>
      <c r="BR52" s="1118"/>
      <c r="BS52" s="1118"/>
      <c r="BT52" s="1118"/>
      <c r="BU52" s="1118"/>
      <c r="BV52" s="1118"/>
      <c r="BW52" s="1118"/>
      <c r="BX52" s="1118"/>
      <c r="BY52" s="1118"/>
      <c r="BZ52" s="1118"/>
      <c r="CA52" s="1118"/>
      <c r="CB52" s="1118"/>
      <c r="CC52" s="1118"/>
      <c r="CD52" s="1118"/>
      <c r="CE52" s="1118"/>
      <c r="CF52" s="1118"/>
      <c r="CG52" s="1118"/>
      <c r="CH52" s="1118"/>
      <c r="CI52" s="1118"/>
      <c r="CJ52" s="1118"/>
      <c r="CK52" s="1118"/>
      <c r="CL52" s="1118"/>
      <c r="CM52" s="1118"/>
      <c r="CN52" s="1118"/>
      <c r="CO52" s="1118"/>
      <c r="CP52" s="1118"/>
      <c r="CQ52" s="1118"/>
      <c r="CR52" s="1118"/>
      <c r="CS52" s="1118"/>
      <c r="CT52" s="1118"/>
      <c r="CU52" s="1118"/>
      <c r="CV52" s="1118"/>
      <c r="CW52" s="1118"/>
      <c r="CX52" s="1118"/>
      <c r="CY52" s="1118"/>
      <c r="CZ52" s="1118"/>
      <c r="DA52" s="1118"/>
      <c r="DB52" s="1118"/>
      <c r="DC52" s="1118"/>
    </row>
    <row r="53" spans="1:109" x14ac:dyDescent="0.15">
      <c r="A53" s="332"/>
      <c r="B53" s="324"/>
      <c r="G53" s="1126"/>
      <c r="H53" s="1126"/>
      <c r="I53" s="1124"/>
      <c r="J53" s="1124"/>
      <c r="K53" s="1125"/>
      <c r="L53" s="1125"/>
      <c r="M53" s="1125"/>
      <c r="N53" s="1125"/>
      <c r="AM53" s="333"/>
      <c r="AN53" s="1121"/>
      <c r="AO53" s="1121"/>
      <c r="AP53" s="1121"/>
      <c r="AQ53" s="1121"/>
      <c r="AR53" s="1121"/>
      <c r="AS53" s="1121"/>
      <c r="AT53" s="1121"/>
      <c r="AU53" s="1121"/>
      <c r="AV53" s="1121"/>
      <c r="AW53" s="1121"/>
      <c r="AX53" s="1121"/>
      <c r="AY53" s="1121"/>
      <c r="AZ53" s="1121"/>
      <c r="BA53" s="1121"/>
      <c r="BB53" s="1121" t="s">
        <v>535</v>
      </c>
      <c r="BC53" s="1121"/>
      <c r="BD53" s="1121"/>
      <c r="BE53" s="1121"/>
      <c r="BF53" s="1121"/>
      <c r="BG53" s="1121"/>
      <c r="BH53" s="1121"/>
      <c r="BI53" s="1121"/>
      <c r="BJ53" s="1121"/>
      <c r="BK53" s="1121"/>
      <c r="BL53" s="1121"/>
      <c r="BM53" s="1121"/>
      <c r="BN53" s="1121"/>
      <c r="BO53" s="1121"/>
      <c r="BP53" s="1118">
        <v>69.7</v>
      </c>
      <c r="BQ53" s="1118"/>
      <c r="BR53" s="1118"/>
      <c r="BS53" s="1118"/>
      <c r="BT53" s="1118"/>
      <c r="BU53" s="1118"/>
      <c r="BV53" s="1118"/>
      <c r="BW53" s="1118"/>
      <c r="BX53" s="1118">
        <v>50.9</v>
      </c>
      <c r="BY53" s="1118"/>
      <c r="BZ53" s="1118"/>
      <c r="CA53" s="1118"/>
      <c r="CB53" s="1118"/>
      <c r="CC53" s="1118"/>
      <c r="CD53" s="1118"/>
      <c r="CE53" s="1118"/>
      <c r="CF53" s="1118">
        <v>51.5</v>
      </c>
      <c r="CG53" s="1118"/>
      <c r="CH53" s="1118"/>
      <c r="CI53" s="1118"/>
      <c r="CJ53" s="1118"/>
      <c r="CK53" s="1118"/>
      <c r="CL53" s="1118"/>
      <c r="CM53" s="1118"/>
      <c r="CN53" s="1118">
        <v>53</v>
      </c>
      <c r="CO53" s="1118"/>
      <c r="CP53" s="1118"/>
      <c r="CQ53" s="1118"/>
      <c r="CR53" s="1118"/>
      <c r="CS53" s="1118"/>
      <c r="CT53" s="1118"/>
      <c r="CU53" s="1118"/>
      <c r="CV53" s="1118">
        <v>50.8</v>
      </c>
      <c r="CW53" s="1118"/>
      <c r="CX53" s="1118"/>
      <c r="CY53" s="1118"/>
      <c r="CZ53" s="1118"/>
      <c r="DA53" s="1118"/>
      <c r="DB53" s="1118"/>
      <c r="DC53" s="1118"/>
    </row>
    <row r="54" spans="1:109" x14ac:dyDescent="0.15">
      <c r="A54" s="332"/>
      <c r="B54" s="324"/>
      <c r="G54" s="1126"/>
      <c r="H54" s="1126"/>
      <c r="I54" s="1124"/>
      <c r="J54" s="1124"/>
      <c r="K54" s="1125"/>
      <c r="L54" s="1125"/>
      <c r="M54" s="1125"/>
      <c r="N54" s="1125"/>
      <c r="AM54" s="333"/>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18"/>
      <c r="BQ54" s="1118"/>
      <c r="BR54" s="1118"/>
      <c r="BS54" s="1118"/>
      <c r="BT54" s="1118"/>
      <c r="BU54" s="1118"/>
      <c r="BV54" s="1118"/>
      <c r="BW54" s="1118"/>
      <c r="BX54" s="1118"/>
      <c r="BY54" s="1118"/>
      <c r="BZ54" s="1118"/>
      <c r="CA54" s="1118"/>
      <c r="CB54" s="1118"/>
      <c r="CC54" s="1118"/>
      <c r="CD54" s="1118"/>
      <c r="CE54" s="1118"/>
      <c r="CF54" s="1118"/>
      <c r="CG54" s="1118"/>
      <c r="CH54" s="1118"/>
      <c r="CI54" s="1118"/>
      <c r="CJ54" s="1118"/>
      <c r="CK54" s="1118"/>
      <c r="CL54" s="1118"/>
      <c r="CM54" s="1118"/>
      <c r="CN54" s="1118"/>
      <c r="CO54" s="1118"/>
      <c r="CP54" s="1118"/>
      <c r="CQ54" s="1118"/>
      <c r="CR54" s="1118"/>
      <c r="CS54" s="1118"/>
      <c r="CT54" s="1118"/>
      <c r="CU54" s="1118"/>
      <c r="CV54" s="1118"/>
      <c r="CW54" s="1118"/>
      <c r="CX54" s="1118"/>
      <c r="CY54" s="1118"/>
      <c r="CZ54" s="1118"/>
      <c r="DA54" s="1118"/>
      <c r="DB54" s="1118"/>
      <c r="DC54" s="1118"/>
    </row>
    <row r="55" spans="1:109" x14ac:dyDescent="0.15">
      <c r="A55" s="332"/>
      <c r="B55" s="324"/>
      <c r="G55" s="1124"/>
      <c r="H55" s="1124"/>
      <c r="I55" s="1124"/>
      <c r="J55" s="1124"/>
      <c r="K55" s="1125"/>
      <c r="L55" s="1125"/>
      <c r="M55" s="1125"/>
      <c r="N55" s="1125"/>
      <c r="AN55" s="1123" t="s">
        <v>536</v>
      </c>
      <c r="AO55" s="1123"/>
      <c r="AP55" s="1123"/>
      <c r="AQ55" s="1123"/>
      <c r="AR55" s="1123"/>
      <c r="AS55" s="1123"/>
      <c r="AT55" s="1123"/>
      <c r="AU55" s="1123"/>
      <c r="AV55" s="1123"/>
      <c r="AW55" s="1123"/>
      <c r="AX55" s="1123"/>
      <c r="AY55" s="1123"/>
      <c r="AZ55" s="1123"/>
      <c r="BA55" s="1123"/>
      <c r="BB55" s="1121" t="s">
        <v>534</v>
      </c>
      <c r="BC55" s="1121"/>
      <c r="BD55" s="1121"/>
      <c r="BE55" s="1121"/>
      <c r="BF55" s="1121"/>
      <c r="BG55" s="1121"/>
      <c r="BH55" s="1121"/>
      <c r="BI55" s="1121"/>
      <c r="BJ55" s="1121"/>
      <c r="BK55" s="1121"/>
      <c r="BL55" s="1121"/>
      <c r="BM55" s="1121"/>
      <c r="BN55" s="1121"/>
      <c r="BO55" s="1121"/>
      <c r="BP55" s="1118">
        <v>27.8</v>
      </c>
      <c r="BQ55" s="1118"/>
      <c r="BR55" s="1118"/>
      <c r="BS55" s="1118"/>
      <c r="BT55" s="1118"/>
      <c r="BU55" s="1118"/>
      <c r="BV55" s="1118"/>
      <c r="BW55" s="1118"/>
      <c r="BX55" s="1118">
        <v>11.2</v>
      </c>
      <c r="BY55" s="1118"/>
      <c r="BZ55" s="1118"/>
      <c r="CA55" s="1118"/>
      <c r="CB55" s="1118"/>
      <c r="CC55" s="1118"/>
      <c r="CD55" s="1118"/>
      <c r="CE55" s="1118"/>
      <c r="CF55" s="1118">
        <v>4.5999999999999996</v>
      </c>
      <c r="CG55" s="1118"/>
      <c r="CH55" s="1118"/>
      <c r="CI55" s="1118"/>
      <c r="CJ55" s="1118"/>
      <c r="CK55" s="1118"/>
      <c r="CL55" s="1118"/>
      <c r="CM55" s="1118"/>
      <c r="CN55" s="1118">
        <v>4.2</v>
      </c>
      <c r="CO55" s="1118"/>
      <c r="CP55" s="1118"/>
      <c r="CQ55" s="1118"/>
      <c r="CR55" s="1118"/>
      <c r="CS55" s="1118"/>
      <c r="CT55" s="1118"/>
      <c r="CU55" s="1118"/>
      <c r="CV55" s="1118">
        <v>3.6</v>
      </c>
      <c r="CW55" s="1118"/>
      <c r="CX55" s="1118"/>
      <c r="CY55" s="1118"/>
      <c r="CZ55" s="1118"/>
      <c r="DA55" s="1118"/>
      <c r="DB55" s="1118"/>
      <c r="DC55" s="1118"/>
    </row>
    <row r="56" spans="1:109" x14ac:dyDescent="0.15">
      <c r="A56" s="332"/>
      <c r="B56" s="324"/>
      <c r="G56" s="1124"/>
      <c r="H56" s="1124"/>
      <c r="I56" s="1124"/>
      <c r="J56" s="1124"/>
      <c r="K56" s="1125"/>
      <c r="L56" s="1125"/>
      <c r="M56" s="1125"/>
      <c r="N56" s="1125"/>
      <c r="AN56" s="1123"/>
      <c r="AO56" s="1123"/>
      <c r="AP56" s="1123"/>
      <c r="AQ56" s="1123"/>
      <c r="AR56" s="1123"/>
      <c r="AS56" s="1123"/>
      <c r="AT56" s="1123"/>
      <c r="AU56" s="1123"/>
      <c r="AV56" s="1123"/>
      <c r="AW56" s="1123"/>
      <c r="AX56" s="1123"/>
      <c r="AY56" s="1123"/>
      <c r="AZ56" s="1123"/>
      <c r="BA56" s="1123"/>
      <c r="BB56" s="1121"/>
      <c r="BC56" s="1121"/>
      <c r="BD56" s="1121"/>
      <c r="BE56" s="1121"/>
      <c r="BF56" s="1121"/>
      <c r="BG56" s="1121"/>
      <c r="BH56" s="1121"/>
      <c r="BI56" s="1121"/>
      <c r="BJ56" s="1121"/>
      <c r="BK56" s="1121"/>
      <c r="BL56" s="1121"/>
      <c r="BM56" s="1121"/>
      <c r="BN56" s="1121"/>
      <c r="BO56" s="1121"/>
      <c r="BP56" s="1118"/>
      <c r="BQ56" s="1118"/>
      <c r="BR56" s="1118"/>
      <c r="BS56" s="1118"/>
      <c r="BT56" s="1118"/>
      <c r="BU56" s="1118"/>
      <c r="BV56" s="1118"/>
      <c r="BW56" s="1118"/>
      <c r="BX56" s="1118"/>
      <c r="BY56" s="1118"/>
      <c r="BZ56" s="1118"/>
      <c r="CA56" s="1118"/>
      <c r="CB56" s="1118"/>
      <c r="CC56" s="1118"/>
      <c r="CD56" s="1118"/>
      <c r="CE56" s="1118"/>
      <c r="CF56" s="1118"/>
      <c r="CG56" s="1118"/>
      <c r="CH56" s="1118"/>
      <c r="CI56" s="1118"/>
      <c r="CJ56" s="1118"/>
      <c r="CK56" s="1118"/>
      <c r="CL56" s="1118"/>
      <c r="CM56" s="1118"/>
      <c r="CN56" s="1118"/>
      <c r="CO56" s="1118"/>
      <c r="CP56" s="1118"/>
      <c r="CQ56" s="1118"/>
      <c r="CR56" s="1118"/>
      <c r="CS56" s="1118"/>
      <c r="CT56" s="1118"/>
      <c r="CU56" s="1118"/>
      <c r="CV56" s="1118"/>
      <c r="CW56" s="1118"/>
      <c r="CX56" s="1118"/>
      <c r="CY56" s="1118"/>
      <c r="CZ56" s="1118"/>
      <c r="DA56" s="1118"/>
      <c r="DB56" s="1118"/>
      <c r="DC56" s="1118"/>
    </row>
    <row r="57" spans="1:109" s="332" customFormat="1" x14ac:dyDescent="0.15">
      <c r="B57" s="336"/>
      <c r="G57" s="1124"/>
      <c r="H57" s="1124"/>
      <c r="I57" s="1119"/>
      <c r="J57" s="1119"/>
      <c r="K57" s="1125"/>
      <c r="L57" s="1125"/>
      <c r="M57" s="1125"/>
      <c r="N57" s="1125"/>
      <c r="AM57" s="318"/>
      <c r="AN57" s="1123"/>
      <c r="AO57" s="1123"/>
      <c r="AP57" s="1123"/>
      <c r="AQ57" s="1123"/>
      <c r="AR57" s="1123"/>
      <c r="AS57" s="1123"/>
      <c r="AT57" s="1123"/>
      <c r="AU57" s="1123"/>
      <c r="AV57" s="1123"/>
      <c r="AW57" s="1123"/>
      <c r="AX57" s="1123"/>
      <c r="AY57" s="1123"/>
      <c r="AZ57" s="1123"/>
      <c r="BA57" s="1123"/>
      <c r="BB57" s="1121" t="s">
        <v>535</v>
      </c>
      <c r="BC57" s="1121"/>
      <c r="BD57" s="1121"/>
      <c r="BE57" s="1121"/>
      <c r="BF57" s="1121"/>
      <c r="BG57" s="1121"/>
      <c r="BH57" s="1121"/>
      <c r="BI57" s="1121"/>
      <c r="BJ57" s="1121"/>
      <c r="BK57" s="1121"/>
      <c r="BL57" s="1121"/>
      <c r="BM57" s="1121"/>
      <c r="BN57" s="1121"/>
      <c r="BO57" s="1121"/>
      <c r="BP57" s="1118">
        <v>62</v>
      </c>
      <c r="BQ57" s="1118"/>
      <c r="BR57" s="1118"/>
      <c r="BS57" s="1118"/>
      <c r="BT57" s="1118"/>
      <c r="BU57" s="1118"/>
      <c r="BV57" s="1118"/>
      <c r="BW57" s="1118"/>
      <c r="BX57" s="1118">
        <v>63.7</v>
      </c>
      <c r="BY57" s="1118"/>
      <c r="BZ57" s="1118"/>
      <c r="CA57" s="1118"/>
      <c r="CB57" s="1118"/>
      <c r="CC57" s="1118"/>
      <c r="CD57" s="1118"/>
      <c r="CE57" s="1118"/>
      <c r="CF57" s="1118">
        <v>64.2</v>
      </c>
      <c r="CG57" s="1118"/>
      <c r="CH57" s="1118"/>
      <c r="CI57" s="1118"/>
      <c r="CJ57" s="1118"/>
      <c r="CK57" s="1118"/>
      <c r="CL57" s="1118"/>
      <c r="CM57" s="1118"/>
      <c r="CN57" s="1118">
        <v>65</v>
      </c>
      <c r="CO57" s="1118"/>
      <c r="CP57" s="1118"/>
      <c r="CQ57" s="1118"/>
      <c r="CR57" s="1118"/>
      <c r="CS57" s="1118"/>
      <c r="CT57" s="1118"/>
      <c r="CU57" s="1118"/>
      <c r="CV57" s="1118">
        <v>66.099999999999994</v>
      </c>
      <c r="CW57" s="1118"/>
      <c r="CX57" s="1118"/>
      <c r="CY57" s="1118"/>
      <c r="CZ57" s="1118"/>
      <c r="DA57" s="1118"/>
      <c r="DB57" s="1118"/>
      <c r="DC57" s="1118"/>
      <c r="DD57" s="337"/>
      <c r="DE57" s="336"/>
    </row>
    <row r="58" spans="1:109" s="332" customFormat="1" x14ac:dyDescent="0.15">
      <c r="A58" s="318"/>
      <c r="B58" s="336"/>
      <c r="G58" s="1124"/>
      <c r="H58" s="1124"/>
      <c r="I58" s="1119"/>
      <c r="J58" s="1119"/>
      <c r="K58" s="1125"/>
      <c r="L58" s="1125"/>
      <c r="M58" s="1125"/>
      <c r="N58" s="1125"/>
      <c r="AM58" s="318"/>
      <c r="AN58" s="1123"/>
      <c r="AO58" s="1123"/>
      <c r="AP58" s="1123"/>
      <c r="AQ58" s="1123"/>
      <c r="AR58" s="1123"/>
      <c r="AS58" s="1123"/>
      <c r="AT58" s="1123"/>
      <c r="AU58" s="1123"/>
      <c r="AV58" s="1123"/>
      <c r="AW58" s="1123"/>
      <c r="AX58" s="1123"/>
      <c r="AY58" s="1123"/>
      <c r="AZ58" s="1123"/>
      <c r="BA58" s="1123"/>
      <c r="BB58" s="1121"/>
      <c r="BC58" s="1121"/>
      <c r="BD58" s="1121"/>
      <c r="BE58" s="1121"/>
      <c r="BF58" s="1121"/>
      <c r="BG58" s="1121"/>
      <c r="BH58" s="1121"/>
      <c r="BI58" s="1121"/>
      <c r="BJ58" s="1121"/>
      <c r="BK58" s="1121"/>
      <c r="BL58" s="1121"/>
      <c r="BM58" s="1121"/>
      <c r="BN58" s="1121"/>
      <c r="BO58" s="1121"/>
      <c r="BP58" s="1118"/>
      <c r="BQ58" s="1118"/>
      <c r="BR58" s="1118"/>
      <c r="BS58" s="1118"/>
      <c r="BT58" s="1118"/>
      <c r="BU58" s="1118"/>
      <c r="BV58" s="1118"/>
      <c r="BW58" s="1118"/>
      <c r="BX58" s="1118"/>
      <c r="BY58" s="1118"/>
      <c r="BZ58" s="1118"/>
      <c r="CA58" s="1118"/>
      <c r="CB58" s="1118"/>
      <c r="CC58" s="1118"/>
      <c r="CD58" s="1118"/>
      <c r="CE58" s="1118"/>
      <c r="CF58" s="1118"/>
      <c r="CG58" s="1118"/>
      <c r="CH58" s="1118"/>
      <c r="CI58" s="1118"/>
      <c r="CJ58" s="1118"/>
      <c r="CK58" s="1118"/>
      <c r="CL58" s="1118"/>
      <c r="CM58" s="1118"/>
      <c r="CN58" s="1118"/>
      <c r="CO58" s="1118"/>
      <c r="CP58" s="1118"/>
      <c r="CQ58" s="1118"/>
      <c r="CR58" s="1118"/>
      <c r="CS58" s="1118"/>
      <c r="CT58" s="1118"/>
      <c r="CU58" s="1118"/>
      <c r="CV58" s="1118"/>
      <c r="CW58" s="1118"/>
      <c r="CX58" s="1118"/>
      <c r="CY58" s="1118"/>
      <c r="CZ58" s="1118"/>
      <c r="DA58" s="1118"/>
      <c r="DB58" s="1118"/>
      <c r="DC58" s="1118"/>
      <c r="DD58" s="337"/>
      <c r="DE58" s="336"/>
    </row>
    <row r="59" spans="1:109" s="332" customFormat="1" x14ac:dyDescent="0.15">
      <c r="A59" s="318"/>
      <c r="B59" s="336"/>
      <c r="K59" s="338"/>
      <c r="L59" s="338"/>
      <c r="M59" s="338"/>
      <c r="N59" s="338"/>
      <c r="AQ59" s="338"/>
      <c r="AR59" s="338"/>
      <c r="AS59" s="338"/>
      <c r="AT59" s="338"/>
      <c r="BC59" s="338"/>
      <c r="BD59" s="338"/>
      <c r="BE59" s="338"/>
      <c r="BF59" s="338"/>
      <c r="BO59" s="338"/>
      <c r="BP59" s="338"/>
      <c r="BQ59" s="338"/>
      <c r="BR59" s="338"/>
      <c r="CA59" s="338"/>
      <c r="CB59" s="338"/>
      <c r="CC59" s="338"/>
      <c r="CD59" s="338"/>
      <c r="CM59" s="338"/>
      <c r="CN59" s="338"/>
      <c r="CO59" s="338"/>
      <c r="CP59" s="338"/>
      <c r="CY59" s="338"/>
      <c r="CZ59" s="338"/>
      <c r="DA59" s="338"/>
      <c r="DB59" s="338"/>
      <c r="DC59" s="338"/>
      <c r="DD59" s="337"/>
      <c r="DE59" s="336"/>
    </row>
    <row r="60" spans="1:109" s="332" customFormat="1" x14ac:dyDescent="0.15">
      <c r="A60" s="318"/>
      <c r="B60" s="336"/>
      <c r="K60" s="338"/>
      <c r="L60" s="338"/>
      <c r="M60" s="338"/>
      <c r="N60" s="338"/>
      <c r="AQ60" s="338"/>
      <c r="AR60" s="338"/>
      <c r="AS60" s="338"/>
      <c r="AT60" s="338"/>
      <c r="BC60" s="338"/>
      <c r="BD60" s="338"/>
      <c r="BE60" s="338"/>
      <c r="BF60" s="338"/>
      <c r="BO60" s="338"/>
      <c r="BP60" s="338"/>
      <c r="BQ60" s="338"/>
      <c r="BR60" s="338"/>
      <c r="CA60" s="338"/>
      <c r="CB60" s="338"/>
      <c r="CC60" s="338"/>
      <c r="CD60" s="338"/>
      <c r="CM60" s="338"/>
      <c r="CN60" s="338"/>
      <c r="CO60" s="338"/>
      <c r="CP60" s="338"/>
      <c r="CY60" s="338"/>
      <c r="CZ60" s="338"/>
      <c r="DA60" s="338"/>
      <c r="DB60" s="338"/>
      <c r="DC60" s="338"/>
      <c r="DD60" s="337"/>
      <c r="DE60" s="336"/>
    </row>
    <row r="61" spans="1:109" s="332" customFormat="1" x14ac:dyDescent="0.15">
      <c r="A61" s="318"/>
      <c r="B61" s="339"/>
      <c r="C61" s="340"/>
      <c r="D61" s="340"/>
      <c r="E61" s="340"/>
      <c r="F61" s="340"/>
      <c r="G61" s="340"/>
      <c r="H61" s="340"/>
      <c r="I61" s="340"/>
      <c r="J61" s="340"/>
      <c r="K61" s="340"/>
      <c r="L61" s="340"/>
      <c r="M61" s="341"/>
      <c r="N61" s="341"/>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1"/>
      <c r="AT61" s="341"/>
      <c r="AU61" s="340"/>
      <c r="AV61" s="340"/>
      <c r="AW61" s="340"/>
      <c r="AX61" s="340"/>
      <c r="AY61" s="340"/>
      <c r="AZ61" s="340"/>
      <c r="BA61" s="340"/>
      <c r="BB61" s="340"/>
      <c r="BC61" s="340"/>
      <c r="BD61" s="340"/>
      <c r="BE61" s="341"/>
      <c r="BF61" s="341"/>
      <c r="BG61" s="340"/>
      <c r="BH61" s="340"/>
      <c r="BI61" s="340"/>
      <c r="BJ61" s="340"/>
      <c r="BK61" s="340"/>
      <c r="BL61" s="340"/>
      <c r="BM61" s="340"/>
      <c r="BN61" s="340"/>
      <c r="BO61" s="340"/>
      <c r="BP61" s="340"/>
      <c r="BQ61" s="341"/>
      <c r="BR61" s="341"/>
      <c r="BS61" s="340"/>
      <c r="BT61" s="340"/>
      <c r="BU61" s="340"/>
      <c r="BV61" s="340"/>
      <c r="BW61" s="340"/>
      <c r="BX61" s="340"/>
      <c r="BY61" s="340"/>
      <c r="BZ61" s="340"/>
      <c r="CA61" s="340"/>
      <c r="CB61" s="340"/>
      <c r="CC61" s="341"/>
      <c r="CD61" s="341"/>
      <c r="CE61" s="340"/>
      <c r="CF61" s="340"/>
      <c r="CG61" s="340"/>
      <c r="CH61" s="340"/>
      <c r="CI61" s="340"/>
      <c r="CJ61" s="340"/>
      <c r="CK61" s="340"/>
      <c r="CL61" s="340"/>
      <c r="CM61" s="340"/>
      <c r="CN61" s="340"/>
      <c r="CO61" s="341"/>
      <c r="CP61" s="341"/>
      <c r="CQ61" s="340"/>
      <c r="CR61" s="340"/>
      <c r="CS61" s="340"/>
      <c r="CT61" s="340"/>
      <c r="CU61" s="340"/>
      <c r="CV61" s="340"/>
      <c r="CW61" s="340"/>
      <c r="CX61" s="340"/>
      <c r="CY61" s="340"/>
      <c r="CZ61" s="340"/>
      <c r="DA61" s="341"/>
      <c r="DB61" s="341"/>
      <c r="DC61" s="341"/>
      <c r="DD61" s="342"/>
      <c r="DE61" s="336"/>
    </row>
    <row r="62" spans="1:109" x14ac:dyDescent="0.15">
      <c r="B62" s="329"/>
      <c r="C62" s="329"/>
      <c r="D62" s="329"/>
      <c r="E62" s="329"/>
      <c r="F62" s="329"/>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329"/>
      <c r="AK62" s="329"/>
      <c r="AL62" s="329"/>
      <c r="AM62" s="329"/>
      <c r="AN62" s="329"/>
      <c r="AO62" s="329"/>
      <c r="AP62" s="329"/>
      <c r="AQ62" s="329"/>
      <c r="AR62" s="329"/>
      <c r="AS62" s="329"/>
      <c r="AT62" s="329"/>
      <c r="AU62" s="329"/>
      <c r="AV62" s="329"/>
      <c r="AW62" s="329"/>
      <c r="AX62" s="329"/>
      <c r="AY62" s="329"/>
      <c r="AZ62" s="329"/>
      <c r="BA62" s="329"/>
      <c r="BB62" s="329"/>
      <c r="BC62" s="329"/>
      <c r="BD62" s="329"/>
      <c r="BE62" s="329"/>
      <c r="BF62" s="329"/>
      <c r="BG62" s="329"/>
      <c r="BH62" s="329"/>
      <c r="BI62" s="329"/>
      <c r="BJ62" s="329"/>
      <c r="BK62" s="329"/>
      <c r="BL62" s="329"/>
      <c r="BM62" s="329"/>
      <c r="BN62" s="329"/>
      <c r="BO62" s="329"/>
      <c r="BP62" s="329"/>
      <c r="BQ62" s="329"/>
      <c r="BR62" s="329"/>
      <c r="BS62" s="329"/>
      <c r="BT62" s="329"/>
      <c r="BU62" s="329"/>
      <c r="BV62" s="329"/>
      <c r="BW62" s="329"/>
      <c r="BX62" s="329"/>
      <c r="BY62" s="329"/>
      <c r="BZ62" s="329"/>
      <c r="CA62" s="329"/>
      <c r="CB62" s="329"/>
      <c r="CC62" s="329"/>
      <c r="CD62" s="329"/>
      <c r="CE62" s="329"/>
      <c r="CF62" s="329"/>
      <c r="CG62" s="329"/>
      <c r="CH62" s="329"/>
      <c r="CI62" s="329"/>
      <c r="CJ62" s="329"/>
      <c r="CK62" s="329"/>
      <c r="CL62" s="329"/>
      <c r="CM62" s="329"/>
      <c r="CN62" s="329"/>
      <c r="CO62" s="329"/>
      <c r="CP62" s="329"/>
      <c r="CQ62" s="329"/>
      <c r="CR62" s="329"/>
      <c r="CS62" s="329"/>
      <c r="CT62" s="329"/>
      <c r="CU62" s="329"/>
      <c r="CV62" s="329"/>
      <c r="CW62" s="329"/>
      <c r="CX62" s="329"/>
      <c r="CY62" s="329"/>
      <c r="CZ62" s="329"/>
      <c r="DA62" s="329"/>
      <c r="DB62" s="329"/>
      <c r="DC62" s="329"/>
      <c r="DD62" s="329"/>
      <c r="DE62" s="318"/>
    </row>
    <row r="63" spans="1:109" ht="17.25" x14ac:dyDescent="0.15">
      <c r="B63" s="343" t="s">
        <v>537</v>
      </c>
    </row>
    <row r="64" spans="1:109" x14ac:dyDescent="0.15">
      <c r="B64" s="324"/>
      <c r="G64" s="331"/>
      <c r="N64" s="344"/>
      <c r="AM64" s="331"/>
      <c r="AN64" s="331" t="s">
        <v>531</v>
      </c>
      <c r="AP64" s="332"/>
      <c r="AQ64" s="332"/>
      <c r="AR64" s="332"/>
      <c r="AY64" s="331"/>
      <c r="BA64" s="332"/>
      <c r="BB64" s="332"/>
      <c r="BC64" s="332"/>
      <c r="BK64" s="331"/>
      <c r="BM64" s="332"/>
      <c r="BN64" s="332"/>
      <c r="BO64" s="332"/>
      <c r="BW64" s="331"/>
      <c r="BY64" s="332"/>
      <c r="BZ64" s="332"/>
      <c r="CA64" s="332"/>
      <c r="CI64" s="331"/>
      <c r="CK64" s="332"/>
      <c r="CL64" s="332"/>
      <c r="CM64" s="332"/>
      <c r="CU64" s="331"/>
      <c r="CW64" s="332"/>
      <c r="CX64" s="332"/>
      <c r="CY64" s="332"/>
    </row>
    <row r="65" spans="2:107" ht="13.5" customHeight="1" x14ac:dyDescent="0.15">
      <c r="B65" s="324"/>
      <c r="AN65" s="1131" t="s">
        <v>538</v>
      </c>
      <c r="AO65" s="1132"/>
      <c r="AP65" s="1132"/>
      <c r="AQ65" s="1132"/>
      <c r="AR65" s="1132"/>
      <c r="AS65" s="1132"/>
      <c r="AT65" s="1132"/>
      <c r="AU65" s="1132"/>
      <c r="AV65" s="1132"/>
      <c r="AW65" s="1132"/>
      <c r="AX65" s="1132"/>
      <c r="AY65" s="1132"/>
      <c r="AZ65" s="1132"/>
      <c r="BA65" s="1132"/>
      <c r="BB65" s="1132"/>
      <c r="BC65" s="1132"/>
      <c r="BD65" s="1132"/>
      <c r="BE65" s="1132"/>
      <c r="BF65" s="1132"/>
      <c r="BG65" s="1132"/>
      <c r="BH65" s="1132"/>
      <c r="BI65" s="1132"/>
      <c r="BJ65" s="1132"/>
      <c r="BK65" s="1132"/>
      <c r="BL65" s="1132"/>
      <c r="BM65" s="1132"/>
      <c r="BN65" s="1132"/>
      <c r="BO65" s="1132"/>
      <c r="BP65" s="1132"/>
      <c r="BQ65" s="1132"/>
      <c r="BR65" s="1132"/>
      <c r="BS65" s="1132"/>
      <c r="BT65" s="1132"/>
      <c r="BU65" s="1132"/>
      <c r="BV65" s="1132"/>
      <c r="BW65" s="1132"/>
      <c r="BX65" s="1132"/>
      <c r="BY65" s="1132"/>
      <c r="BZ65" s="1132"/>
      <c r="CA65" s="1132"/>
      <c r="CB65" s="1132"/>
      <c r="CC65" s="1132"/>
      <c r="CD65" s="1132"/>
      <c r="CE65" s="1132"/>
      <c r="CF65" s="1132"/>
      <c r="CG65" s="1132"/>
      <c r="CH65" s="1132"/>
      <c r="CI65" s="1132"/>
      <c r="CJ65" s="1132"/>
      <c r="CK65" s="1132"/>
      <c r="CL65" s="1132"/>
      <c r="CM65" s="1132"/>
      <c r="CN65" s="1132"/>
      <c r="CO65" s="1132"/>
      <c r="CP65" s="1132"/>
      <c r="CQ65" s="1132"/>
      <c r="CR65" s="1132"/>
      <c r="CS65" s="1132"/>
      <c r="CT65" s="1132"/>
      <c r="CU65" s="1132"/>
      <c r="CV65" s="1132"/>
      <c r="CW65" s="1132"/>
      <c r="CX65" s="1132"/>
      <c r="CY65" s="1132"/>
      <c r="CZ65" s="1132"/>
      <c r="DA65" s="1132"/>
      <c r="DB65" s="1132"/>
      <c r="DC65" s="1133"/>
    </row>
    <row r="66" spans="2:107" x14ac:dyDescent="0.15">
      <c r="B66" s="324"/>
      <c r="AN66" s="1134"/>
      <c r="AO66" s="1135"/>
      <c r="AP66" s="1135"/>
      <c r="AQ66" s="1135"/>
      <c r="AR66" s="1135"/>
      <c r="AS66" s="1135"/>
      <c r="AT66" s="1135"/>
      <c r="AU66" s="1135"/>
      <c r="AV66" s="1135"/>
      <c r="AW66" s="1135"/>
      <c r="AX66" s="1135"/>
      <c r="AY66" s="1135"/>
      <c r="AZ66" s="1135"/>
      <c r="BA66" s="1135"/>
      <c r="BB66" s="1135"/>
      <c r="BC66" s="1135"/>
      <c r="BD66" s="1135"/>
      <c r="BE66" s="1135"/>
      <c r="BF66" s="1135"/>
      <c r="BG66" s="1135"/>
      <c r="BH66" s="1135"/>
      <c r="BI66" s="1135"/>
      <c r="BJ66" s="1135"/>
      <c r="BK66" s="1135"/>
      <c r="BL66" s="1135"/>
      <c r="BM66" s="1135"/>
      <c r="BN66" s="1135"/>
      <c r="BO66" s="1135"/>
      <c r="BP66" s="1135"/>
      <c r="BQ66" s="1135"/>
      <c r="BR66" s="1135"/>
      <c r="BS66" s="1135"/>
      <c r="BT66" s="1135"/>
      <c r="BU66" s="1135"/>
      <c r="BV66" s="1135"/>
      <c r="BW66" s="1135"/>
      <c r="BX66" s="1135"/>
      <c r="BY66" s="1135"/>
      <c r="BZ66" s="1135"/>
      <c r="CA66" s="1135"/>
      <c r="CB66" s="1135"/>
      <c r="CC66" s="1135"/>
      <c r="CD66" s="1135"/>
      <c r="CE66" s="1135"/>
      <c r="CF66" s="1135"/>
      <c r="CG66" s="1135"/>
      <c r="CH66" s="1135"/>
      <c r="CI66" s="1135"/>
      <c r="CJ66" s="1135"/>
      <c r="CK66" s="1135"/>
      <c r="CL66" s="1135"/>
      <c r="CM66" s="1135"/>
      <c r="CN66" s="1135"/>
      <c r="CO66" s="1135"/>
      <c r="CP66" s="1135"/>
      <c r="CQ66" s="1135"/>
      <c r="CR66" s="1135"/>
      <c r="CS66" s="1135"/>
      <c r="CT66" s="1135"/>
      <c r="CU66" s="1135"/>
      <c r="CV66" s="1135"/>
      <c r="CW66" s="1135"/>
      <c r="CX66" s="1135"/>
      <c r="CY66" s="1135"/>
      <c r="CZ66" s="1135"/>
      <c r="DA66" s="1135"/>
      <c r="DB66" s="1135"/>
      <c r="DC66" s="1136"/>
    </row>
    <row r="67" spans="2:107" x14ac:dyDescent="0.15">
      <c r="B67" s="324"/>
      <c r="AN67" s="1134"/>
      <c r="AO67" s="1135"/>
      <c r="AP67" s="1135"/>
      <c r="AQ67" s="1135"/>
      <c r="AR67" s="1135"/>
      <c r="AS67" s="1135"/>
      <c r="AT67" s="1135"/>
      <c r="AU67" s="1135"/>
      <c r="AV67" s="1135"/>
      <c r="AW67" s="1135"/>
      <c r="AX67" s="1135"/>
      <c r="AY67" s="1135"/>
      <c r="AZ67" s="1135"/>
      <c r="BA67" s="1135"/>
      <c r="BB67" s="1135"/>
      <c r="BC67" s="1135"/>
      <c r="BD67" s="1135"/>
      <c r="BE67" s="1135"/>
      <c r="BF67" s="1135"/>
      <c r="BG67" s="1135"/>
      <c r="BH67" s="1135"/>
      <c r="BI67" s="1135"/>
      <c r="BJ67" s="1135"/>
      <c r="BK67" s="1135"/>
      <c r="BL67" s="1135"/>
      <c r="BM67" s="1135"/>
      <c r="BN67" s="1135"/>
      <c r="BO67" s="1135"/>
      <c r="BP67" s="1135"/>
      <c r="BQ67" s="1135"/>
      <c r="BR67" s="1135"/>
      <c r="BS67" s="1135"/>
      <c r="BT67" s="1135"/>
      <c r="BU67" s="1135"/>
      <c r="BV67" s="1135"/>
      <c r="BW67" s="1135"/>
      <c r="BX67" s="1135"/>
      <c r="BY67" s="1135"/>
      <c r="BZ67" s="1135"/>
      <c r="CA67" s="1135"/>
      <c r="CB67" s="1135"/>
      <c r="CC67" s="1135"/>
      <c r="CD67" s="1135"/>
      <c r="CE67" s="1135"/>
      <c r="CF67" s="1135"/>
      <c r="CG67" s="1135"/>
      <c r="CH67" s="1135"/>
      <c r="CI67" s="1135"/>
      <c r="CJ67" s="1135"/>
      <c r="CK67" s="1135"/>
      <c r="CL67" s="1135"/>
      <c r="CM67" s="1135"/>
      <c r="CN67" s="1135"/>
      <c r="CO67" s="1135"/>
      <c r="CP67" s="1135"/>
      <c r="CQ67" s="1135"/>
      <c r="CR67" s="1135"/>
      <c r="CS67" s="1135"/>
      <c r="CT67" s="1135"/>
      <c r="CU67" s="1135"/>
      <c r="CV67" s="1135"/>
      <c r="CW67" s="1135"/>
      <c r="CX67" s="1135"/>
      <c r="CY67" s="1135"/>
      <c r="CZ67" s="1135"/>
      <c r="DA67" s="1135"/>
      <c r="DB67" s="1135"/>
      <c r="DC67" s="1136"/>
    </row>
    <row r="68" spans="2:107" x14ac:dyDescent="0.15">
      <c r="B68" s="324"/>
      <c r="AN68" s="1134"/>
      <c r="AO68" s="1135"/>
      <c r="AP68" s="1135"/>
      <c r="AQ68" s="1135"/>
      <c r="AR68" s="1135"/>
      <c r="AS68" s="1135"/>
      <c r="AT68" s="1135"/>
      <c r="AU68" s="1135"/>
      <c r="AV68" s="1135"/>
      <c r="AW68" s="1135"/>
      <c r="AX68" s="1135"/>
      <c r="AY68" s="1135"/>
      <c r="AZ68" s="1135"/>
      <c r="BA68" s="1135"/>
      <c r="BB68" s="1135"/>
      <c r="BC68" s="1135"/>
      <c r="BD68" s="1135"/>
      <c r="BE68" s="1135"/>
      <c r="BF68" s="1135"/>
      <c r="BG68" s="1135"/>
      <c r="BH68" s="1135"/>
      <c r="BI68" s="1135"/>
      <c r="BJ68" s="1135"/>
      <c r="BK68" s="1135"/>
      <c r="BL68" s="1135"/>
      <c r="BM68" s="1135"/>
      <c r="BN68" s="1135"/>
      <c r="BO68" s="1135"/>
      <c r="BP68" s="1135"/>
      <c r="BQ68" s="1135"/>
      <c r="BR68" s="1135"/>
      <c r="BS68" s="1135"/>
      <c r="BT68" s="1135"/>
      <c r="BU68" s="1135"/>
      <c r="BV68" s="1135"/>
      <c r="BW68" s="1135"/>
      <c r="BX68" s="1135"/>
      <c r="BY68" s="1135"/>
      <c r="BZ68" s="1135"/>
      <c r="CA68" s="1135"/>
      <c r="CB68" s="1135"/>
      <c r="CC68" s="1135"/>
      <c r="CD68" s="1135"/>
      <c r="CE68" s="1135"/>
      <c r="CF68" s="1135"/>
      <c r="CG68" s="1135"/>
      <c r="CH68" s="1135"/>
      <c r="CI68" s="1135"/>
      <c r="CJ68" s="1135"/>
      <c r="CK68" s="1135"/>
      <c r="CL68" s="1135"/>
      <c r="CM68" s="1135"/>
      <c r="CN68" s="1135"/>
      <c r="CO68" s="1135"/>
      <c r="CP68" s="1135"/>
      <c r="CQ68" s="1135"/>
      <c r="CR68" s="1135"/>
      <c r="CS68" s="1135"/>
      <c r="CT68" s="1135"/>
      <c r="CU68" s="1135"/>
      <c r="CV68" s="1135"/>
      <c r="CW68" s="1135"/>
      <c r="CX68" s="1135"/>
      <c r="CY68" s="1135"/>
      <c r="CZ68" s="1135"/>
      <c r="DA68" s="1135"/>
      <c r="DB68" s="1135"/>
      <c r="DC68" s="1136"/>
    </row>
    <row r="69" spans="2:107" x14ac:dyDescent="0.15">
      <c r="B69" s="324"/>
      <c r="AN69" s="1137"/>
      <c r="AO69" s="1138"/>
      <c r="AP69" s="1138"/>
      <c r="AQ69" s="1138"/>
      <c r="AR69" s="1138"/>
      <c r="AS69" s="1138"/>
      <c r="AT69" s="1138"/>
      <c r="AU69" s="1138"/>
      <c r="AV69" s="1138"/>
      <c r="AW69" s="1138"/>
      <c r="AX69" s="1138"/>
      <c r="AY69" s="1138"/>
      <c r="AZ69" s="1138"/>
      <c r="BA69" s="1138"/>
      <c r="BB69" s="1138"/>
      <c r="BC69" s="1138"/>
      <c r="BD69" s="1138"/>
      <c r="BE69" s="1138"/>
      <c r="BF69" s="1138"/>
      <c r="BG69" s="1138"/>
      <c r="BH69" s="1138"/>
      <c r="BI69" s="1138"/>
      <c r="BJ69" s="1138"/>
      <c r="BK69" s="1138"/>
      <c r="BL69" s="1138"/>
      <c r="BM69" s="1138"/>
      <c r="BN69" s="1138"/>
      <c r="BO69" s="1138"/>
      <c r="BP69" s="1138"/>
      <c r="BQ69" s="1138"/>
      <c r="BR69" s="1138"/>
      <c r="BS69" s="1138"/>
      <c r="BT69" s="1138"/>
      <c r="BU69" s="1138"/>
      <c r="BV69" s="1138"/>
      <c r="BW69" s="1138"/>
      <c r="BX69" s="1138"/>
      <c r="BY69" s="1138"/>
      <c r="BZ69" s="1138"/>
      <c r="CA69" s="1138"/>
      <c r="CB69" s="1138"/>
      <c r="CC69" s="1138"/>
      <c r="CD69" s="1138"/>
      <c r="CE69" s="1138"/>
      <c r="CF69" s="1138"/>
      <c r="CG69" s="1138"/>
      <c r="CH69" s="1138"/>
      <c r="CI69" s="1138"/>
      <c r="CJ69" s="1138"/>
      <c r="CK69" s="1138"/>
      <c r="CL69" s="1138"/>
      <c r="CM69" s="1138"/>
      <c r="CN69" s="1138"/>
      <c r="CO69" s="1138"/>
      <c r="CP69" s="1138"/>
      <c r="CQ69" s="1138"/>
      <c r="CR69" s="1138"/>
      <c r="CS69" s="1138"/>
      <c r="CT69" s="1138"/>
      <c r="CU69" s="1138"/>
      <c r="CV69" s="1138"/>
      <c r="CW69" s="1138"/>
      <c r="CX69" s="1138"/>
      <c r="CY69" s="1138"/>
      <c r="CZ69" s="1138"/>
      <c r="DA69" s="1138"/>
      <c r="DB69" s="1138"/>
      <c r="DC69" s="1139"/>
    </row>
    <row r="70" spans="2:107" x14ac:dyDescent="0.15">
      <c r="B70" s="324"/>
      <c r="H70" s="345"/>
      <c r="I70" s="345"/>
      <c r="J70" s="346"/>
      <c r="K70" s="346"/>
      <c r="L70" s="347"/>
      <c r="M70" s="346"/>
      <c r="N70" s="347"/>
      <c r="AN70" s="333"/>
      <c r="AO70" s="333"/>
      <c r="AP70" s="333"/>
      <c r="AZ70" s="333"/>
      <c r="BA70" s="333"/>
      <c r="BB70" s="333"/>
      <c r="BL70" s="333"/>
      <c r="BM70" s="333"/>
      <c r="BN70" s="333"/>
      <c r="BX70" s="333"/>
      <c r="BY70" s="333"/>
      <c r="BZ70" s="333"/>
      <c r="CJ70" s="333"/>
      <c r="CK70" s="333"/>
      <c r="CL70" s="333"/>
      <c r="CV70" s="333"/>
      <c r="CW70" s="333"/>
      <c r="CX70" s="333"/>
    </row>
    <row r="71" spans="2:107" x14ac:dyDescent="0.15">
      <c r="B71" s="324"/>
      <c r="G71" s="348"/>
      <c r="I71" s="349"/>
      <c r="J71" s="346"/>
      <c r="K71" s="346"/>
      <c r="L71" s="347"/>
      <c r="M71" s="346"/>
      <c r="N71" s="347"/>
      <c r="AM71" s="348"/>
      <c r="AN71" s="318" t="s">
        <v>532</v>
      </c>
    </row>
    <row r="72" spans="2:107" x14ac:dyDescent="0.15">
      <c r="B72" s="324"/>
      <c r="G72" s="1124"/>
      <c r="H72" s="1124"/>
      <c r="I72" s="1124"/>
      <c r="J72" s="1124"/>
      <c r="K72" s="334"/>
      <c r="L72" s="334"/>
      <c r="M72" s="335"/>
      <c r="N72" s="335"/>
      <c r="AN72" s="1127"/>
      <c r="AO72" s="1128"/>
      <c r="AP72" s="1128"/>
      <c r="AQ72" s="1128"/>
      <c r="AR72" s="1128"/>
      <c r="AS72" s="1128"/>
      <c r="AT72" s="1128"/>
      <c r="AU72" s="1128"/>
      <c r="AV72" s="1128"/>
      <c r="AW72" s="1128"/>
      <c r="AX72" s="1128"/>
      <c r="AY72" s="1128"/>
      <c r="AZ72" s="1128"/>
      <c r="BA72" s="1128"/>
      <c r="BB72" s="1128"/>
      <c r="BC72" s="1128"/>
      <c r="BD72" s="1128"/>
      <c r="BE72" s="1128"/>
      <c r="BF72" s="1128"/>
      <c r="BG72" s="1128"/>
      <c r="BH72" s="1128"/>
      <c r="BI72" s="1128"/>
      <c r="BJ72" s="1128"/>
      <c r="BK72" s="1128"/>
      <c r="BL72" s="1128"/>
      <c r="BM72" s="1128"/>
      <c r="BN72" s="1128"/>
      <c r="BO72" s="1129"/>
      <c r="BP72" s="1123" t="s">
        <v>519</v>
      </c>
      <c r="BQ72" s="1123"/>
      <c r="BR72" s="1123"/>
      <c r="BS72" s="1123"/>
      <c r="BT72" s="1123"/>
      <c r="BU72" s="1123"/>
      <c r="BV72" s="1123"/>
      <c r="BW72" s="1123"/>
      <c r="BX72" s="1123" t="s">
        <v>520</v>
      </c>
      <c r="BY72" s="1123"/>
      <c r="BZ72" s="1123"/>
      <c r="CA72" s="1123"/>
      <c r="CB72" s="1123"/>
      <c r="CC72" s="1123"/>
      <c r="CD72" s="1123"/>
      <c r="CE72" s="1123"/>
      <c r="CF72" s="1123" t="s">
        <v>521</v>
      </c>
      <c r="CG72" s="1123"/>
      <c r="CH72" s="1123"/>
      <c r="CI72" s="1123"/>
      <c r="CJ72" s="1123"/>
      <c r="CK72" s="1123"/>
      <c r="CL72" s="1123"/>
      <c r="CM72" s="1123"/>
      <c r="CN72" s="1123" t="s">
        <v>256</v>
      </c>
      <c r="CO72" s="1123"/>
      <c r="CP72" s="1123"/>
      <c r="CQ72" s="1123"/>
      <c r="CR72" s="1123"/>
      <c r="CS72" s="1123"/>
      <c r="CT72" s="1123"/>
      <c r="CU72" s="1123"/>
      <c r="CV72" s="1123" t="s">
        <v>522</v>
      </c>
      <c r="CW72" s="1123"/>
      <c r="CX72" s="1123"/>
      <c r="CY72" s="1123"/>
      <c r="CZ72" s="1123"/>
      <c r="DA72" s="1123"/>
      <c r="DB72" s="1123"/>
      <c r="DC72" s="1123"/>
    </row>
    <row r="73" spans="2:107" x14ac:dyDescent="0.15">
      <c r="B73" s="324"/>
      <c r="G73" s="1126"/>
      <c r="H73" s="1126"/>
      <c r="I73" s="1126"/>
      <c r="J73" s="1126"/>
      <c r="K73" s="1122"/>
      <c r="L73" s="1122"/>
      <c r="M73" s="1122"/>
      <c r="N73" s="1122"/>
      <c r="AM73" s="333"/>
      <c r="AN73" s="1121" t="s">
        <v>533</v>
      </c>
      <c r="AO73" s="1121"/>
      <c r="AP73" s="1121"/>
      <c r="AQ73" s="1121"/>
      <c r="AR73" s="1121"/>
      <c r="AS73" s="1121"/>
      <c r="AT73" s="1121"/>
      <c r="AU73" s="1121"/>
      <c r="AV73" s="1121"/>
      <c r="AW73" s="1121"/>
      <c r="AX73" s="1121"/>
      <c r="AY73" s="1121"/>
      <c r="AZ73" s="1121"/>
      <c r="BA73" s="1121"/>
      <c r="BB73" s="1121" t="s">
        <v>534</v>
      </c>
      <c r="BC73" s="1121"/>
      <c r="BD73" s="1121"/>
      <c r="BE73" s="1121"/>
      <c r="BF73" s="1121"/>
      <c r="BG73" s="1121"/>
      <c r="BH73" s="1121"/>
      <c r="BI73" s="1121"/>
      <c r="BJ73" s="1121"/>
      <c r="BK73" s="1121"/>
      <c r="BL73" s="1121"/>
      <c r="BM73" s="1121"/>
      <c r="BN73" s="1121"/>
      <c r="BO73" s="1121"/>
      <c r="BP73" s="1118">
        <v>28.8</v>
      </c>
      <c r="BQ73" s="1118"/>
      <c r="BR73" s="1118"/>
      <c r="BS73" s="1118"/>
      <c r="BT73" s="1118"/>
      <c r="BU73" s="1118"/>
      <c r="BV73" s="1118"/>
      <c r="BW73" s="1118"/>
      <c r="BX73" s="1118">
        <v>21.7</v>
      </c>
      <c r="BY73" s="1118"/>
      <c r="BZ73" s="1118"/>
      <c r="CA73" s="1118"/>
      <c r="CB73" s="1118"/>
      <c r="CC73" s="1118"/>
      <c r="CD73" s="1118"/>
      <c r="CE73" s="1118"/>
      <c r="CF73" s="1118">
        <v>17.8</v>
      </c>
      <c r="CG73" s="1118"/>
      <c r="CH73" s="1118"/>
      <c r="CI73" s="1118"/>
      <c r="CJ73" s="1118"/>
      <c r="CK73" s="1118"/>
      <c r="CL73" s="1118"/>
      <c r="CM73" s="1118"/>
      <c r="CN73" s="1118">
        <v>32.1</v>
      </c>
      <c r="CO73" s="1118"/>
      <c r="CP73" s="1118"/>
      <c r="CQ73" s="1118"/>
      <c r="CR73" s="1118"/>
      <c r="CS73" s="1118"/>
      <c r="CT73" s="1118"/>
      <c r="CU73" s="1118"/>
      <c r="CV73" s="1118">
        <v>35</v>
      </c>
      <c r="CW73" s="1118"/>
      <c r="CX73" s="1118"/>
      <c r="CY73" s="1118"/>
      <c r="CZ73" s="1118"/>
      <c r="DA73" s="1118"/>
      <c r="DB73" s="1118"/>
      <c r="DC73" s="1118"/>
    </row>
    <row r="74" spans="2:107" x14ac:dyDescent="0.15">
      <c r="B74" s="324"/>
      <c r="G74" s="1126"/>
      <c r="H74" s="1126"/>
      <c r="I74" s="1126"/>
      <c r="J74" s="1126"/>
      <c r="K74" s="1122"/>
      <c r="L74" s="1122"/>
      <c r="M74" s="1122"/>
      <c r="N74" s="1122"/>
      <c r="AM74" s="333"/>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18"/>
      <c r="BQ74" s="1118"/>
      <c r="BR74" s="1118"/>
      <c r="BS74" s="1118"/>
      <c r="BT74" s="1118"/>
      <c r="BU74" s="1118"/>
      <c r="BV74" s="1118"/>
      <c r="BW74" s="1118"/>
      <c r="BX74" s="1118"/>
      <c r="BY74" s="1118"/>
      <c r="BZ74" s="1118"/>
      <c r="CA74" s="1118"/>
      <c r="CB74" s="1118"/>
      <c r="CC74" s="1118"/>
      <c r="CD74" s="1118"/>
      <c r="CE74" s="1118"/>
      <c r="CF74" s="1118"/>
      <c r="CG74" s="1118"/>
      <c r="CH74" s="1118"/>
      <c r="CI74" s="1118"/>
      <c r="CJ74" s="1118"/>
      <c r="CK74" s="1118"/>
      <c r="CL74" s="1118"/>
      <c r="CM74" s="1118"/>
      <c r="CN74" s="1118"/>
      <c r="CO74" s="1118"/>
      <c r="CP74" s="1118"/>
      <c r="CQ74" s="1118"/>
      <c r="CR74" s="1118"/>
      <c r="CS74" s="1118"/>
      <c r="CT74" s="1118"/>
      <c r="CU74" s="1118"/>
      <c r="CV74" s="1118"/>
      <c r="CW74" s="1118"/>
      <c r="CX74" s="1118"/>
      <c r="CY74" s="1118"/>
      <c r="CZ74" s="1118"/>
      <c r="DA74" s="1118"/>
      <c r="DB74" s="1118"/>
      <c r="DC74" s="1118"/>
    </row>
    <row r="75" spans="2:107" x14ac:dyDescent="0.15">
      <c r="B75" s="324"/>
      <c r="G75" s="1126"/>
      <c r="H75" s="1126"/>
      <c r="I75" s="1124"/>
      <c r="J75" s="1124"/>
      <c r="K75" s="1125"/>
      <c r="L75" s="1125"/>
      <c r="M75" s="1125"/>
      <c r="N75" s="1125"/>
      <c r="AM75" s="333"/>
      <c r="AN75" s="1121"/>
      <c r="AO75" s="1121"/>
      <c r="AP75" s="1121"/>
      <c r="AQ75" s="1121"/>
      <c r="AR75" s="1121"/>
      <c r="AS75" s="1121"/>
      <c r="AT75" s="1121"/>
      <c r="AU75" s="1121"/>
      <c r="AV75" s="1121"/>
      <c r="AW75" s="1121"/>
      <c r="AX75" s="1121"/>
      <c r="AY75" s="1121"/>
      <c r="AZ75" s="1121"/>
      <c r="BA75" s="1121"/>
      <c r="BB75" s="1121" t="s">
        <v>539</v>
      </c>
      <c r="BC75" s="1121"/>
      <c r="BD75" s="1121"/>
      <c r="BE75" s="1121"/>
      <c r="BF75" s="1121"/>
      <c r="BG75" s="1121"/>
      <c r="BH75" s="1121"/>
      <c r="BI75" s="1121"/>
      <c r="BJ75" s="1121"/>
      <c r="BK75" s="1121"/>
      <c r="BL75" s="1121"/>
      <c r="BM75" s="1121"/>
      <c r="BN75" s="1121"/>
      <c r="BO75" s="1121"/>
      <c r="BP75" s="1118">
        <v>5.7</v>
      </c>
      <c r="BQ75" s="1118"/>
      <c r="BR75" s="1118"/>
      <c r="BS75" s="1118"/>
      <c r="BT75" s="1118"/>
      <c r="BU75" s="1118"/>
      <c r="BV75" s="1118"/>
      <c r="BW75" s="1118"/>
      <c r="BX75" s="1118">
        <v>5.7</v>
      </c>
      <c r="BY75" s="1118"/>
      <c r="BZ75" s="1118"/>
      <c r="CA75" s="1118"/>
      <c r="CB75" s="1118"/>
      <c r="CC75" s="1118"/>
      <c r="CD75" s="1118"/>
      <c r="CE75" s="1118"/>
      <c r="CF75" s="1118">
        <v>6.1</v>
      </c>
      <c r="CG75" s="1118"/>
      <c r="CH75" s="1118"/>
      <c r="CI75" s="1118"/>
      <c r="CJ75" s="1118"/>
      <c r="CK75" s="1118"/>
      <c r="CL75" s="1118"/>
      <c r="CM75" s="1118"/>
      <c r="CN75" s="1118">
        <v>6.4</v>
      </c>
      <c r="CO75" s="1118"/>
      <c r="CP75" s="1118"/>
      <c r="CQ75" s="1118"/>
      <c r="CR75" s="1118"/>
      <c r="CS75" s="1118"/>
      <c r="CT75" s="1118"/>
      <c r="CU75" s="1118"/>
      <c r="CV75" s="1118">
        <v>6.6</v>
      </c>
      <c r="CW75" s="1118"/>
      <c r="CX75" s="1118"/>
      <c r="CY75" s="1118"/>
      <c r="CZ75" s="1118"/>
      <c r="DA75" s="1118"/>
      <c r="DB75" s="1118"/>
      <c r="DC75" s="1118"/>
    </row>
    <row r="76" spans="2:107" x14ac:dyDescent="0.15">
      <c r="B76" s="324"/>
      <c r="G76" s="1126"/>
      <c r="H76" s="1126"/>
      <c r="I76" s="1124"/>
      <c r="J76" s="1124"/>
      <c r="K76" s="1125"/>
      <c r="L76" s="1125"/>
      <c r="M76" s="1125"/>
      <c r="N76" s="1125"/>
      <c r="AM76" s="333"/>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18"/>
      <c r="BQ76" s="1118"/>
      <c r="BR76" s="1118"/>
      <c r="BS76" s="1118"/>
      <c r="BT76" s="1118"/>
      <c r="BU76" s="1118"/>
      <c r="BV76" s="1118"/>
      <c r="BW76" s="1118"/>
      <c r="BX76" s="1118"/>
      <c r="BY76" s="1118"/>
      <c r="BZ76" s="1118"/>
      <c r="CA76" s="1118"/>
      <c r="CB76" s="1118"/>
      <c r="CC76" s="1118"/>
      <c r="CD76" s="1118"/>
      <c r="CE76" s="1118"/>
      <c r="CF76" s="1118"/>
      <c r="CG76" s="1118"/>
      <c r="CH76" s="1118"/>
      <c r="CI76" s="1118"/>
      <c r="CJ76" s="1118"/>
      <c r="CK76" s="1118"/>
      <c r="CL76" s="1118"/>
      <c r="CM76" s="1118"/>
      <c r="CN76" s="1118"/>
      <c r="CO76" s="1118"/>
      <c r="CP76" s="1118"/>
      <c r="CQ76" s="1118"/>
      <c r="CR76" s="1118"/>
      <c r="CS76" s="1118"/>
      <c r="CT76" s="1118"/>
      <c r="CU76" s="1118"/>
      <c r="CV76" s="1118"/>
      <c r="CW76" s="1118"/>
      <c r="CX76" s="1118"/>
      <c r="CY76" s="1118"/>
      <c r="CZ76" s="1118"/>
      <c r="DA76" s="1118"/>
      <c r="DB76" s="1118"/>
      <c r="DC76" s="1118"/>
    </row>
    <row r="77" spans="2:107" x14ac:dyDescent="0.15">
      <c r="B77" s="324"/>
      <c r="G77" s="1124"/>
      <c r="H77" s="1124"/>
      <c r="I77" s="1124"/>
      <c r="J77" s="1124"/>
      <c r="K77" s="1122"/>
      <c r="L77" s="1122"/>
      <c r="M77" s="1122"/>
      <c r="N77" s="1122"/>
      <c r="AN77" s="1123" t="s">
        <v>536</v>
      </c>
      <c r="AO77" s="1123"/>
      <c r="AP77" s="1123"/>
      <c r="AQ77" s="1123"/>
      <c r="AR77" s="1123"/>
      <c r="AS77" s="1123"/>
      <c r="AT77" s="1123"/>
      <c r="AU77" s="1123"/>
      <c r="AV77" s="1123"/>
      <c r="AW77" s="1123"/>
      <c r="AX77" s="1123"/>
      <c r="AY77" s="1123"/>
      <c r="AZ77" s="1123"/>
      <c r="BA77" s="1123"/>
      <c r="BB77" s="1121" t="s">
        <v>534</v>
      </c>
      <c r="BC77" s="1121"/>
      <c r="BD77" s="1121"/>
      <c r="BE77" s="1121"/>
      <c r="BF77" s="1121"/>
      <c r="BG77" s="1121"/>
      <c r="BH77" s="1121"/>
      <c r="BI77" s="1121"/>
      <c r="BJ77" s="1121"/>
      <c r="BK77" s="1121"/>
      <c r="BL77" s="1121"/>
      <c r="BM77" s="1121"/>
      <c r="BN77" s="1121"/>
      <c r="BO77" s="1121"/>
      <c r="BP77" s="1118">
        <v>27.8</v>
      </c>
      <c r="BQ77" s="1118"/>
      <c r="BR77" s="1118"/>
      <c r="BS77" s="1118"/>
      <c r="BT77" s="1118"/>
      <c r="BU77" s="1118"/>
      <c r="BV77" s="1118"/>
      <c r="BW77" s="1118"/>
      <c r="BX77" s="1118">
        <v>11.2</v>
      </c>
      <c r="BY77" s="1118"/>
      <c r="BZ77" s="1118"/>
      <c r="CA77" s="1118"/>
      <c r="CB77" s="1118"/>
      <c r="CC77" s="1118"/>
      <c r="CD77" s="1118"/>
      <c r="CE77" s="1118"/>
      <c r="CF77" s="1118">
        <v>4.5999999999999996</v>
      </c>
      <c r="CG77" s="1118"/>
      <c r="CH77" s="1118"/>
      <c r="CI77" s="1118"/>
      <c r="CJ77" s="1118"/>
      <c r="CK77" s="1118"/>
      <c r="CL77" s="1118"/>
      <c r="CM77" s="1118"/>
      <c r="CN77" s="1118">
        <v>4.2</v>
      </c>
      <c r="CO77" s="1118"/>
      <c r="CP77" s="1118"/>
      <c r="CQ77" s="1118"/>
      <c r="CR77" s="1118"/>
      <c r="CS77" s="1118"/>
      <c r="CT77" s="1118"/>
      <c r="CU77" s="1118"/>
      <c r="CV77" s="1118">
        <v>3.6</v>
      </c>
      <c r="CW77" s="1118"/>
      <c r="CX77" s="1118"/>
      <c r="CY77" s="1118"/>
      <c r="CZ77" s="1118"/>
      <c r="DA77" s="1118"/>
      <c r="DB77" s="1118"/>
      <c r="DC77" s="1118"/>
    </row>
    <row r="78" spans="2:107" x14ac:dyDescent="0.15">
      <c r="B78" s="324"/>
      <c r="G78" s="1124"/>
      <c r="H78" s="1124"/>
      <c r="I78" s="1124"/>
      <c r="J78" s="1124"/>
      <c r="K78" s="1122"/>
      <c r="L78" s="1122"/>
      <c r="M78" s="1122"/>
      <c r="N78" s="1122"/>
      <c r="AN78" s="1123"/>
      <c r="AO78" s="1123"/>
      <c r="AP78" s="1123"/>
      <c r="AQ78" s="1123"/>
      <c r="AR78" s="1123"/>
      <c r="AS78" s="1123"/>
      <c r="AT78" s="1123"/>
      <c r="AU78" s="1123"/>
      <c r="AV78" s="1123"/>
      <c r="AW78" s="1123"/>
      <c r="AX78" s="1123"/>
      <c r="AY78" s="1123"/>
      <c r="AZ78" s="1123"/>
      <c r="BA78" s="1123"/>
      <c r="BB78" s="1121"/>
      <c r="BC78" s="1121"/>
      <c r="BD78" s="1121"/>
      <c r="BE78" s="1121"/>
      <c r="BF78" s="1121"/>
      <c r="BG78" s="1121"/>
      <c r="BH78" s="1121"/>
      <c r="BI78" s="1121"/>
      <c r="BJ78" s="1121"/>
      <c r="BK78" s="1121"/>
      <c r="BL78" s="1121"/>
      <c r="BM78" s="1121"/>
      <c r="BN78" s="1121"/>
      <c r="BO78" s="1121"/>
      <c r="BP78" s="1118"/>
      <c r="BQ78" s="1118"/>
      <c r="BR78" s="1118"/>
      <c r="BS78" s="1118"/>
      <c r="BT78" s="1118"/>
      <c r="BU78" s="1118"/>
      <c r="BV78" s="1118"/>
      <c r="BW78" s="1118"/>
      <c r="BX78" s="1118"/>
      <c r="BY78" s="1118"/>
      <c r="BZ78" s="1118"/>
      <c r="CA78" s="1118"/>
      <c r="CB78" s="1118"/>
      <c r="CC78" s="1118"/>
      <c r="CD78" s="1118"/>
      <c r="CE78" s="1118"/>
      <c r="CF78" s="1118"/>
      <c r="CG78" s="1118"/>
      <c r="CH78" s="1118"/>
      <c r="CI78" s="1118"/>
      <c r="CJ78" s="1118"/>
      <c r="CK78" s="1118"/>
      <c r="CL78" s="1118"/>
      <c r="CM78" s="1118"/>
      <c r="CN78" s="1118"/>
      <c r="CO78" s="1118"/>
      <c r="CP78" s="1118"/>
      <c r="CQ78" s="1118"/>
      <c r="CR78" s="1118"/>
      <c r="CS78" s="1118"/>
      <c r="CT78" s="1118"/>
      <c r="CU78" s="1118"/>
      <c r="CV78" s="1118"/>
      <c r="CW78" s="1118"/>
      <c r="CX78" s="1118"/>
      <c r="CY78" s="1118"/>
      <c r="CZ78" s="1118"/>
      <c r="DA78" s="1118"/>
      <c r="DB78" s="1118"/>
      <c r="DC78" s="1118"/>
    </row>
    <row r="79" spans="2:107" x14ac:dyDescent="0.15">
      <c r="B79" s="324"/>
      <c r="G79" s="1124"/>
      <c r="H79" s="1124"/>
      <c r="I79" s="1119"/>
      <c r="J79" s="1119"/>
      <c r="K79" s="1120"/>
      <c r="L79" s="1120"/>
      <c r="M79" s="1120"/>
      <c r="N79" s="1120"/>
      <c r="AN79" s="1123"/>
      <c r="AO79" s="1123"/>
      <c r="AP79" s="1123"/>
      <c r="AQ79" s="1123"/>
      <c r="AR79" s="1123"/>
      <c r="AS79" s="1123"/>
      <c r="AT79" s="1123"/>
      <c r="AU79" s="1123"/>
      <c r="AV79" s="1123"/>
      <c r="AW79" s="1123"/>
      <c r="AX79" s="1123"/>
      <c r="AY79" s="1123"/>
      <c r="AZ79" s="1123"/>
      <c r="BA79" s="1123"/>
      <c r="BB79" s="1121" t="s">
        <v>539</v>
      </c>
      <c r="BC79" s="1121"/>
      <c r="BD79" s="1121"/>
      <c r="BE79" s="1121"/>
      <c r="BF79" s="1121"/>
      <c r="BG79" s="1121"/>
      <c r="BH79" s="1121"/>
      <c r="BI79" s="1121"/>
      <c r="BJ79" s="1121"/>
      <c r="BK79" s="1121"/>
      <c r="BL79" s="1121"/>
      <c r="BM79" s="1121"/>
      <c r="BN79" s="1121"/>
      <c r="BO79" s="1121"/>
      <c r="BP79" s="1118">
        <v>7.5</v>
      </c>
      <c r="BQ79" s="1118"/>
      <c r="BR79" s="1118"/>
      <c r="BS79" s="1118"/>
      <c r="BT79" s="1118"/>
      <c r="BU79" s="1118"/>
      <c r="BV79" s="1118"/>
      <c r="BW79" s="1118"/>
      <c r="BX79" s="1118">
        <v>5.7</v>
      </c>
      <c r="BY79" s="1118"/>
      <c r="BZ79" s="1118"/>
      <c r="CA79" s="1118"/>
      <c r="CB79" s="1118"/>
      <c r="CC79" s="1118"/>
      <c r="CD79" s="1118"/>
      <c r="CE79" s="1118"/>
      <c r="CF79" s="1118">
        <v>5.8</v>
      </c>
      <c r="CG79" s="1118"/>
      <c r="CH79" s="1118"/>
      <c r="CI79" s="1118"/>
      <c r="CJ79" s="1118"/>
      <c r="CK79" s="1118"/>
      <c r="CL79" s="1118"/>
      <c r="CM79" s="1118"/>
      <c r="CN79" s="1118">
        <v>5.8</v>
      </c>
      <c r="CO79" s="1118"/>
      <c r="CP79" s="1118"/>
      <c r="CQ79" s="1118"/>
      <c r="CR79" s="1118"/>
      <c r="CS79" s="1118"/>
      <c r="CT79" s="1118"/>
      <c r="CU79" s="1118"/>
      <c r="CV79" s="1118">
        <v>5.7</v>
      </c>
      <c r="CW79" s="1118"/>
      <c r="CX79" s="1118"/>
      <c r="CY79" s="1118"/>
      <c r="CZ79" s="1118"/>
      <c r="DA79" s="1118"/>
      <c r="DB79" s="1118"/>
      <c r="DC79" s="1118"/>
    </row>
    <row r="80" spans="2:107" x14ac:dyDescent="0.15">
      <c r="B80" s="324"/>
      <c r="G80" s="1124"/>
      <c r="H80" s="1124"/>
      <c r="I80" s="1119"/>
      <c r="J80" s="1119"/>
      <c r="K80" s="1120"/>
      <c r="L80" s="1120"/>
      <c r="M80" s="1120"/>
      <c r="N80" s="1120"/>
      <c r="AN80" s="1123"/>
      <c r="AO80" s="1123"/>
      <c r="AP80" s="1123"/>
      <c r="AQ80" s="1123"/>
      <c r="AR80" s="1123"/>
      <c r="AS80" s="1123"/>
      <c r="AT80" s="1123"/>
      <c r="AU80" s="1123"/>
      <c r="AV80" s="1123"/>
      <c r="AW80" s="1123"/>
      <c r="AX80" s="1123"/>
      <c r="AY80" s="1123"/>
      <c r="AZ80" s="1123"/>
      <c r="BA80" s="1123"/>
      <c r="BB80" s="1121"/>
      <c r="BC80" s="1121"/>
      <c r="BD80" s="1121"/>
      <c r="BE80" s="1121"/>
      <c r="BF80" s="1121"/>
      <c r="BG80" s="1121"/>
      <c r="BH80" s="1121"/>
      <c r="BI80" s="1121"/>
      <c r="BJ80" s="1121"/>
      <c r="BK80" s="1121"/>
      <c r="BL80" s="1121"/>
      <c r="BM80" s="1121"/>
      <c r="BN80" s="1121"/>
      <c r="BO80" s="1121"/>
      <c r="BP80" s="1118"/>
      <c r="BQ80" s="1118"/>
      <c r="BR80" s="1118"/>
      <c r="BS80" s="1118"/>
      <c r="BT80" s="1118"/>
      <c r="BU80" s="1118"/>
      <c r="BV80" s="1118"/>
      <c r="BW80" s="1118"/>
      <c r="BX80" s="1118"/>
      <c r="BY80" s="1118"/>
      <c r="BZ80" s="1118"/>
      <c r="CA80" s="1118"/>
      <c r="CB80" s="1118"/>
      <c r="CC80" s="1118"/>
      <c r="CD80" s="1118"/>
      <c r="CE80" s="1118"/>
      <c r="CF80" s="1118"/>
      <c r="CG80" s="1118"/>
      <c r="CH80" s="1118"/>
      <c r="CI80" s="1118"/>
      <c r="CJ80" s="1118"/>
      <c r="CK80" s="1118"/>
      <c r="CL80" s="1118"/>
      <c r="CM80" s="1118"/>
      <c r="CN80" s="1118"/>
      <c r="CO80" s="1118"/>
      <c r="CP80" s="1118"/>
      <c r="CQ80" s="1118"/>
      <c r="CR80" s="1118"/>
      <c r="CS80" s="1118"/>
      <c r="CT80" s="1118"/>
      <c r="CU80" s="1118"/>
      <c r="CV80" s="1118"/>
      <c r="CW80" s="1118"/>
      <c r="CX80" s="1118"/>
      <c r="CY80" s="1118"/>
      <c r="CZ80" s="1118"/>
      <c r="DA80" s="1118"/>
      <c r="DB80" s="1118"/>
      <c r="DC80" s="1118"/>
    </row>
    <row r="81" spans="2:109" x14ac:dyDescent="0.15">
      <c r="B81" s="324"/>
    </row>
    <row r="82" spans="2:109" ht="17.25" x14ac:dyDescent="0.15">
      <c r="B82" s="324"/>
      <c r="K82" s="350"/>
      <c r="L82" s="350"/>
      <c r="M82" s="350"/>
      <c r="N82" s="350"/>
      <c r="AQ82" s="350"/>
      <c r="AR82" s="350"/>
      <c r="AS82" s="350"/>
      <c r="AT82" s="350"/>
      <c r="BC82" s="350"/>
      <c r="BD82" s="350"/>
      <c r="BE82" s="350"/>
      <c r="BF82" s="350"/>
      <c r="BO82" s="350"/>
      <c r="BP82" s="350"/>
      <c r="BQ82" s="350"/>
      <c r="BR82" s="350"/>
      <c r="CA82" s="350"/>
      <c r="CB82" s="350"/>
      <c r="CC82" s="350"/>
      <c r="CD82" s="350"/>
      <c r="CM82" s="350"/>
      <c r="CN82" s="350"/>
      <c r="CO82" s="350"/>
      <c r="CP82" s="350"/>
      <c r="CY82" s="350"/>
      <c r="CZ82" s="350"/>
      <c r="DA82" s="350"/>
      <c r="DB82" s="350"/>
      <c r="DC82" s="350"/>
    </row>
    <row r="83" spans="2:109" x14ac:dyDescent="0.15">
      <c r="B83" s="326"/>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327"/>
      <c r="AN83" s="327"/>
      <c r="AO83" s="327"/>
      <c r="AP83" s="327"/>
      <c r="AQ83" s="327"/>
      <c r="AR83" s="327"/>
      <c r="AS83" s="327"/>
      <c r="AT83" s="327"/>
      <c r="AU83" s="327"/>
      <c r="AV83" s="327"/>
      <c r="AW83" s="327"/>
      <c r="AX83" s="327"/>
      <c r="AY83" s="327"/>
      <c r="AZ83" s="327"/>
      <c r="BA83" s="327"/>
      <c r="BB83" s="327"/>
      <c r="BC83" s="327"/>
      <c r="BD83" s="327"/>
      <c r="BE83" s="327"/>
      <c r="BF83" s="327"/>
      <c r="BG83" s="327"/>
      <c r="BH83" s="327"/>
      <c r="BI83" s="327"/>
      <c r="BJ83" s="327"/>
      <c r="BK83" s="327"/>
      <c r="BL83" s="327"/>
      <c r="BM83" s="327"/>
      <c r="BN83" s="327"/>
      <c r="BO83" s="327"/>
      <c r="BP83" s="327"/>
      <c r="BQ83" s="327"/>
      <c r="BR83" s="327"/>
      <c r="BS83" s="327"/>
      <c r="BT83" s="327"/>
      <c r="BU83" s="327"/>
      <c r="BV83" s="327"/>
      <c r="BW83" s="327"/>
      <c r="BX83" s="327"/>
      <c r="BY83" s="327"/>
      <c r="BZ83" s="327"/>
      <c r="CA83" s="327"/>
      <c r="CB83" s="327"/>
      <c r="CC83" s="327"/>
      <c r="CD83" s="327"/>
      <c r="CE83" s="327"/>
      <c r="CF83" s="327"/>
      <c r="CG83" s="327"/>
      <c r="CH83" s="327"/>
      <c r="CI83" s="327"/>
      <c r="CJ83" s="327"/>
      <c r="CK83" s="327"/>
      <c r="CL83" s="327"/>
      <c r="CM83" s="327"/>
      <c r="CN83" s="327"/>
      <c r="CO83" s="327"/>
      <c r="CP83" s="327"/>
      <c r="CQ83" s="327"/>
      <c r="CR83" s="327"/>
      <c r="CS83" s="327"/>
      <c r="CT83" s="327"/>
      <c r="CU83" s="327"/>
      <c r="CV83" s="327"/>
      <c r="CW83" s="327"/>
      <c r="CX83" s="327"/>
      <c r="CY83" s="327"/>
      <c r="CZ83" s="327"/>
      <c r="DA83" s="327"/>
      <c r="DB83" s="327"/>
      <c r="DC83" s="327"/>
      <c r="DD83" s="328"/>
    </row>
    <row r="84" spans="2:109" x14ac:dyDescent="0.15">
      <c r="DD84" s="318"/>
      <c r="DE84" s="318"/>
    </row>
    <row r="85" spans="2:109" x14ac:dyDescent="0.15">
      <c r="DD85" s="318"/>
      <c r="DE85" s="318"/>
    </row>
  </sheetData>
  <sheetProtection algorithmName="SHA-512" hashValue="ryZRF64VEkI0/Rfg2XnRCJxwUCBtpobaoiosQGH4MvLsHFctQ1staz1TSwfiU8i8NN9wVkUnQ6AE+X3/iPmg8w==" saltValue="CzQ4t0Tp9LqYLloH93sgLQ==" spinCount="100000" sheet="1" objects="1" scenarios="1" formatCells="0"/>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B8F33-0F60-4145-89A8-A2C95BCF8A65}">
  <sheetPr>
    <pageSetUpPr fitToPage="1"/>
  </sheetPr>
  <dimension ref="A1:DR125"/>
  <sheetViews>
    <sheetView showGridLines="0" zoomScale="55" zoomScaleNormal="55" zoomScaleSheetLayoutView="70" workbookViewId="0">
      <selection activeCell="AN73" sqref="AN73:BA76"/>
    </sheetView>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97</v>
      </c>
    </row>
  </sheetData>
  <sheetProtection algorithmName="SHA-512" hashValue="Sj7WqYCpEPO3aEHriYbSjrZZNqxIG4jbV1yHOyDHFx/31xyY+WQe3uDWItUkZ6qGqVsm2HYLsgop7R9UtmgwzQ==" saltValue="O+NMv9cu/VG7PdADmr0/4g=="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1C7C3-A8EE-4856-8067-3F4196A0A032}">
  <sheetPr>
    <pageSetUpPr fitToPage="1"/>
  </sheetPr>
  <dimension ref="A1:DR125"/>
  <sheetViews>
    <sheetView showGridLines="0" topLeftCell="C1" zoomScale="55" zoomScaleNormal="55" zoomScaleSheetLayoutView="55" workbookViewId="0">
      <selection activeCell="AN73" sqref="AN73:BA76"/>
    </sheetView>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97</v>
      </c>
    </row>
  </sheetData>
  <sheetProtection algorithmName="SHA-512" hashValue="eeEmC37OoxCet3wy/ZKFKxtXd/HcBUINbiPHktw3yXeUC2J3LP2RBjkwBuYy/xGrxmOHxkRMNvaF4vr+iSLUHg==" saltValue="lvZ1zsJ96YOuqxqAtQEa9Q=="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3" customWidth="1"/>
    <col min="2" max="8" width="13.375" style="293" customWidth="1"/>
    <col min="9" max="16384" width="11.125" style="293"/>
  </cols>
  <sheetData>
    <row r="1" spans="1:8" x14ac:dyDescent="0.15">
      <c r="A1" s="97"/>
      <c r="B1" s="103"/>
      <c r="C1" s="107"/>
      <c r="D1" s="113"/>
      <c r="E1" s="123"/>
      <c r="F1" s="123"/>
      <c r="G1" s="123"/>
      <c r="H1" s="157"/>
    </row>
    <row r="2" spans="1:8" x14ac:dyDescent="0.15">
      <c r="A2" s="98"/>
      <c r="B2" s="104"/>
      <c r="C2" s="300"/>
      <c r="D2" s="114" t="s">
        <v>79</v>
      </c>
      <c r="E2" s="124"/>
      <c r="F2" s="308" t="s">
        <v>518</v>
      </c>
      <c r="G2" s="148"/>
      <c r="H2" s="158"/>
    </row>
    <row r="3" spans="1:8" x14ac:dyDescent="0.15">
      <c r="A3" s="114" t="s">
        <v>477</v>
      </c>
      <c r="B3" s="106"/>
      <c r="C3" s="301"/>
      <c r="D3" s="304">
        <v>88662</v>
      </c>
      <c r="E3" s="306"/>
      <c r="F3" s="309">
        <v>70329</v>
      </c>
      <c r="G3" s="311"/>
      <c r="H3" s="314"/>
    </row>
    <row r="4" spans="1:8" x14ac:dyDescent="0.15">
      <c r="A4" s="99"/>
      <c r="B4" s="105"/>
      <c r="C4" s="302"/>
      <c r="D4" s="305">
        <v>13262</v>
      </c>
      <c r="E4" s="307"/>
      <c r="F4" s="310">
        <v>39403</v>
      </c>
      <c r="G4" s="312"/>
      <c r="H4" s="315"/>
    </row>
    <row r="5" spans="1:8" x14ac:dyDescent="0.15">
      <c r="A5" s="114" t="s">
        <v>319</v>
      </c>
      <c r="B5" s="106"/>
      <c r="C5" s="301"/>
      <c r="D5" s="304">
        <v>87000</v>
      </c>
      <c r="E5" s="306"/>
      <c r="F5" s="309">
        <v>45945</v>
      </c>
      <c r="G5" s="311"/>
      <c r="H5" s="314"/>
    </row>
    <row r="6" spans="1:8" x14ac:dyDescent="0.15">
      <c r="A6" s="99"/>
      <c r="B6" s="105"/>
      <c r="C6" s="302"/>
      <c r="D6" s="305">
        <v>18244</v>
      </c>
      <c r="E6" s="307"/>
      <c r="F6" s="310">
        <v>25180</v>
      </c>
      <c r="G6" s="312"/>
      <c r="H6" s="315"/>
    </row>
    <row r="7" spans="1:8" x14ac:dyDescent="0.15">
      <c r="A7" s="114" t="s">
        <v>136</v>
      </c>
      <c r="B7" s="106"/>
      <c r="C7" s="301"/>
      <c r="D7" s="304">
        <v>100713</v>
      </c>
      <c r="E7" s="306"/>
      <c r="F7" s="309">
        <v>44475</v>
      </c>
      <c r="G7" s="311"/>
      <c r="H7" s="314"/>
    </row>
    <row r="8" spans="1:8" x14ac:dyDescent="0.15">
      <c r="A8" s="99"/>
      <c r="B8" s="105"/>
      <c r="C8" s="302"/>
      <c r="D8" s="305">
        <v>18329</v>
      </c>
      <c r="E8" s="307"/>
      <c r="F8" s="310">
        <v>24780</v>
      </c>
      <c r="G8" s="312"/>
      <c r="H8" s="315"/>
    </row>
    <row r="9" spans="1:8" x14ac:dyDescent="0.15">
      <c r="A9" s="114" t="s">
        <v>515</v>
      </c>
      <c r="B9" s="106"/>
      <c r="C9" s="301"/>
      <c r="D9" s="304">
        <v>128307</v>
      </c>
      <c r="E9" s="306"/>
      <c r="F9" s="309">
        <v>45982</v>
      </c>
      <c r="G9" s="311"/>
      <c r="H9" s="314"/>
    </row>
    <row r="10" spans="1:8" x14ac:dyDescent="0.15">
      <c r="A10" s="99"/>
      <c r="B10" s="105"/>
      <c r="C10" s="302"/>
      <c r="D10" s="305">
        <v>14726</v>
      </c>
      <c r="E10" s="307"/>
      <c r="F10" s="310">
        <v>25583</v>
      </c>
      <c r="G10" s="312"/>
      <c r="H10" s="315"/>
    </row>
    <row r="11" spans="1:8" x14ac:dyDescent="0.15">
      <c r="A11" s="114" t="s">
        <v>516</v>
      </c>
      <c r="B11" s="106"/>
      <c r="C11" s="301"/>
      <c r="D11" s="304">
        <v>154629</v>
      </c>
      <c r="E11" s="306"/>
      <c r="F11" s="309">
        <v>50538</v>
      </c>
      <c r="G11" s="311"/>
      <c r="H11" s="314"/>
    </row>
    <row r="12" spans="1:8" x14ac:dyDescent="0.15">
      <c r="A12" s="99"/>
      <c r="B12" s="105"/>
      <c r="C12" s="303"/>
      <c r="D12" s="305">
        <v>16826</v>
      </c>
      <c r="E12" s="307"/>
      <c r="F12" s="310">
        <v>29053</v>
      </c>
      <c r="G12" s="312"/>
      <c r="H12" s="315"/>
    </row>
    <row r="13" spans="1:8" x14ac:dyDescent="0.15">
      <c r="A13" s="114"/>
      <c r="B13" s="106"/>
      <c r="C13" s="301"/>
      <c r="D13" s="304">
        <v>111862</v>
      </c>
      <c r="E13" s="306"/>
      <c r="F13" s="309">
        <v>51454</v>
      </c>
      <c r="G13" s="313"/>
      <c r="H13" s="314"/>
    </row>
    <row r="14" spans="1:8" x14ac:dyDescent="0.15">
      <c r="A14" s="99"/>
      <c r="B14" s="105"/>
      <c r="C14" s="302"/>
      <c r="D14" s="305">
        <v>16277</v>
      </c>
      <c r="E14" s="307"/>
      <c r="F14" s="310">
        <v>28800</v>
      </c>
      <c r="G14" s="312"/>
      <c r="H14" s="315"/>
    </row>
    <row r="17" spans="1:11" x14ac:dyDescent="0.15">
      <c r="A17" s="293" t="s">
        <v>20</v>
      </c>
    </row>
    <row r="18" spans="1:11" x14ac:dyDescent="0.15">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15">
      <c r="A19" s="294" t="s">
        <v>86</v>
      </c>
      <c r="B19" s="294">
        <f>ROUND(VALUE(SUBSTITUTE(実質収支比率等に係る経年分析!F$48,"▲","-")),2)</f>
        <v>6.81</v>
      </c>
      <c r="C19" s="294">
        <f>ROUND(VALUE(SUBSTITUTE(実質収支比率等に係る経年分析!G$48,"▲","-")),2)</f>
        <v>10.73</v>
      </c>
      <c r="D19" s="294">
        <f>ROUND(VALUE(SUBSTITUTE(実質収支比率等に係る経年分析!H$48,"▲","-")),2)</f>
        <v>8.9700000000000006</v>
      </c>
      <c r="E19" s="294">
        <f>ROUND(VALUE(SUBSTITUTE(実質収支比率等に係る経年分析!I$48,"▲","-")),2)</f>
        <v>8.7899999999999991</v>
      </c>
      <c r="F19" s="294">
        <f>ROUND(VALUE(SUBSTITUTE(実質収支比率等に係る経年分析!J$48,"▲","-")),2)</f>
        <v>8.98</v>
      </c>
    </row>
    <row r="20" spans="1:11" x14ac:dyDescent="0.15">
      <c r="A20" s="294" t="s">
        <v>33</v>
      </c>
      <c r="B20" s="294">
        <f>ROUND(VALUE(SUBSTITUTE(実質収支比率等に係る経年分析!F$47,"▲","-")),2)</f>
        <v>20.02</v>
      </c>
      <c r="C20" s="294">
        <f>ROUND(VALUE(SUBSTITUTE(実質収支比率等に係る経年分析!G$47,"▲","-")),2)</f>
        <v>21.54</v>
      </c>
      <c r="D20" s="294">
        <f>ROUND(VALUE(SUBSTITUTE(実質収支比率等に係る経年分析!H$47,"▲","-")),2)</f>
        <v>22.58</v>
      </c>
      <c r="E20" s="294">
        <f>ROUND(VALUE(SUBSTITUTE(実質収支比率等に係る経年分析!I$47,"▲","-")),2)</f>
        <v>15.39</v>
      </c>
      <c r="F20" s="294">
        <f>ROUND(VALUE(SUBSTITUTE(実質収支比率等に係る経年分析!J$47,"▲","-")),2)</f>
        <v>15.85</v>
      </c>
    </row>
    <row r="21" spans="1:11" x14ac:dyDescent="0.15">
      <c r="A21" s="294" t="s">
        <v>109</v>
      </c>
      <c r="B21" s="294">
        <f>IF(ISNUMBER(VALUE(SUBSTITUTE(実質収支比率等に係る経年分析!F$49,"▲","-"))),ROUND(VALUE(SUBSTITUTE(実質収支比率等に係る経年分析!F$49,"▲","-")),2),NA())</f>
        <v>1.97</v>
      </c>
      <c r="C21" s="294">
        <f>IF(ISNUMBER(VALUE(SUBSTITUTE(実質収支比率等に係る経年分析!G$49,"▲","-"))),ROUND(VALUE(SUBSTITUTE(実質収支比率等に係る経年分析!G$49,"▲","-")),2),NA())</f>
        <v>6.86</v>
      </c>
      <c r="D21" s="294">
        <f>IF(ISNUMBER(VALUE(SUBSTITUTE(実質収支比率等に係る経年分析!H$49,"▲","-"))),ROUND(VALUE(SUBSTITUTE(実質収支比率等に係る経年分析!H$49,"▲","-")),2),NA())</f>
        <v>-1.37</v>
      </c>
      <c r="E21" s="294">
        <f>IF(ISNUMBER(VALUE(SUBSTITUTE(実質収支比率等に係る経年分析!I$49,"▲","-"))),ROUND(VALUE(SUBSTITUTE(実質収支比率等に係る経年分析!I$49,"▲","-")),2),NA())</f>
        <v>-7.73</v>
      </c>
      <c r="F21" s="294">
        <f>IF(ISNUMBER(VALUE(SUBSTITUTE(実質収支比率等に係る経年分析!J$49,"▲","-"))),ROUND(VALUE(SUBSTITUTE(実質収支比率等に係る経年分析!J$49,"▲","-")),2),NA())</f>
        <v>2.38</v>
      </c>
    </row>
    <row r="24" spans="1:11" x14ac:dyDescent="0.15">
      <c r="A24" s="293" t="s">
        <v>98</v>
      </c>
    </row>
    <row r="25" spans="1:11" x14ac:dyDescent="0.15">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15">
      <c r="A26" s="295"/>
      <c r="B26" s="295" t="s">
        <v>110</v>
      </c>
      <c r="C26" s="295" t="s">
        <v>64</v>
      </c>
      <c r="D26" s="295" t="s">
        <v>110</v>
      </c>
      <c r="E26" s="295" t="s">
        <v>64</v>
      </c>
      <c r="F26" s="295" t="s">
        <v>110</v>
      </c>
      <c r="G26" s="295" t="s">
        <v>64</v>
      </c>
      <c r="H26" s="295" t="s">
        <v>110</v>
      </c>
      <c r="I26" s="295" t="s">
        <v>64</v>
      </c>
      <c r="J26" s="295" t="s">
        <v>110</v>
      </c>
      <c r="K26" s="295" t="s">
        <v>64</v>
      </c>
    </row>
    <row r="27" spans="1:11" x14ac:dyDescent="0.15">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0.11</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0.05</v>
      </c>
      <c r="F27" s="295" t="e">
        <f>IF(ROUND(VALUE(SUBSTITUTE(連結実質赤字比率に係る赤字・黒字の構成分析!H$43,"▲","-")),2)&lt;0,ABS(ROUND(VALUE(SUBSTITUTE(連結実質赤字比率に係る赤字・黒字の構成分析!H$43,"▲","-")),2)),NA())</f>
        <v>#N/A</v>
      </c>
      <c r="G27" s="295">
        <f>IF(ROUND(VALUE(SUBSTITUTE(連結実質赤字比率に係る赤字・黒字の構成分析!H$43,"▲","-")),2)&gt;=0,ABS(ROUND(VALUE(SUBSTITUTE(連結実質赤字比率に係る赤字・黒字の構成分析!H$43,"▲","-")),2)),NA())</f>
        <v>0.02</v>
      </c>
      <c r="H27" s="295" t="e">
        <f>IF(ROUND(VALUE(SUBSTITUTE(連結実質赤字比率に係る赤字・黒字の構成分析!I$43,"▲","-")),2)&lt;0,ABS(ROUND(VALUE(SUBSTITUTE(連結実質赤字比率に係る赤字・黒字の構成分析!I$43,"▲","-")),2)),NA())</f>
        <v>#N/A</v>
      </c>
      <c r="I27" s="295">
        <f>IF(ROUND(VALUE(SUBSTITUTE(連結実質赤字比率に係る赤字・黒字の構成分析!I$43,"▲","-")),2)&gt;=0,ABS(ROUND(VALUE(SUBSTITUTE(連結実質赤字比率に係る赤字・黒字の構成分析!I$43,"▲","-")),2)),NA())</f>
        <v>0.01</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15">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15">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15">
      <c r="A30" s="295" t="e">
        <f>IF(連結実質赤字比率に係る赤字・黒字の構成分析!C$40="",NA(),連結実質赤字比率に係る赤字・黒字の構成分析!C$40)</f>
        <v>#N/A</v>
      </c>
      <c r="B30" s="295" t="e">
        <f>IF(ROUND(VALUE(SUBSTITUTE(連結実質赤字比率に係る赤字・黒字の構成分析!F$40,"▲","-")),2)&lt;0,ABS(ROUND(VALUE(SUBSTITUTE(連結実質赤字比率に係る赤字・黒字の構成分析!F$40,"▲","-")),2)),NA())</f>
        <v>#VALUE!</v>
      </c>
      <c r="C30" s="295" t="e">
        <f>IF(ROUND(VALUE(SUBSTITUTE(連結実質赤字比率に係る赤字・黒字の構成分析!F$40,"▲","-")),2)&gt;=0,ABS(ROUND(VALUE(SUBSTITUTE(連結実質赤字比率に係る赤字・黒字の構成分析!F$40,"▲","-")),2)),NA())</f>
        <v>#VALUE!</v>
      </c>
      <c r="D30" s="295" t="e">
        <f>IF(ROUND(VALUE(SUBSTITUTE(連結実質赤字比率に係る赤字・黒字の構成分析!G$40,"▲","-")),2)&lt;0,ABS(ROUND(VALUE(SUBSTITUTE(連結実質赤字比率に係る赤字・黒字の構成分析!G$40,"▲","-")),2)),NA())</f>
        <v>#VALUE!</v>
      </c>
      <c r="E30" s="295" t="e">
        <f>IF(ROUND(VALUE(SUBSTITUTE(連結実質赤字比率に係る赤字・黒字の構成分析!G$40,"▲","-")),2)&gt;=0,ABS(ROUND(VALUE(SUBSTITUTE(連結実質赤字比率に係る赤字・黒字の構成分析!G$40,"▲","-")),2)),NA())</f>
        <v>#VALUE!</v>
      </c>
      <c r="F30" s="295" t="e">
        <f>IF(ROUND(VALUE(SUBSTITUTE(連結実質赤字比率に係る赤字・黒字の構成分析!H$40,"▲","-")),2)&lt;0,ABS(ROUND(VALUE(SUBSTITUTE(連結実質赤字比率に係る赤字・黒字の構成分析!H$40,"▲","-")),2)),NA())</f>
        <v>#VALUE!</v>
      </c>
      <c r="G30" s="295" t="e">
        <f>IF(ROUND(VALUE(SUBSTITUTE(連結実質赤字比率に係る赤字・黒字の構成分析!H$40,"▲","-")),2)&gt;=0,ABS(ROUND(VALUE(SUBSTITUTE(連結実質赤字比率に係る赤字・黒字の構成分析!H$40,"▲","-")),2)),NA())</f>
        <v>#VALUE!</v>
      </c>
      <c r="H30" s="295" t="e">
        <f>IF(ROUND(VALUE(SUBSTITUTE(連結実質赤字比率に係る赤字・黒字の構成分析!I$40,"▲","-")),2)&lt;0,ABS(ROUND(VALUE(SUBSTITUTE(連結実質赤字比率に係る赤字・黒字の構成分析!I$40,"▲","-")),2)),NA())</f>
        <v>#VALUE!</v>
      </c>
      <c r="I30" s="295" t="e">
        <f>IF(ROUND(VALUE(SUBSTITUTE(連結実質赤字比率に係る赤字・黒字の構成分析!I$40,"▲","-")),2)&gt;=0,ABS(ROUND(VALUE(SUBSTITUTE(連結実質赤字比率に係る赤字・黒字の構成分析!I$40,"▲","-")),2)),NA())</f>
        <v>#VALUE!</v>
      </c>
      <c r="J30" s="295" t="e">
        <f>IF(ROUND(VALUE(SUBSTITUTE(連結実質赤字比率に係る赤字・黒字の構成分析!J$40,"▲","-")),2)&lt;0,ABS(ROUND(VALUE(SUBSTITUTE(連結実質赤字比率に係る赤字・黒字の構成分析!J$40,"▲","-")),2)),NA())</f>
        <v>#VALUE!</v>
      </c>
      <c r="K30" s="295" t="e">
        <f>IF(ROUND(VALUE(SUBSTITUTE(連結実質赤字比率に係る赤字・黒字の構成分析!J$40,"▲","-")),2)&gt;=0,ABS(ROUND(VALUE(SUBSTITUTE(連結実質赤字比率に係る赤字・黒字の構成分析!J$40,"▲","-")),2)),NA())</f>
        <v>#VALUE!</v>
      </c>
    </row>
    <row r="31" spans="1:11" x14ac:dyDescent="0.15">
      <c r="A31" s="295" t="str">
        <f>IF(連結実質赤字比率に係る赤字・黒字の構成分析!C$39="",NA(),連結実質赤字比率に係る赤字・黒字の構成分析!C$39)</f>
        <v>後期高齢者医療特別会計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7.0000000000000007E-2</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0.11</v>
      </c>
    </row>
    <row r="32" spans="1:11" x14ac:dyDescent="0.15">
      <c r="A32" s="295" t="str">
        <f>IF(連結実質赤字比率に係る赤字・黒字の構成分析!C$38="",NA(),連結実質赤字比率に係る赤字・黒字の構成分析!C$38)</f>
        <v>介護保険特別会計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0.01</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0.36</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0.33</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0.2</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1.1499999999999999</v>
      </c>
    </row>
    <row r="33" spans="1:16" x14ac:dyDescent="0.15">
      <c r="A33" s="295" t="str">
        <f>IF(連結実質赤字比率に係る赤字・黒字の構成分析!C$37="",NA(),連結実質赤字比率に係る赤字・黒字の構成分析!C$37)</f>
        <v>下水道事業会計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1.32</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1.54</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1.82</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2.5499999999999998</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2.63</v>
      </c>
    </row>
    <row r="34" spans="1:16" x14ac:dyDescent="0.15">
      <c r="A34" s="295" t="str">
        <f>IF(連結実質赤字比率に係る赤字・黒字の構成分析!C$36="",NA(),連結実質赤字比率に係る赤字・黒字の構成分析!C$36)</f>
        <v>一般会計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6.7</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10.68</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8.9600000000000009</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8.7899999999999991</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8.98</v>
      </c>
    </row>
    <row r="35" spans="1:16" x14ac:dyDescent="0.15">
      <c r="A35" s="295" t="str">
        <f>IF(連結実質赤字比率に係る赤字・黒字の構成分析!C$35="",NA(),連結実質赤字比率に係る赤字・黒字の構成分析!C$35)</f>
        <v>水道事業会計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11.12</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11.15</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12.51</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13.09</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12.12</v>
      </c>
    </row>
    <row r="36" spans="1:16" x14ac:dyDescent="0.15">
      <c r="A36" s="295" t="str">
        <f>IF(連結実質赤字比率に係る赤字・黒字の構成分析!C$34="",NA(),連結実質赤字比率に係る赤字・黒字の構成分析!C$34)</f>
        <v>国民健康保険特別会計</v>
      </c>
      <c r="B36" s="295">
        <f>IF(ROUND(VALUE(SUBSTITUTE(連結実質赤字比率に係る赤字・黒字の構成分析!F$34,"▲","-")),2)&lt;0,ABS(ROUND(VALUE(SUBSTITUTE(連結実質赤字比率に係る赤字・黒字の構成分析!F$34,"▲","-")),2)),NA())</f>
        <v>2.14</v>
      </c>
      <c r="C36" s="295" t="e">
        <f>IF(ROUND(VALUE(SUBSTITUTE(連結実質赤字比率に係る赤字・黒字の構成分析!F$34,"▲","-")),2)&gt;=0,ABS(ROUND(VALUE(SUBSTITUTE(連結実質赤字比率に係る赤字・黒字の構成分析!F$34,"▲","-")),2)),NA())</f>
        <v>#N/A</v>
      </c>
      <c r="D36" s="295">
        <f>IF(ROUND(VALUE(SUBSTITUTE(連結実質赤字比率に係る赤字・黒字の構成分析!G$34,"▲","-")),2)&lt;0,ABS(ROUND(VALUE(SUBSTITUTE(連結実質赤字比率に係る赤字・黒字の構成分析!G$34,"▲","-")),2)),NA())</f>
        <v>1.53</v>
      </c>
      <c r="E36" s="295" t="e">
        <f>IF(ROUND(VALUE(SUBSTITUTE(連結実質赤字比率に係る赤字・黒字の構成分析!G$34,"▲","-")),2)&gt;=0,ABS(ROUND(VALUE(SUBSTITUTE(連結実質赤字比率に係る赤字・黒字の構成分析!G$34,"▲","-")),2)),NA())</f>
        <v>#N/A</v>
      </c>
      <c r="F36" s="295">
        <f>IF(ROUND(VALUE(SUBSTITUTE(連結実質赤字比率に係る赤字・黒字の構成分析!H$34,"▲","-")),2)&lt;0,ABS(ROUND(VALUE(SUBSTITUTE(連結実質赤字比率に係る赤字・黒字の構成分析!H$34,"▲","-")),2)),NA())</f>
        <v>2.19</v>
      </c>
      <c r="G36" s="295" t="e">
        <f>IF(ROUND(VALUE(SUBSTITUTE(連結実質赤字比率に係る赤字・黒字の構成分析!H$34,"▲","-")),2)&gt;=0,ABS(ROUND(VALUE(SUBSTITUTE(連結実質赤字比率に係る赤字・黒字の構成分析!H$34,"▲","-")),2)),NA())</f>
        <v>#N/A</v>
      </c>
      <c r="H36" s="295">
        <f>IF(ROUND(VALUE(SUBSTITUTE(連結実質赤字比率に係る赤字・黒字の構成分析!I$34,"▲","-")),2)&lt;0,ABS(ROUND(VALUE(SUBSTITUTE(連結実質赤字比率に係る赤字・黒字の構成分析!I$34,"▲","-")),2)),NA())</f>
        <v>4.0199999999999996</v>
      </c>
      <c r="I36" s="295" t="e">
        <f>IF(ROUND(VALUE(SUBSTITUTE(連結実質赤字比率に係る赤字・黒字の構成分析!I$34,"▲","-")),2)&gt;=0,ABS(ROUND(VALUE(SUBSTITUTE(連結実質赤字比率に係る赤字・黒字の構成分析!I$34,"▲","-")),2)),NA())</f>
        <v>#N/A</v>
      </c>
      <c r="J36" s="295">
        <f>IF(ROUND(VALUE(SUBSTITUTE(連結実質赤字比率に係る赤字・黒字の構成分析!J$34,"▲","-")),2)&lt;0,ABS(ROUND(VALUE(SUBSTITUTE(連結実質赤字比率に係る赤字・黒字の構成分析!J$34,"▲","-")),2)),NA())</f>
        <v>4.1399999999999997</v>
      </c>
      <c r="K36" s="295" t="e">
        <f>IF(ROUND(VALUE(SUBSTITUTE(連結実質赤字比率に係る赤字・黒字の構成分析!J$34,"▲","-")),2)&gt;=0,ABS(ROUND(VALUE(SUBSTITUTE(連結実質赤字比率に係る赤字・黒字の構成分析!J$34,"▲","-")),2)),NA())</f>
        <v>#N/A</v>
      </c>
    </row>
    <row r="39" spans="1:16" x14ac:dyDescent="0.15">
      <c r="A39" s="293" t="s">
        <v>10</v>
      </c>
    </row>
    <row r="40" spans="1:16" x14ac:dyDescent="0.15">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15">
      <c r="A41" s="296"/>
      <c r="B41" s="296" t="s">
        <v>111</v>
      </c>
      <c r="C41" s="296"/>
      <c r="D41" s="296" t="s">
        <v>113</v>
      </c>
      <c r="E41" s="296" t="s">
        <v>111</v>
      </c>
      <c r="F41" s="296"/>
      <c r="G41" s="296" t="s">
        <v>113</v>
      </c>
      <c r="H41" s="296" t="s">
        <v>111</v>
      </c>
      <c r="I41" s="296"/>
      <c r="J41" s="296" t="s">
        <v>113</v>
      </c>
      <c r="K41" s="296" t="s">
        <v>111</v>
      </c>
      <c r="L41" s="296"/>
      <c r="M41" s="296" t="s">
        <v>113</v>
      </c>
      <c r="N41" s="296" t="s">
        <v>111</v>
      </c>
      <c r="O41" s="296"/>
      <c r="P41" s="296" t="s">
        <v>113</v>
      </c>
    </row>
    <row r="42" spans="1:16" x14ac:dyDescent="0.15">
      <c r="A42" s="296" t="s">
        <v>116</v>
      </c>
      <c r="B42" s="296"/>
      <c r="C42" s="296"/>
      <c r="D42" s="296">
        <f>'実質公債費比率（分子）の構造'!K$52</f>
        <v>1705</v>
      </c>
      <c r="E42" s="296"/>
      <c r="F42" s="296"/>
      <c r="G42" s="296">
        <f>'実質公債費比率（分子）の構造'!L$52</f>
        <v>1674</v>
      </c>
      <c r="H42" s="296"/>
      <c r="I42" s="296"/>
      <c r="J42" s="296">
        <f>'実質公債費比率（分子）の構造'!M$52</f>
        <v>1638</v>
      </c>
      <c r="K42" s="296"/>
      <c r="L42" s="296"/>
      <c r="M42" s="296">
        <f>'実質公債費比率（分子）の構造'!N$52</f>
        <v>1581</v>
      </c>
      <c r="N42" s="296"/>
      <c r="O42" s="296"/>
      <c r="P42" s="296">
        <f>'実質公債費比率（分子）の構造'!O$52</f>
        <v>1576</v>
      </c>
    </row>
    <row r="43" spans="1:16" x14ac:dyDescent="0.15">
      <c r="A43" s="296" t="s">
        <v>44</v>
      </c>
      <c r="B43" s="296">
        <f>'実質公債費比率（分子）の構造'!K$51</f>
        <v>1</v>
      </c>
      <c r="C43" s="296"/>
      <c r="D43" s="296"/>
      <c r="E43" s="296">
        <f>'実質公債費比率（分子）の構造'!L$51</f>
        <v>1</v>
      </c>
      <c r="F43" s="296"/>
      <c r="G43" s="296"/>
      <c r="H43" s="296">
        <f>'実質公債費比率（分子）の構造'!M$51</f>
        <v>1</v>
      </c>
      <c r="I43" s="296"/>
      <c r="J43" s="296"/>
      <c r="K43" s="296">
        <f>'実質公債費比率（分子）の構造'!N$51</f>
        <v>0</v>
      </c>
      <c r="L43" s="296"/>
      <c r="M43" s="296"/>
      <c r="N43" s="296">
        <f>'実質公債費比率（分子）の構造'!O$51</f>
        <v>1</v>
      </c>
      <c r="O43" s="296"/>
      <c r="P43" s="296"/>
    </row>
    <row r="44" spans="1:16" x14ac:dyDescent="0.15">
      <c r="A44" s="296" t="s">
        <v>40</v>
      </c>
      <c r="B44" s="296">
        <f>'実質公債費比率（分子）の構造'!K$50</f>
        <v>43</v>
      </c>
      <c r="C44" s="296"/>
      <c r="D44" s="296"/>
      <c r="E44" s="296">
        <f>'実質公債費比率（分子）の構造'!L$50</f>
        <v>43</v>
      </c>
      <c r="F44" s="296"/>
      <c r="G44" s="296"/>
      <c r="H44" s="296">
        <f>'実質公債費比率（分子）の構造'!M$50</f>
        <v>43</v>
      </c>
      <c r="I44" s="296"/>
      <c r="J44" s="296"/>
      <c r="K44" s="296">
        <f>'実質公債費比率（分子）の構造'!N$50</f>
        <v>43</v>
      </c>
      <c r="L44" s="296"/>
      <c r="M44" s="296"/>
      <c r="N44" s="296" t="str">
        <f>'実質公債費比率（分子）の構造'!O$50</f>
        <v>-</v>
      </c>
      <c r="O44" s="296"/>
      <c r="P44" s="296"/>
    </row>
    <row r="45" spans="1:16" x14ac:dyDescent="0.15">
      <c r="A45" s="296" t="s">
        <v>0</v>
      </c>
      <c r="B45" s="296">
        <f>'実質公債費比率（分子）の構造'!K$49</f>
        <v>14</v>
      </c>
      <c r="C45" s="296"/>
      <c r="D45" s="296"/>
      <c r="E45" s="296">
        <f>'実質公債費比率（分子）の構造'!L$49</f>
        <v>14</v>
      </c>
      <c r="F45" s="296"/>
      <c r="G45" s="296"/>
      <c r="H45" s="296">
        <f>'実質公債費比率（分子）の構造'!M$49</f>
        <v>14</v>
      </c>
      <c r="I45" s="296"/>
      <c r="J45" s="296"/>
      <c r="K45" s="296">
        <f>'実質公債費比率（分子）の構造'!N$49</f>
        <v>14</v>
      </c>
      <c r="L45" s="296"/>
      <c r="M45" s="296"/>
      <c r="N45" s="296">
        <f>'実質公債費比率（分子）の構造'!O$49</f>
        <v>10</v>
      </c>
      <c r="O45" s="296"/>
      <c r="P45" s="296"/>
    </row>
    <row r="46" spans="1:16" x14ac:dyDescent="0.15">
      <c r="A46" s="296" t="s">
        <v>38</v>
      </c>
      <c r="B46" s="296">
        <f>'実質公債費比率（分子）の構造'!K$48</f>
        <v>224</v>
      </c>
      <c r="C46" s="296"/>
      <c r="D46" s="296"/>
      <c r="E46" s="296">
        <f>'実質公債費比率（分子）の構造'!L$48</f>
        <v>226</v>
      </c>
      <c r="F46" s="296"/>
      <c r="G46" s="296"/>
      <c r="H46" s="296">
        <f>'実質公債費比率（分子）の構造'!M$48</f>
        <v>198</v>
      </c>
      <c r="I46" s="296"/>
      <c r="J46" s="296"/>
      <c r="K46" s="296">
        <f>'実質公債費比率（分子）の構造'!N$48</f>
        <v>191</v>
      </c>
      <c r="L46" s="296"/>
      <c r="M46" s="296"/>
      <c r="N46" s="296">
        <f>'実質公債費比率（分子）の構造'!O$48</f>
        <v>188</v>
      </c>
      <c r="O46" s="296"/>
      <c r="P46" s="296"/>
    </row>
    <row r="47" spans="1:16" x14ac:dyDescent="0.15">
      <c r="A47" s="296" t="s">
        <v>31</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15">
      <c r="A48" s="296" t="s">
        <v>26</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15">
      <c r="A49" s="296" t="s">
        <v>21</v>
      </c>
      <c r="B49" s="296">
        <f>'実質公債費比率（分子）の構造'!K$45</f>
        <v>2354</v>
      </c>
      <c r="C49" s="296"/>
      <c r="D49" s="296"/>
      <c r="E49" s="296">
        <f>'実質公債費比率（分子）の構造'!L$45</f>
        <v>2381</v>
      </c>
      <c r="F49" s="296"/>
      <c r="G49" s="296"/>
      <c r="H49" s="296">
        <f>'実質公債費比率（分子）の構造'!M$45</f>
        <v>2442</v>
      </c>
      <c r="I49" s="296"/>
      <c r="J49" s="296"/>
      <c r="K49" s="296">
        <f>'実質公債費比率（分子）の構造'!N$45</f>
        <v>2474</v>
      </c>
      <c r="L49" s="296"/>
      <c r="M49" s="296"/>
      <c r="N49" s="296">
        <f>'実質公債費比率（分子）の構造'!O$45</f>
        <v>2496</v>
      </c>
      <c r="O49" s="296"/>
      <c r="P49" s="296"/>
    </row>
    <row r="50" spans="1:16" x14ac:dyDescent="0.15">
      <c r="A50" s="296" t="s">
        <v>52</v>
      </c>
      <c r="B50" s="296" t="e">
        <f>NA()</f>
        <v>#N/A</v>
      </c>
      <c r="C50" s="296">
        <f>IF(ISNUMBER('実質公債費比率（分子）の構造'!K$53),'実質公債費比率（分子）の構造'!K$53,NA())</f>
        <v>931</v>
      </c>
      <c r="D50" s="296" t="e">
        <f>NA()</f>
        <v>#N/A</v>
      </c>
      <c r="E50" s="296" t="e">
        <f>NA()</f>
        <v>#N/A</v>
      </c>
      <c r="F50" s="296">
        <f>IF(ISNUMBER('実質公債費比率（分子）の構造'!L$53),'実質公債費比率（分子）の構造'!L$53,NA())</f>
        <v>991</v>
      </c>
      <c r="G50" s="296" t="e">
        <f>NA()</f>
        <v>#N/A</v>
      </c>
      <c r="H50" s="296" t="e">
        <f>NA()</f>
        <v>#N/A</v>
      </c>
      <c r="I50" s="296">
        <f>IF(ISNUMBER('実質公債費比率（分子）の構造'!M$53),'実質公債費比率（分子）の構造'!M$53,NA())</f>
        <v>1060</v>
      </c>
      <c r="J50" s="296" t="e">
        <f>NA()</f>
        <v>#N/A</v>
      </c>
      <c r="K50" s="296" t="e">
        <f>NA()</f>
        <v>#N/A</v>
      </c>
      <c r="L50" s="296">
        <f>IF(ISNUMBER('実質公債費比率（分子）の構造'!N$53),'実質公債費比率（分子）の構造'!N$53,NA())</f>
        <v>1141</v>
      </c>
      <c r="M50" s="296" t="e">
        <f>NA()</f>
        <v>#N/A</v>
      </c>
      <c r="N50" s="296" t="e">
        <f>NA()</f>
        <v>#N/A</v>
      </c>
      <c r="O50" s="296">
        <f>IF(ISNUMBER('実質公債費比率（分子）の構造'!O$53),'実質公債費比率（分子）の構造'!O$53,NA())</f>
        <v>1119</v>
      </c>
      <c r="P50" s="296" t="e">
        <f>NA()</f>
        <v>#N/A</v>
      </c>
    </row>
    <row r="53" spans="1:16" x14ac:dyDescent="0.15">
      <c r="A53" s="293" t="s">
        <v>117</v>
      </c>
    </row>
    <row r="54" spans="1:16" x14ac:dyDescent="0.15">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15">
      <c r="A55" s="295"/>
      <c r="B55" s="295" t="s">
        <v>122</v>
      </c>
      <c r="C55" s="295"/>
      <c r="D55" s="295" t="s">
        <v>125</v>
      </c>
      <c r="E55" s="295" t="s">
        <v>122</v>
      </c>
      <c r="F55" s="295"/>
      <c r="G55" s="295" t="s">
        <v>125</v>
      </c>
      <c r="H55" s="295" t="s">
        <v>122</v>
      </c>
      <c r="I55" s="295"/>
      <c r="J55" s="295" t="s">
        <v>125</v>
      </c>
      <c r="K55" s="295" t="s">
        <v>122</v>
      </c>
      <c r="L55" s="295"/>
      <c r="M55" s="295" t="s">
        <v>125</v>
      </c>
      <c r="N55" s="295" t="s">
        <v>122</v>
      </c>
      <c r="O55" s="295"/>
      <c r="P55" s="295" t="s">
        <v>125</v>
      </c>
    </row>
    <row r="56" spans="1:16" x14ac:dyDescent="0.15">
      <c r="A56" s="295" t="s">
        <v>42</v>
      </c>
      <c r="B56" s="295"/>
      <c r="C56" s="295"/>
      <c r="D56" s="295">
        <f>'将来負担比率（分子）の構造'!I$52</f>
        <v>18043</v>
      </c>
      <c r="E56" s="295"/>
      <c r="F56" s="295"/>
      <c r="G56" s="295">
        <f>'将来負担比率（分子）の構造'!J$52</f>
        <v>17631</v>
      </c>
      <c r="H56" s="295"/>
      <c r="I56" s="295"/>
      <c r="J56" s="295">
        <f>'将来負担比率（分子）の構造'!K$52</f>
        <v>17346</v>
      </c>
      <c r="K56" s="295"/>
      <c r="L56" s="295"/>
      <c r="M56" s="295">
        <f>'将来負担比率（分子）の構造'!L$52</f>
        <v>17187</v>
      </c>
      <c r="N56" s="295"/>
      <c r="O56" s="295"/>
      <c r="P56" s="295">
        <f>'将来負担比率（分子）の構造'!M$52</f>
        <v>16461</v>
      </c>
    </row>
    <row r="57" spans="1:16" x14ac:dyDescent="0.15">
      <c r="A57" s="295" t="s">
        <v>94</v>
      </c>
      <c r="B57" s="295"/>
      <c r="C57" s="295"/>
      <c r="D57" s="295">
        <f>'将来負担比率（分子）の構造'!I$51</f>
        <v>2233</v>
      </c>
      <c r="E57" s="295"/>
      <c r="F57" s="295"/>
      <c r="G57" s="295">
        <f>'将来負担比率（分子）の構造'!J$51</f>
        <v>2116</v>
      </c>
      <c r="H57" s="295"/>
      <c r="I57" s="295"/>
      <c r="J57" s="295">
        <f>'将来負担比率（分子）の構造'!K$51</f>
        <v>2076</v>
      </c>
      <c r="K57" s="295"/>
      <c r="L57" s="295"/>
      <c r="M57" s="295">
        <f>'将来負担比率（分子）の構造'!L$51</f>
        <v>1876</v>
      </c>
      <c r="N57" s="295"/>
      <c r="O57" s="295"/>
      <c r="P57" s="295">
        <f>'将来負担比率（分子）の構造'!M$51</f>
        <v>1811</v>
      </c>
    </row>
    <row r="58" spans="1:16" x14ac:dyDescent="0.15">
      <c r="A58" s="295" t="s">
        <v>91</v>
      </c>
      <c r="B58" s="295"/>
      <c r="C58" s="295"/>
      <c r="D58" s="295">
        <f>'将来負担比率（分子）の構造'!I$50</f>
        <v>7205</v>
      </c>
      <c r="E58" s="295"/>
      <c r="F58" s="295"/>
      <c r="G58" s="295">
        <f>'将来負担比率（分子）の構造'!J$50</f>
        <v>8189</v>
      </c>
      <c r="H58" s="295"/>
      <c r="I58" s="295"/>
      <c r="J58" s="295">
        <f>'将来負担比率（分子）の構造'!K$50</f>
        <v>8527</v>
      </c>
      <c r="K58" s="295"/>
      <c r="L58" s="295"/>
      <c r="M58" s="295">
        <f>'将来負担比率（分子）の構造'!L$50</f>
        <v>6394</v>
      </c>
      <c r="N58" s="295"/>
      <c r="O58" s="295"/>
      <c r="P58" s="295">
        <f>'将来負担比率（分子）の構造'!M$50</f>
        <v>6122</v>
      </c>
    </row>
    <row r="59" spans="1:16" x14ac:dyDescent="0.15">
      <c r="A59" s="295" t="s">
        <v>87</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15">
      <c r="A60" s="295" t="s">
        <v>81</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15">
      <c r="A61" s="295" t="s">
        <v>74</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15">
      <c r="A62" s="295" t="s">
        <v>75</v>
      </c>
      <c r="B62" s="295">
        <f>'将来負担比率（分子）の構造'!I$45</f>
        <v>296</v>
      </c>
      <c r="C62" s="295"/>
      <c r="D62" s="295"/>
      <c r="E62" s="295" t="str">
        <f>'将来負担比率（分子）の構造'!J$45</f>
        <v>-</v>
      </c>
      <c r="F62" s="295"/>
      <c r="G62" s="295"/>
      <c r="H62" s="295" t="str">
        <f>'将来負担比率（分子）の構造'!K$45</f>
        <v>-</v>
      </c>
      <c r="I62" s="295"/>
      <c r="J62" s="295"/>
      <c r="K62" s="295" t="str">
        <f>'将来負担比率（分子）の構造'!L$45</f>
        <v>-</v>
      </c>
      <c r="L62" s="295"/>
      <c r="M62" s="295"/>
      <c r="N62" s="295" t="str">
        <f>'将来負担比率（分子）の構造'!M$45</f>
        <v>-</v>
      </c>
      <c r="O62" s="295"/>
      <c r="P62" s="295"/>
    </row>
    <row r="63" spans="1:16" x14ac:dyDescent="0.15">
      <c r="A63" s="295" t="s">
        <v>73</v>
      </c>
      <c r="B63" s="295">
        <f>'将来負担比率（分子）の構造'!I$44</f>
        <v>34</v>
      </c>
      <c r="C63" s="295"/>
      <c r="D63" s="295"/>
      <c r="E63" s="295">
        <f>'将来負担比率（分子）の構造'!J$44</f>
        <v>26</v>
      </c>
      <c r="F63" s="295"/>
      <c r="G63" s="295"/>
      <c r="H63" s="295">
        <f>'将来負担比率（分子）の構造'!K$44</f>
        <v>18</v>
      </c>
      <c r="I63" s="295"/>
      <c r="J63" s="295"/>
      <c r="K63" s="295">
        <f>'将来負担比率（分子）の構造'!L$44</f>
        <v>11</v>
      </c>
      <c r="L63" s="295"/>
      <c r="M63" s="295"/>
      <c r="N63" s="295">
        <f>'将来負担比率（分子）の構造'!M$44</f>
        <v>3</v>
      </c>
      <c r="O63" s="295"/>
      <c r="P63" s="295"/>
    </row>
    <row r="64" spans="1:16" x14ac:dyDescent="0.15">
      <c r="A64" s="295" t="s">
        <v>70</v>
      </c>
      <c r="B64" s="295">
        <f>'将来負担比率（分子）の構造'!I$43</f>
        <v>2379</v>
      </c>
      <c r="C64" s="295"/>
      <c r="D64" s="295"/>
      <c r="E64" s="295">
        <f>'将来負担比率（分子）の構造'!J$43</f>
        <v>2452</v>
      </c>
      <c r="F64" s="295"/>
      <c r="G64" s="295"/>
      <c r="H64" s="295">
        <f>'将来負担比率（分子）の構造'!K$43</f>
        <v>2500</v>
      </c>
      <c r="I64" s="295"/>
      <c r="J64" s="295"/>
      <c r="K64" s="295">
        <f>'将来負担比率（分子）の構造'!L$43</f>
        <v>2591</v>
      </c>
      <c r="L64" s="295"/>
      <c r="M64" s="295"/>
      <c r="N64" s="295">
        <f>'将来負担比率（分子）の構造'!M$43</f>
        <v>2696</v>
      </c>
      <c r="O64" s="295"/>
      <c r="P64" s="295"/>
    </row>
    <row r="65" spans="1:16" x14ac:dyDescent="0.15">
      <c r="A65" s="295" t="s">
        <v>69</v>
      </c>
      <c r="B65" s="295">
        <f>'将来負担比率（分子）の構造'!I$42</f>
        <v>137</v>
      </c>
      <c r="C65" s="295"/>
      <c r="D65" s="295"/>
      <c r="E65" s="295">
        <f>'将来負担比率（分子）の構造'!J$42</f>
        <v>109</v>
      </c>
      <c r="F65" s="295"/>
      <c r="G65" s="295"/>
      <c r="H65" s="295">
        <f>'将来負担比率（分子）の構造'!K$42</f>
        <v>43</v>
      </c>
      <c r="I65" s="295"/>
      <c r="J65" s="295"/>
      <c r="K65" s="295" t="str">
        <f>'将来負担比率（分子）の構造'!L$42</f>
        <v>-</v>
      </c>
      <c r="L65" s="295"/>
      <c r="M65" s="295"/>
      <c r="N65" s="295" t="str">
        <f>'将来負担比率（分子）の構造'!M$42</f>
        <v>-</v>
      </c>
      <c r="O65" s="295"/>
      <c r="P65" s="295"/>
    </row>
    <row r="66" spans="1:16" x14ac:dyDescent="0.15">
      <c r="A66" s="295" t="s">
        <v>54</v>
      </c>
      <c r="B66" s="295">
        <f>'将来負担比率（分子）の構造'!I$41</f>
        <v>29178</v>
      </c>
      <c r="C66" s="295"/>
      <c r="D66" s="295"/>
      <c r="E66" s="295">
        <f>'将来負担比率（分子）の構造'!J$41</f>
        <v>28986</v>
      </c>
      <c r="F66" s="295"/>
      <c r="G66" s="295"/>
      <c r="H66" s="295">
        <f>'将来負担比率（分子）の構造'!K$41</f>
        <v>28307</v>
      </c>
      <c r="I66" s="295"/>
      <c r="J66" s="295"/>
      <c r="K66" s="295">
        <f>'将来負担比率（分子）の構造'!L$41</f>
        <v>28071</v>
      </c>
      <c r="L66" s="295"/>
      <c r="M66" s="295"/>
      <c r="N66" s="295">
        <f>'将来負担比率（分子）の構造'!M$41</f>
        <v>27861</v>
      </c>
      <c r="O66" s="295"/>
      <c r="P66" s="295"/>
    </row>
    <row r="67" spans="1:16" x14ac:dyDescent="0.15">
      <c r="A67" s="295" t="s">
        <v>96</v>
      </c>
      <c r="B67" s="295" t="e">
        <f>NA()</f>
        <v>#N/A</v>
      </c>
      <c r="C67" s="295">
        <f>IF(ISNUMBER('将来負担比率（分子）の構造'!I$53),IF('将来負担比率（分子）の構造'!I$53&lt;0,0,'将来負担比率（分子）の構造'!I$53),NA())</f>
        <v>4542</v>
      </c>
      <c r="D67" s="295" t="e">
        <f>NA()</f>
        <v>#N/A</v>
      </c>
      <c r="E67" s="295" t="e">
        <f>NA()</f>
        <v>#N/A</v>
      </c>
      <c r="F67" s="295">
        <f>IF(ISNUMBER('将来負担比率（分子）の構造'!J$53),IF('将来負担比率（分子）の構造'!J$53&lt;0,0,'将来負担比率（分子）の構造'!J$53),NA())</f>
        <v>3636</v>
      </c>
      <c r="G67" s="295" t="e">
        <f>NA()</f>
        <v>#N/A</v>
      </c>
      <c r="H67" s="295" t="e">
        <f>NA()</f>
        <v>#N/A</v>
      </c>
      <c r="I67" s="295">
        <f>IF(ISNUMBER('将来負担比率（分子）の構造'!K$53),IF('将来負担比率（分子）の構造'!K$53&lt;0,0,'将来負担比率（分子）の構造'!K$53),NA())</f>
        <v>2919</v>
      </c>
      <c r="J67" s="295" t="e">
        <f>NA()</f>
        <v>#N/A</v>
      </c>
      <c r="K67" s="295" t="e">
        <f>NA()</f>
        <v>#N/A</v>
      </c>
      <c r="L67" s="295">
        <f>IF(ISNUMBER('将来負担比率（分子）の構造'!L$53),IF('将来負担比率（分子）の構造'!L$53&lt;0,0,'将来負担比率（分子）の構造'!L$53),NA())</f>
        <v>5216</v>
      </c>
      <c r="M67" s="295" t="e">
        <f>NA()</f>
        <v>#N/A</v>
      </c>
      <c r="N67" s="295" t="e">
        <f>NA()</f>
        <v>#N/A</v>
      </c>
      <c r="O67" s="295">
        <f>IF(ISNUMBER('将来負担比率（分子）の構造'!M$53),IF('将来負担比率（分子）の構造'!M$53&lt;0,0,'将来負担比率（分子）の構造'!M$53),NA())</f>
        <v>6166</v>
      </c>
      <c r="P67" s="295" t="e">
        <f>NA()</f>
        <v>#N/A</v>
      </c>
    </row>
    <row r="70" spans="1:16" x14ac:dyDescent="0.15">
      <c r="A70" s="298" t="s">
        <v>126</v>
      </c>
      <c r="B70" s="298"/>
      <c r="C70" s="298"/>
      <c r="D70" s="298"/>
      <c r="E70" s="298"/>
      <c r="F70" s="298"/>
    </row>
    <row r="71" spans="1:16" x14ac:dyDescent="0.15">
      <c r="A71" s="297"/>
      <c r="B71" s="297" t="str">
        <f>基金残高に係る経年分析!F54</f>
        <v>R04</v>
      </c>
      <c r="C71" s="297" t="str">
        <f>基金残高に係る経年分析!G54</f>
        <v>R05</v>
      </c>
      <c r="D71" s="297" t="str">
        <f>基金残高に係る経年分析!H54</f>
        <v>R06</v>
      </c>
    </row>
    <row r="72" spans="1:16" x14ac:dyDescent="0.15">
      <c r="A72" s="297" t="s">
        <v>127</v>
      </c>
      <c r="B72" s="299">
        <f>基金残高に係る経年分析!F55</f>
        <v>4030</v>
      </c>
      <c r="C72" s="299">
        <f>基金残高に係る経年分析!G55</f>
        <v>2716</v>
      </c>
      <c r="D72" s="299">
        <f>基金残高に係る経年分析!H55</f>
        <v>3013</v>
      </c>
    </row>
    <row r="73" spans="1:16" x14ac:dyDescent="0.15">
      <c r="A73" s="297" t="s">
        <v>128</v>
      </c>
      <c r="B73" s="299">
        <f>基金残高に係る経年分析!F56</f>
        <v>791</v>
      </c>
      <c r="C73" s="299">
        <f>基金残高に係る経年分析!G56</f>
        <v>854</v>
      </c>
      <c r="D73" s="299">
        <f>基金残高に係る経年分析!H56</f>
        <v>656</v>
      </c>
    </row>
    <row r="74" spans="1:16" x14ac:dyDescent="0.15">
      <c r="A74" s="297" t="s">
        <v>130</v>
      </c>
      <c r="B74" s="299">
        <f>基金残高に係る経年分析!F57</f>
        <v>7292</v>
      </c>
      <c r="C74" s="299">
        <f>基金残高に係る経年分析!G57</f>
        <v>6431</v>
      </c>
      <c r="D74" s="299">
        <f>基金残高に係る経年分析!H57</f>
        <v>6126</v>
      </c>
    </row>
  </sheetData>
  <sheetProtection algorithmName="SHA-512" hashValue="tL4oRKPLp5RCiyManrwVpsbdeUfybK5+S382ZPp+lJaAVUzd0HBylroMARu2s+DgCJLC117BrkFtBY/Rf6vt5w==" saltValue="Zi5AGu5TGFbfu+gRraFAOg=="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dcterms:created xsi:type="dcterms:W3CDTF">2026-02-23T10:04:58Z</dcterms:created>
  <dcterms:modified xsi:type="dcterms:W3CDTF">2026-09-07T01:07:25Z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2026-03-12T05:26:38Z</vt:filetime>
  </property>
</Properties>
</file>