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PC115\Desktop\"/>
    </mc:Choice>
  </mc:AlternateContent>
  <bookViews>
    <workbookView xWindow="0" yWindow="0" windowWidth="20490" windowHeight="6405"/>
  </bookViews>
  <sheets>
    <sheet name="計算書（認可外）" sheetId="1" r:id="rId1"/>
  </sheets>
  <externalReferences>
    <externalReference r:id="rId2"/>
  </externalReferences>
  <definedNames>
    <definedName name="_xlnm.Print_Area" localSheetId="0">'計算書（認可外）'!$A$1:$BR$45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5" i="1" l="1"/>
  <c r="CA7" i="1"/>
  <c r="CA8" i="1"/>
  <c r="CD8" i="1"/>
  <c r="CD9" i="1" s="1"/>
  <c r="CD10" i="1" s="1"/>
  <c r="CD11" i="1" s="1"/>
  <c r="CD12" i="1" s="1"/>
  <c r="CD13" i="1" s="1"/>
  <c r="CD14" i="1" s="1"/>
  <c r="CD15" i="1" s="1"/>
  <c r="CD16" i="1" s="1"/>
  <c r="CD17" i="1" s="1"/>
  <c r="CD18" i="1" s="1"/>
  <c r="CE8" i="1"/>
  <c r="CE9" i="1" s="1"/>
  <c r="CE10" i="1" s="1"/>
  <c r="CE11" i="1" s="1"/>
  <c r="CE12" i="1" s="1"/>
  <c r="AS11" i="1"/>
  <c r="BZ11" i="1"/>
  <c r="W11" i="1" s="1"/>
  <c r="AS12" i="1"/>
  <c r="BZ12" i="1"/>
  <c r="W12" i="1" s="1"/>
  <c r="AS13" i="1"/>
  <c r="BZ13" i="1"/>
  <c r="W13" i="1" s="1"/>
  <c r="D20" i="1"/>
  <c r="V20" i="1"/>
  <c r="BG20" i="1" s="1"/>
  <c r="AI20" i="1"/>
  <c r="AU20" i="1"/>
  <c r="D21" i="1"/>
  <c r="V21" i="1"/>
  <c r="AI21" i="1"/>
  <c r="AU21" i="1"/>
  <c r="BG21" i="1"/>
  <c r="A45" i="1"/>
</calcChain>
</file>

<file path=xl/sharedStrings.xml><?xml version="1.0" encoding="utf-8"?>
<sst xmlns="http://schemas.openxmlformats.org/spreadsheetml/2006/main" count="112" uniqueCount="56">
  <si>
    <t>電話：</t>
    <rPh sb="0" eb="2">
      <t>デンワ</t>
    </rPh>
    <phoneticPr fontId="3"/>
  </si>
  <si>
    <t>施設・
事業名</t>
    <rPh sb="0" eb="2">
      <t>シセツ</t>
    </rPh>
    <rPh sb="4" eb="6">
      <t>ジギョウ</t>
    </rPh>
    <rPh sb="6" eb="7">
      <t>ナ</t>
    </rPh>
    <phoneticPr fontId="8"/>
  </si>
  <si>
    <t>〒</t>
    <phoneticPr fontId="8"/>
  </si>
  <si>
    <t>所在地</t>
    <rPh sb="0" eb="3">
      <t>ショザイチ</t>
    </rPh>
    <phoneticPr fontId="8"/>
  </si>
  <si>
    <t>フリガナ</t>
    <phoneticPr fontId="8"/>
  </si>
  <si>
    <t>⑦</t>
    <phoneticPr fontId="3"/>
  </si>
  <si>
    <t>フリガナ</t>
    <phoneticPr fontId="8"/>
  </si>
  <si>
    <t>⑥</t>
    <phoneticPr fontId="3"/>
  </si>
  <si>
    <t>⑤</t>
    <phoneticPr fontId="3"/>
  </si>
  <si>
    <t>④</t>
    <phoneticPr fontId="3"/>
  </si>
  <si>
    <t>③</t>
    <phoneticPr fontId="3"/>
  </si>
  <si>
    <t>②</t>
    <phoneticPr fontId="3"/>
  </si>
  <si>
    <t>①</t>
    <phoneticPr fontId="3"/>
  </si>
  <si>
    <t>3．利用した認可外保育施設等</t>
    <rPh sb="2" eb="4">
      <t>リヨウ</t>
    </rPh>
    <phoneticPr fontId="3"/>
  </si>
  <si>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</si>
  <si>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</si>
  <si>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</si>
  <si>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÷</t>
    <phoneticPr fontId="3"/>
  </si>
  <si>
    <t>×</t>
    <phoneticPr fontId="3"/>
  </si>
  <si>
    <t>×</t>
    <phoneticPr fontId="3"/>
  </si>
  <si>
    <t>月額上限額　(b)</t>
    <rPh sb="0" eb="2">
      <t>ゲツガク</t>
    </rPh>
    <rPh sb="2" eb="5">
      <t>ジョウゲンガク</t>
    </rPh>
    <phoneticPr fontId="3"/>
  </si>
  <si>
    <t>その月の日数</t>
    <rPh sb="2" eb="3">
      <t>ツキ</t>
    </rPh>
    <rPh sb="4" eb="6">
      <t>ニッスウ</t>
    </rPh>
    <phoneticPr fontId="3"/>
  </si>
  <si>
    <t>その月の認定期間</t>
    <rPh sb="2" eb="3">
      <t>ツキ</t>
    </rPh>
    <rPh sb="4" eb="6">
      <t>ニンテイ</t>
    </rPh>
    <rPh sb="6" eb="8">
      <t>キカン</t>
    </rPh>
    <phoneticPr fontId="3"/>
  </si>
  <si>
    <t>月額上限額</t>
    <rPh sb="0" eb="2">
      <t>ゲツガク</t>
    </rPh>
    <rPh sb="2" eb="4">
      <t>ジョウゲン</t>
    </rPh>
    <rPh sb="4" eb="5">
      <t>ガク</t>
    </rPh>
    <phoneticPr fontId="3"/>
  </si>
  <si>
    <t>【月額上限額の算定】</t>
    <rPh sb="1" eb="3">
      <t>ゲツガク</t>
    </rPh>
    <rPh sb="3" eb="5">
      <t>ジョウゲン</t>
    </rPh>
    <rPh sb="5" eb="6">
      <t>ガク</t>
    </rPh>
    <rPh sb="7" eb="9">
      <t>サンテイ</t>
    </rPh>
    <phoneticPr fontId="3"/>
  </si>
  <si>
    <t xml:space="preserve">月額上限額は、施設等利用給付第2号認定の場合は月額37,000円、第3号認定の場合は42,000円です。
月途中で認定期間が終了する又は開始される場合か、市町村間の転出入の場合、月額限度額は次の通りとなります。
・月途中で認定期間が終了する場合、
　または別の市町村へ転出する場合の限度額：37,000(42,000)円×転出日までの日数÷その月の日数
・月途中で認定期間が開始される場合、
　または別の市町村から転入した場合の限度額：37,000(42,000)円×転入先での認定日からの日数÷その月の日数
</t>
    <rPh sb="0" eb="2">
      <t>ゲツガク</t>
    </rPh>
    <rPh sb="2" eb="5">
      <t>ジョウゲンガク</t>
    </rPh>
    <rPh sb="7" eb="10">
      <t>シセツナド</t>
    </rPh>
    <rPh sb="10" eb="12">
      <t>リヨウ</t>
    </rPh>
    <rPh sb="12" eb="14">
      <t>キュウフ</t>
    </rPh>
    <rPh sb="14" eb="15">
      <t>ダイ</t>
    </rPh>
    <rPh sb="16" eb="17">
      <t>ゴウ</t>
    </rPh>
    <rPh sb="17" eb="19">
      <t>ニンテイ</t>
    </rPh>
    <rPh sb="20" eb="22">
      <t>バアイ</t>
    </rPh>
    <rPh sb="23" eb="25">
      <t>ゲツガク</t>
    </rPh>
    <rPh sb="31" eb="32">
      <t>エン</t>
    </rPh>
    <rPh sb="33" eb="34">
      <t>ダイ</t>
    </rPh>
    <rPh sb="35" eb="36">
      <t>ゴウ</t>
    </rPh>
    <rPh sb="36" eb="38">
      <t>ニンテイ</t>
    </rPh>
    <rPh sb="39" eb="41">
      <t>バアイ</t>
    </rPh>
    <rPh sb="48" eb="49">
      <t>エン</t>
    </rPh>
    <phoneticPr fontId="8"/>
  </si>
  <si>
    <t>※1</t>
    <phoneticPr fontId="8"/>
  </si>
  <si>
    <t>月</t>
    <rPh sb="0" eb="1">
      <t>ツキ</t>
    </rPh>
    <phoneticPr fontId="3"/>
  </si>
  <si>
    <t>年</t>
    <rPh sb="0" eb="1">
      <t>ネン</t>
    </rPh>
    <phoneticPr fontId="3"/>
  </si>
  <si>
    <t>利用年月（初日）</t>
    <rPh sb="0" eb="2">
      <t>リヨウ</t>
    </rPh>
    <rPh sb="2" eb="4">
      <t>ネンゲツ</t>
    </rPh>
    <rPh sb="5" eb="7">
      <t>ショニチ</t>
    </rPh>
    <phoneticPr fontId="3"/>
  </si>
  <si>
    <r>
      <t xml:space="preserve">請求額
</t>
    </r>
    <r>
      <rPr>
        <sz val="8"/>
        <color theme="1"/>
        <rFont val="ＭＳ 明朝"/>
        <family val="1"/>
        <charset val="128"/>
      </rPr>
      <t>(aとb-cを比較して
小さい方)</t>
    </r>
    <rPh sb="0" eb="2">
      <t>セイキュウ</t>
    </rPh>
    <rPh sb="2" eb="3">
      <t>ガク</t>
    </rPh>
    <rPh sb="11" eb="13">
      <t>ヒカク</t>
    </rPh>
    <phoneticPr fontId="3"/>
  </si>
  <si>
    <t>請求済みの
施設等利用費
(c)</t>
    <rPh sb="6" eb="8">
      <t>シセツ</t>
    </rPh>
    <rPh sb="8" eb="9">
      <t>トウ</t>
    </rPh>
    <rPh sb="9" eb="11">
      <t>リヨウ</t>
    </rPh>
    <rPh sb="11" eb="12">
      <t>ヒ</t>
    </rPh>
    <phoneticPr fontId="3"/>
  </si>
  <si>
    <t>月額上限額
(b) ※1</t>
    <rPh sb="0" eb="2">
      <t>ゲツガク</t>
    </rPh>
    <rPh sb="2" eb="5">
      <t>ジョウゲンガク</t>
    </rPh>
    <phoneticPr fontId="3"/>
  </si>
  <si>
    <t>施設に支払った
月額利用料
(a)</t>
    <rPh sb="0" eb="2">
      <t>シセツ</t>
    </rPh>
    <rPh sb="3" eb="5">
      <t>シハラ</t>
    </rPh>
    <rPh sb="8" eb="10">
      <t>ゲツガク</t>
    </rPh>
    <rPh sb="10" eb="13">
      <t>リヨウリョウ</t>
    </rPh>
    <phoneticPr fontId="3"/>
  </si>
  <si>
    <t>利用年月</t>
    <rPh sb="0" eb="2">
      <t>リヨウ</t>
    </rPh>
    <rPh sb="2" eb="4">
      <t>ネンゲツ</t>
    </rPh>
    <phoneticPr fontId="3"/>
  </si>
  <si>
    <t>認定終了月初日</t>
    <rPh sb="0" eb="2">
      <t>ニンテイ</t>
    </rPh>
    <rPh sb="2" eb="4">
      <t>シュウリョウ</t>
    </rPh>
    <rPh sb="4" eb="5">
      <t>ツキ</t>
    </rPh>
    <rPh sb="5" eb="7">
      <t>ショニチ</t>
    </rPh>
    <phoneticPr fontId="3"/>
  </si>
  <si>
    <t>2．認可外保育施設・一時預かり事業・病児保育・子育て援助活動支援事業の利用料</t>
    <rPh sb="35" eb="37">
      <t>リヨウ</t>
    </rPh>
    <rPh sb="37" eb="38">
      <t>リョウ</t>
    </rPh>
    <phoneticPr fontId="3"/>
  </si>
  <si>
    <t>利用日選択用</t>
    <rPh sb="0" eb="2">
      <t>リヨウ</t>
    </rPh>
    <rPh sb="2" eb="3">
      <t>ビ</t>
    </rPh>
    <rPh sb="3" eb="5">
      <t>センタク</t>
    </rPh>
    <rPh sb="5" eb="6">
      <t>ヨウ</t>
    </rPh>
    <phoneticPr fontId="3"/>
  </si>
  <si>
    <t>日付選択用</t>
    <rPh sb="0" eb="2">
      <t>ヒヅケ</t>
    </rPh>
    <rPh sb="2" eb="4">
      <t>センタク</t>
    </rPh>
    <rPh sb="4" eb="5">
      <t>ヨウ</t>
    </rPh>
    <phoneticPr fontId="3"/>
  </si>
  <si>
    <t>認定月初日</t>
    <rPh sb="0" eb="2">
      <t>ニンテイ</t>
    </rPh>
    <rPh sb="2" eb="3">
      <t>ツキ</t>
    </rPh>
    <rPh sb="3" eb="5">
      <t>ショニチ</t>
    </rPh>
    <phoneticPr fontId="3"/>
  </si>
  <si>
    <t>～</t>
    <phoneticPr fontId="3"/>
  </si>
  <si>
    <t>認定期間</t>
    <rPh sb="0" eb="2">
      <t>ニンテイ</t>
    </rPh>
    <rPh sb="2" eb="4">
      <t>キカン</t>
    </rPh>
    <phoneticPr fontId="3"/>
  </si>
  <si>
    <t>号</t>
    <rPh sb="0" eb="1">
      <t>ゴウ</t>
    </rPh>
    <phoneticPr fontId="3"/>
  </si>
  <si>
    <t>第</t>
    <rPh sb="0" eb="1">
      <t>ダイ</t>
    </rPh>
    <phoneticPr fontId="3"/>
  </si>
  <si>
    <t>認定区分</t>
    <rPh sb="0" eb="2">
      <t>ニンテイ</t>
    </rPh>
    <rPh sb="2" eb="4">
      <t>クブン</t>
    </rPh>
    <phoneticPr fontId="3"/>
  </si>
  <si>
    <t>月</t>
    <rPh sb="0" eb="1">
      <t>ガツ</t>
    </rPh>
    <phoneticPr fontId="3"/>
  </si>
  <si>
    <t>生年月日</t>
    <rPh sb="0" eb="2">
      <t>セイネン</t>
    </rPh>
    <rPh sb="2" eb="4">
      <t>ガッピ</t>
    </rPh>
    <phoneticPr fontId="3"/>
  </si>
  <si>
    <t>期間確認用</t>
    <rPh sb="0" eb="2">
      <t>キカン</t>
    </rPh>
    <rPh sb="2" eb="5">
      <t>カクニンヨウ</t>
    </rPh>
    <phoneticPr fontId="3"/>
  </si>
  <si>
    <t>請求額</t>
    <rPh sb="0" eb="2">
      <t>セイキュウ</t>
    </rPh>
    <rPh sb="2" eb="3">
      <t>ガク</t>
    </rPh>
    <phoneticPr fontId="8"/>
  </si>
  <si>
    <t>氏名</t>
    <rPh sb="0" eb="2">
      <t>シメイ</t>
    </rPh>
    <phoneticPr fontId="8"/>
  </si>
  <si>
    <t>1．認定子ども及び請求金額</t>
    <rPh sb="2" eb="4">
      <t>ニンテイ</t>
    </rPh>
    <rPh sb="4" eb="5">
      <t>コ</t>
    </rPh>
    <rPh sb="7" eb="8">
      <t>オヨ</t>
    </rPh>
    <rPh sb="9" eb="11">
      <t>セイキュウ</t>
    </rPh>
    <rPh sb="11" eb="13">
      <t>キンガク</t>
    </rPh>
    <phoneticPr fontId="3"/>
  </si>
  <si>
    <t>認可外保育施設・一時預かり事業・病児保育・子育て援助活動支援事業の利用者用</t>
    <rPh sb="0" eb="3">
      <t>ニンカガイ</t>
    </rPh>
    <rPh sb="3" eb="5">
      <t>ホイク</t>
    </rPh>
    <rPh sb="5" eb="7">
      <t>シセツ</t>
    </rPh>
    <rPh sb="8" eb="10">
      <t>イチジ</t>
    </rPh>
    <rPh sb="10" eb="11">
      <t>アズ</t>
    </rPh>
    <rPh sb="13" eb="15">
      <t>ジギョウ</t>
    </rPh>
    <rPh sb="16" eb="20">
      <t>ビョウジホイク</t>
    </rPh>
    <rPh sb="21" eb="23">
      <t>コソダ</t>
    </rPh>
    <rPh sb="24" eb="26">
      <t>エンジョ</t>
    </rPh>
    <rPh sb="26" eb="28">
      <t>カツドウ</t>
    </rPh>
    <rPh sb="28" eb="30">
      <t>シエン</t>
    </rPh>
    <rPh sb="30" eb="32">
      <t>ジギョウ</t>
    </rPh>
    <rPh sb="33" eb="35">
      <t>リヨウ</t>
    </rPh>
    <rPh sb="35" eb="36">
      <t>シャ</t>
    </rPh>
    <rPh sb="36" eb="37">
      <t>ヨウ</t>
    </rPh>
    <phoneticPr fontId="3"/>
  </si>
  <si>
    <t>名護市子育てのための施設等利用費計算書</t>
    <rPh sb="0" eb="3">
      <t>ナゴシ</t>
    </rPh>
    <rPh sb="3" eb="5">
      <t>コソダ</t>
    </rPh>
    <rPh sb="10" eb="13">
      <t>シセツナド</t>
    </rPh>
    <rPh sb="13" eb="16">
      <t>リヨウヒ</t>
    </rPh>
    <rPh sb="16" eb="19">
      <t>ケイサンショ</t>
    </rPh>
    <phoneticPr fontId="3"/>
  </si>
  <si>
    <t>　　　年　　月　　日</t>
    <rPh sb="3" eb="4">
      <t>ネン</t>
    </rPh>
    <rPh sb="6" eb="7">
      <t>ガツ</t>
    </rPh>
    <rPh sb="9" eb="10">
      <t>ニチ</t>
    </rPh>
    <phoneticPr fontId="3"/>
  </si>
  <si>
    <t>請求日</t>
    <rPh sb="0" eb="2">
      <t>セイキュウ</t>
    </rPh>
    <rPh sb="2" eb="3">
      <t>ビ</t>
    </rPh>
    <phoneticPr fontId="3"/>
  </si>
  <si>
    <t>別紙</t>
    <rPh sb="0" eb="2">
      <t>ベッシ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</si>
</sst>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\.m\.d"/>
    <numFmt numFmtId="177" formatCode="[&lt;43586]ggge&quot;年&quot;m&quot;月&quot;d&quot;日&quot;;[&lt;43831]&quot;令&quot;&quot;和&quot;&quot;元&quot;&quot;年&quot;m&quot;月&quot;d&quot;日&quot;;ggge&quot;年&quot;m&quot;月&quot;d&quot;日&quot;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游ゴシック"/>
      <family val="2"/>
      <scheme val="minor"/>
    </font>
    <font>
      <u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0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5" fillId="0" borderId="0" xfId="0" applyFont="1" applyFill="1" applyAlignment="1" applyProtection="1"/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 applyProtection="1">
      <alignment horizontal="left" vertical="center" shrinkToFit="1"/>
    </xf>
    <xf numFmtId="0" fontId="6" fillId="0" borderId="3" xfId="0" applyFont="1" applyFill="1" applyBorder="1" applyAlignment="1" applyProtection="1">
      <alignment horizontal="left" vertical="center" shrinkToFit="1"/>
    </xf>
    <xf numFmtId="0" fontId="6" fillId="2" borderId="4" xfId="0" applyFont="1" applyFill="1" applyBorder="1" applyAlignment="1" applyProtection="1">
      <alignment horizontal="distributed" vertical="center"/>
    </xf>
    <xf numFmtId="0" fontId="6" fillId="2" borderId="2" xfId="0" applyFont="1" applyFill="1" applyBorder="1" applyAlignment="1" applyProtection="1">
      <alignment horizontal="distributed" vertical="center"/>
    </xf>
    <xf numFmtId="0" fontId="6" fillId="2" borderId="5" xfId="0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7" xfId="0" applyFont="1" applyFill="1" applyBorder="1" applyAlignment="1" applyProtection="1">
      <alignment horizontal="left" vertical="center" shrinkToFit="1"/>
      <protection locked="0"/>
    </xf>
    <xf numFmtId="0" fontId="6" fillId="2" borderId="4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/>
    </xf>
    <xf numFmtId="0" fontId="6" fillId="3" borderId="4" xfId="0" applyFont="1" applyFill="1" applyBorder="1" applyAlignment="1">
      <alignment horizontal="center" vertical="center" textRotation="255"/>
    </xf>
    <xf numFmtId="0" fontId="6" fillId="3" borderId="5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9" xfId="0" applyFont="1" applyFill="1" applyBorder="1" applyAlignment="1" applyProtection="1">
      <alignment horizontal="left" vertical="center" shrinkToFit="1"/>
      <protection locked="0"/>
    </xf>
    <xf numFmtId="0" fontId="6" fillId="2" borderId="10" xfId="0" applyFont="1" applyFill="1" applyBorder="1" applyAlignment="1" applyProtection="1">
      <alignment horizontal="distributed" vertical="center"/>
    </xf>
    <xf numFmtId="0" fontId="6" fillId="2" borderId="0" xfId="0" applyFont="1" applyFill="1" applyBorder="1" applyAlignment="1" applyProtection="1">
      <alignment horizontal="distributed" vertical="center"/>
    </xf>
    <xf numFmtId="0" fontId="6" fillId="2" borderId="11" xfId="0" applyFont="1" applyFill="1" applyBorder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left" vertical="center" shrinkToFit="1"/>
      <protection locked="0"/>
    </xf>
    <xf numFmtId="0" fontId="7" fillId="0" borderId="13" xfId="0" applyFont="1" applyFill="1" applyBorder="1" applyAlignment="1" applyProtection="1">
      <alignment horizontal="left" vertical="center" shrinkToFit="1"/>
      <protection locked="0"/>
    </xf>
    <xf numFmtId="0" fontId="6" fillId="2" borderId="14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distributed" vertical="center" wrapText="1"/>
    </xf>
    <xf numFmtId="0" fontId="6" fillId="3" borderId="10" xfId="0" applyFont="1" applyFill="1" applyBorder="1" applyAlignment="1">
      <alignment horizontal="center" vertical="center" textRotation="255"/>
    </xf>
    <xf numFmtId="0" fontId="6" fillId="3" borderId="11" xfId="0" applyFont="1" applyFill="1" applyBorder="1" applyAlignment="1">
      <alignment horizontal="center" vertical="center" textRotation="255"/>
    </xf>
    <xf numFmtId="49" fontId="6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17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distributed" vertical="center"/>
    </xf>
    <xf numFmtId="0" fontId="6" fillId="2" borderId="17" xfId="0" applyFont="1" applyFill="1" applyBorder="1" applyAlignment="1" applyProtection="1">
      <alignment horizontal="distributed" vertical="center"/>
    </xf>
    <xf numFmtId="0" fontId="6" fillId="2" borderId="20" xfId="0" applyFont="1" applyFill="1" applyBorder="1" applyAlignment="1" applyProtection="1">
      <alignment horizontal="distributed" vertical="center"/>
    </xf>
    <xf numFmtId="0" fontId="6" fillId="0" borderId="21" xfId="0" applyFont="1" applyFill="1" applyBorder="1" applyAlignment="1" applyProtection="1">
      <alignment horizontal="left" vertical="center" shrinkToFit="1"/>
      <protection locked="0"/>
    </xf>
    <xf numFmtId="0" fontId="6" fillId="0" borderId="22" xfId="0" applyFont="1" applyFill="1" applyBorder="1" applyAlignment="1" applyProtection="1">
      <alignment horizontal="left" vertical="center" shrinkToFit="1"/>
      <protection locked="0"/>
    </xf>
    <xf numFmtId="0" fontId="6" fillId="2" borderId="23" xfId="0" applyFont="1" applyFill="1" applyBorder="1" applyAlignment="1">
      <alignment horizontal="distributed" vertical="center"/>
    </xf>
    <xf numFmtId="0" fontId="6" fillId="2" borderId="24" xfId="0" applyFont="1" applyFill="1" applyBorder="1" applyAlignment="1">
      <alignment horizontal="distributed" vertical="center"/>
    </xf>
    <xf numFmtId="0" fontId="6" fillId="3" borderId="19" xfId="0" applyFont="1" applyFill="1" applyBorder="1" applyAlignment="1">
      <alignment horizontal="center" vertical="center" textRotation="255"/>
    </xf>
    <xf numFmtId="0" fontId="6" fillId="3" borderId="20" xfId="0" applyFont="1" applyFill="1" applyBorder="1" applyAlignment="1">
      <alignment horizontal="center" vertical="center" textRotation="255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/>
    <xf numFmtId="0" fontId="6" fillId="0" borderId="2" xfId="0" applyFont="1" applyBorder="1" applyAlignment="1">
      <alignment horizontal="left"/>
    </xf>
    <xf numFmtId="0" fontId="4" fillId="0" borderId="0" xfId="0" applyFont="1" applyFill="1" applyBorder="1" applyAlignment="1" applyProtection="1">
      <alignment horizontal="left" vertical="center" wrapText="1"/>
    </xf>
    <xf numFmtId="38" fontId="4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4" fillId="0" borderId="0" xfId="0" quotePrefix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Alignment="1" applyProtection="1"/>
    <xf numFmtId="0" fontId="9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25" xfId="0" applyFont="1" applyFill="1" applyBorder="1" applyAlignment="1" applyProtection="1">
      <alignment horizontal="left" wrapText="1"/>
    </xf>
    <xf numFmtId="38" fontId="2" fillId="0" borderId="25" xfId="1" applyFont="1" applyFill="1" applyBorder="1" applyAlignment="1" applyProtection="1">
      <alignment horizontal="center" shrinkToFi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left" wrapText="1"/>
    </xf>
    <xf numFmtId="0" fontId="2" fillId="0" borderId="25" xfId="0" applyFont="1" applyFill="1" applyBorder="1" applyAlignment="1" applyProtection="1">
      <alignment horizontal="center" shrinkToFit="1"/>
    </xf>
    <xf numFmtId="38" fontId="4" fillId="0" borderId="2" xfId="1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shrinkToFit="1"/>
    </xf>
    <xf numFmtId="38" fontId="2" fillId="0" borderId="2" xfId="1" applyFont="1" applyFill="1" applyBorder="1" applyAlignment="1" applyProtection="1">
      <alignment horizontal="center" shrinkToFit="1"/>
    </xf>
    <xf numFmtId="0" fontId="2" fillId="0" borderId="2" xfId="0" applyFont="1" applyFill="1" applyBorder="1" applyAlignment="1" applyProtection="1">
      <alignment horizontal="center" shrinkToFi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shrinkToFit="1"/>
    </xf>
    <xf numFmtId="0" fontId="4" fillId="0" borderId="0" xfId="0" applyFont="1" applyFill="1" applyBorder="1" applyAlignment="1" applyProtection="1">
      <alignment horizontal="left" shrinkToFit="1"/>
    </xf>
    <xf numFmtId="0" fontId="6" fillId="0" borderId="0" xfId="0" applyFont="1" applyFill="1" applyBorder="1" applyAlignment="1" applyProtection="1">
      <alignment wrapText="1"/>
    </xf>
    <xf numFmtId="0" fontId="4" fillId="0" borderId="0" xfId="0" quotePrefix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9" fillId="0" borderId="0" xfId="0" applyFont="1" applyFill="1" applyAlignment="1" applyProtection="1"/>
    <xf numFmtId="0" fontId="4" fillId="0" borderId="0" xfId="0" applyFont="1" applyAlignment="1" applyProtection="1"/>
    <xf numFmtId="0" fontId="10" fillId="0" borderId="0" xfId="0" applyFont="1"/>
    <xf numFmtId="0" fontId="9" fillId="0" borderId="0" xfId="0" applyFont="1" applyProtection="1"/>
    <xf numFmtId="0" fontId="2" fillId="0" borderId="26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quotePrefix="1" applyFont="1" applyFill="1" applyBorder="1" applyAlignment="1">
      <alignment horizontal="right" vertical="top"/>
    </xf>
    <xf numFmtId="0" fontId="4" fillId="0" borderId="0" xfId="0" applyFont="1" applyFill="1"/>
    <xf numFmtId="0" fontId="10" fillId="0" borderId="0" xfId="0" applyFont="1" applyBorder="1" applyAlignment="1">
      <alignment vertical="top"/>
    </xf>
    <xf numFmtId="0" fontId="10" fillId="0" borderId="0" xfId="0" applyFont="1" applyBorder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 applyProtection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8" fontId="2" fillId="0" borderId="28" xfId="1" applyFont="1" applyBorder="1" applyAlignment="1">
      <alignment vertical="center" shrinkToFit="1"/>
    </xf>
    <xf numFmtId="38" fontId="2" fillId="0" borderId="29" xfId="1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38" fontId="2" fillId="0" borderId="6" xfId="1" applyFont="1" applyBorder="1" applyAlignment="1" applyProtection="1">
      <alignment vertical="center" shrinkToFit="1"/>
      <protection locked="0"/>
    </xf>
    <xf numFmtId="38" fontId="2" fillId="0" borderId="30" xfId="1" applyFont="1" applyBorder="1" applyAlignment="1" applyProtection="1">
      <alignment vertical="center" shrinkToFit="1"/>
      <protection locked="0"/>
    </xf>
    <xf numFmtId="38" fontId="2" fillId="0" borderId="6" xfId="1" applyFont="1" applyBorder="1" applyAlignment="1">
      <alignment vertical="center" shrinkToFit="1"/>
    </xf>
    <xf numFmtId="38" fontId="2" fillId="0" borderId="30" xfId="1" applyFont="1" applyBorder="1" applyAlignment="1">
      <alignment vertical="center" shrinkToFit="1"/>
    </xf>
    <xf numFmtId="0" fontId="6" fillId="0" borderId="3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 applyProtection="1">
      <alignment horizontal="right" vertical="center" shrinkToFit="1"/>
      <protection locked="0"/>
    </xf>
    <xf numFmtId="0" fontId="2" fillId="0" borderId="30" xfId="0" applyFont="1" applyFill="1" applyBorder="1" applyAlignment="1" applyProtection="1">
      <alignment horizontal="right" vertical="center" shrinkToFit="1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12" xfId="1" applyFont="1" applyBorder="1" applyAlignment="1" applyProtection="1">
      <alignment vertical="center" shrinkToFit="1"/>
      <protection locked="0"/>
    </xf>
    <xf numFmtId="38" fontId="2" fillId="0" borderId="34" xfId="1" applyFont="1" applyBorder="1" applyAlignment="1" applyProtection="1">
      <alignment vertical="center" shrinkToFit="1"/>
      <protection locked="0"/>
    </xf>
    <xf numFmtId="38" fontId="2" fillId="0" borderId="34" xfId="1" applyFont="1" applyBorder="1" applyAlignment="1">
      <alignment vertical="center" shrinkToFit="1"/>
    </xf>
    <xf numFmtId="0" fontId="6" fillId="0" borderId="3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>
      <alignment horizontal="right" vertical="center"/>
    </xf>
    <xf numFmtId="0" fontId="2" fillId="0" borderId="12" xfId="0" applyFont="1" applyFill="1" applyBorder="1" applyAlignment="1" applyProtection="1">
      <alignment horizontal="right" vertical="center" shrinkToFit="1"/>
      <protection locked="0"/>
    </xf>
    <xf numFmtId="0" fontId="2" fillId="0" borderId="34" xfId="0" applyFont="1" applyFill="1" applyBorder="1" applyAlignment="1" applyProtection="1">
      <alignment horizontal="right" vertical="center" shrinkToFit="1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38" fontId="2" fillId="0" borderId="21" xfId="1" applyFont="1" applyBorder="1" applyAlignment="1">
      <alignment vertical="center" shrinkToFit="1"/>
    </xf>
    <xf numFmtId="38" fontId="2" fillId="0" borderId="37" xfId="1" applyFont="1" applyBorder="1" applyAlignment="1">
      <alignment vertical="center" shrinkToFit="1"/>
    </xf>
    <xf numFmtId="38" fontId="2" fillId="0" borderId="21" xfId="1" applyFont="1" applyBorder="1" applyAlignment="1" applyProtection="1">
      <alignment vertical="center" shrinkToFit="1"/>
      <protection locked="0"/>
    </xf>
    <xf numFmtId="38" fontId="2" fillId="0" borderId="38" xfId="1" applyFont="1" applyBorder="1" applyAlignment="1" applyProtection="1">
      <alignment vertical="center" shrinkToFit="1"/>
      <protection locked="0"/>
    </xf>
    <xf numFmtId="38" fontId="2" fillId="0" borderId="38" xfId="1" applyFont="1" applyBorder="1" applyAlignment="1">
      <alignment vertical="center" shrinkToFit="1"/>
    </xf>
    <xf numFmtId="0" fontId="6" fillId="0" borderId="3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>
      <alignment horizontal="right" vertical="center"/>
    </xf>
    <xf numFmtId="0" fontId="2" fillId="0" borderId="21" xfId="0" applyFont="1" applyFill="1" applyBorder="1" applyAlignment="1" applyProtection="1">
      <alignment horizontal="right" vertical="center" shrinkToFit="1"/>
      <protection locked="0"/>
    </xf>
    <xf numFmtId="0" fontId="2" fillId="0" borderId="38" xfId="0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Border="1" applyAlignment="1">
      <alignment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0" borderId="26" xfId="0" applyNumberFormat="1" applyFont="1" applyBorder="1" applyAlignment="1" applyProtection="1">
      <alignment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176" fontId="9" fillId="0" borderId="26" xfId="0" applyNumberFormat="1" applyFont="1" applyBorder="1" applyProtection="1"/>
    <xf numFmtId="176" fontId="2" fillId="0" borderId="26" xfId="0" applyNumberFormat="1" applyFont="1" applyBorder="1" applyAlignment="1" applyProtection="1"/>
    <xf numFmtId="0" fontId="9" fillId="0" borderId="26" xfId="0" applyFont="1" applyBorder="1" applyProtection="1"/>
    <xf numFmtId="0" fontId="6" fillId="0" borderId="17" xfId="0" applyFont="1" applyBorder="1" applyAlignment="1">
      <alignment horizontal="left" shrinkToFit="1"/>
    </xf>
    <xf numFmtId="0" fontId="9" fillId="0" borderId="0" xfId="0" applyFont="1"/>
    <xf numFmtId="176" fontId="2" fillId="0" borderId="45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6" fillId="3" borderId="4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</xf>
    <xf numFmtId="0" fontId="6" fillId="3" borderId="47" xfId="0" applyFont="1" applyFill="1" applyBorder="1" applyAlignment="1">
      <alignment horizontal="distributed" vertical="center" shrinkToFit="1"/>
    </xf>
    <xf numFmtId="0" fontId="6" fillId="3" borderId="25" xfId="0" applyFont="1" applyFill="1" applyBorder="1" applyAlignment="1">
      <alignment horizontal="distributed" vertical="center" shrinkToFit="1"/>
    </xf>
    <xf numFmtId="0" fontId="6" fillId="3" borderId="48" xfId="0" applyFont="1" applyFill="1" applyBorder="1" applyAlignment="1">
      <alignment horizontal="distributed" vertical="center" shrinkToFit="1"/>
    </xf>
    <xf numFmtId="0" fontId="13" fillId="0" borderId="49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38" fontId="14" fillId="0" borderId="50" xfId="1" applyFont="1" applyBorder="1" applyAlignment="1">
      <alignment vertical="center"/>
    </xf>
    <xf numFmtId="0" fontId="6" fillId="2" borderId="51" xfId="0" applyFont="1" applyFill="1" applyBorder="1" applyAlignment="1">
      <alignment horizontal="distributed" vertical="center" wrapText="1"/>
    </xf>
    <xf numFmtId="0" fontId="6" fillId="2" borderId="50" xfId="0" applyFont="1" applyFill="1" applyBorder="1" applyAlignment="1">
      <alignment horizontal="distributed" vertical="center" wrapText="1"/>
    </xf>
    <xf numFmtId="0" fontId="6" fillId="2" borderId="52" xfId="0" applyFont="1" applyFill="1" applyBorder="1" applyAlignment="1">
      <alignment horizontal="distributed" vertical="center" wrapText="1"/>
    </xf>
    <xf numFmtId="0" fontId="14" fillId="0" borderId="40" xfId="0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>
      <alignment horizontal="distributed" vertical="center"/>
    </xf>
    <xf numFmtId="0" fontId="13" fillId="0" borderId="42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38" fontId="14" fillId="0" borderId="43" xfId="1" applyFont="1" applyBorder="1" applyAlignment="1">
      <alignment vertical="center" shrinkToFit="1"/>
    </xf>
    <xf numFmtId="38" fontId="14" fillId="0" borderId="53" xfId="1" applyFont="1" applyBorder="1" applyAlignment="1">
      <alignment vertical="center" shrinkToFit="1"/>
    </xf>
    <xf numFmtId="0" fontId="6" fillId="2" borderId="54" xfId="0" applyFont="1" applyFill="1" applyBorder="1" applyAlignment="1">
      <alignment horizontal="distributed" vertical="center" wrapText="1"/>
    </xf>
    <xf numFmtId="0" fontId="6" fillId="2" borderId="43" xfId="0" applyFont="1" applyFill="1" applyBorder="1" applyAlignment="1">
      <alignment horizontal="distributed" vertical="center" wrapText="1"/>
    </xf>
    <xf numFmtId="0" fontId="6" fillId="2" borderId="44" xfId="0" applyFont="1" applyFill="1" applyBorder="1" applyAlignment="1">
      <alignment horizontal="distributed" vertical="center" wrapText="1"/>
    </xf>
    <xf numFmtId="0" fontId="14" fillId="0" borderId="55" xfId="0" applyFont="1" applyFill="1" applyBorder="1" applyAlignment="1" applyProtection="1">
      <alignment horizontal="center" vertical="center" shrinkToFit="1"/>
      <protection locked="0"/>
    </xf>
    <xf numFmtId="0" fontId="14" fillId="0" borderId="17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>
      <alignment horizontal="distributed" vertical="center"/>
    </xf>
    <xf numFmtId="0" fontId="6" fillId="2" borderId="17" xfId="0" applyFont="1" applyFill="1" applyBorder="1" applyAlignment="1">
      <alignment horizontal="distributed" vertical="center"/>
    </xf>
    <xf numFmtId="0" fontId="6" fillId="2" borderId="20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/>
    </xf>
    <xf numFmtId="177" fontId="6" fillId="0" borderId="56" xfId="0" applyNumberFormat="1" applyFont="1" applyBorder="1" applyAlignment="1" applyProtection="1">
      <alignment horizontal="distributed"/>
      <protection locked="0"/>
    </xf>
    <xf numFmtId="0" fontId="6" fillId="0" borderId="56" xfId="0" applyFont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47625</xdr:colOff>
      <xdr:row>0</xdr:row>
      <xdr:rowOff>0</xdr:rowOff>
    </xdr:from>
    <xdr:to>
      <xdr:col>70</xdr:col>
      <xdr:colOff>0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5191125" y="0"/>
          <a:ext cx="1476375" cy="2381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70</xdr:col>
      <xdr:colOff>57152</xdr:colOff>
      <xdr:row>1</xdr:row>
      <xdr:rowOff>66675</xdr:rowOff>
    </xdr:from>
    <xdr:to>
      <xdr:col>98</xdr:col>
      <xdr:colOff>85726</xdr:colOff>
      <xdr:row>3</xdr:row>
      <xdr:rowOff>219075</xdr:rowOff>
    </xdr:to>
    <xdr:sp macro="" textlink="">
      <xdr:nvSpPr>
        <xdr:cNvPr id="3" name="正方形/長方形 2"/>
        <xdr:cNvSpPr/>
      </xdr:nvSpPr>
      <xdr:spPr>
        <a:xfrm>
          <a:off x="6724652" y="304800"/>
          <a:ext cx="2695574" cy="628650"/>
        </a:xfrm>
        <a:prstGeom prst="rect">
          <a:avLst/>
        </a:prstGeom>
        <a:solidFill>
          <a:srgbClr val="FFF2CC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パソコン（エクセル）で作成する場合は、赤枠内のみ入力してください。</a:t>
          </a:r>
        </a:p>
      </xdr:txBody>
    </xdr:sp>
    <xdr:clientData fPrintsWithSheet="0"/>
  </xdr:twoCellAnchor>
  <xdr:twoCellAnchor>
    <xdr:from>
      <xdr:col>7</xdr:col>
      <xdr:colOff>0</xdr:colOff>
      <xdr:row>4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4" name="正方形/長方形 3"/>
        <xdr:cNvSpPr/>
      </xdr:nvSpPr>
      <xdr:spPr>
        <a:xfrm>
          <a:off x="666750" y="952500"/>
          <a:ext cx="3048000" cy="4762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25</xdr:col>
      <xdr:colOff>0</xdr:colOff>
      <xdr:row>7</xdr:row>
      <xdr:rowOff>0</xdr:rowOff>
    </xdr:to>
    <xdr:sp macro="" textlink="">
      <xdr:nvSpPr>
        <xdr:cNvPr id="5" name="正方形/長方形 4"/>
        <xdr:cNvSpPr/>
      </xdr:nvSpPr>
      <xdr:spPr>
        <a:xfrm>
          <a:off x="666750" y="1428750"/>
          <a:ext cx="1714500" cy="2381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31</xdr:col>
      <xdr:colOff>0</xdr:colOff>
      <xdr:row>6</xdr:row>
      <xdr:rowOff>0</xdr:rowOff>
    </xdr:from>
    <xdr:to>
      <xdr:col>39</xdr:col>
      <xdr:colOff>9525</xdr:colOff>
      <xdr:row>7</xdr:row>
      <xdr:rowOff>0</xdr:rowOff>
    </xdr:to>
    <xdr:sp macro="" textlink="">
      <xdr:nvSpPr>
        <xdr:cNvPr id="6" name="正方形/長方形 5"/>
        <xdr:cNvSpPr/>
      </xdr:nvSpPr>
      <xdr:spPr>
        <a:xfrm>
          <a:off x="2952750" y="1428750"/>
          <a:ext cx="771525" cy="2381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45</xdr:col>
      <xdr:colOff>0</xdr:colOff>
      <xdr:row>6</xdr:row>
      <xdr:rowOff>0</xdr:rowOff>
    </xdr:from>
    <xdr:to>
      <xdr:col>70</xdr:col>
      <xdr:colOff>0</xdr:colOff>
      <xdr:row>7</xdr:row>
      <xdr:rowOff>0</xdr:rowOff>
    </xdr:to>
    <xdr:sp macro="" textlink="">
      <xdr:nvSpPr>
        <xdr:cNvPr id="7" name="正方形/長方形 6"/>
        <xdr:cNvSpPr/>
      </xdr:nvSpPr>
      <xdr:spPr>
        <a:xfrm>
          <a:off x="4286250" y="1428750"/>
          <a:ext cx="2381250" cy="2381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0</xdr:col>
      <xdr:colOff>0</xdr:colOff>
      <xdr:row>10</xdr:row>
      <xdr:rowOff>1</xdr:rowOff>
    </xdr:from>
    <xdr:to>
      <xdr:col>11</xdr:col>
      <xdr:colOff>0</xdr:colOff>
      <xdr:row>13</xdr:row>
      <xdr:rowOff>1</xdr:rowOff>
    </xdr:to>
    <xdr:sp macro="" textlink="">
      <xdr:nvSpPr>
        <xdr:cNvPr id="8" name="正方形/長方形 7"/>
        <xdr:cNvSpPr/>
      </xdr:nvSpPr>
      <xdr:spPr>
        <a:xfrm>
          <a:off x="0" y="2381251"/>
          <a:ext cx="1047750" cy="714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11</xdr:col>
      <xdr:colOff>0</xdr:colOff>
      <xdr:row>10</xdr:row>
      <xdr:rowOff>1</xdr:rowOff>
    </xdr:from>
    <xdr:to>
      <xdr:col>22</xdr:col>
      <xdr:colOff>0</xdr:colOff>
      <xdr:row>13</xdr:row>
      <xdr:rowOff>1</xdr:rowOff>
    </xdr:to>
    <xdr:sp macro="" textlink="">
      <xdr:nvSpPr>
        <xdr:cNvPr id="9" name="正方形/長方形 8"/>
        <xdr:cNvSpPr/>
      </xdr:nvSpPr>
      <xdr:spPr>
        <a:xfrm>
          <a:off x="1047750" y="2381251"/>
          <a:ext cx="1047750" cy="714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33</xdr:col>
      <xdr:colOff>0</xdr:colOff>
      <xdr:row>10</xdr:row>
      <xdr:rowOff>1</xdr:rowOff>
    </xdr:from>
    <xdr:to>
      <xdr:col>44</xdr:col>
      <xdr:colOff>0</xdr:colOff>
      <xdr:row>13</xdr:row>
      <xdr:rowOff>0</xdr:rowOff>
    </xdr:to>
    <xdr:sp macro="" textlink="">
      <xdr:nvSpPr>
        <xdr:cNvPr id="10" name="正方形/長方形 9"/>
        <xdr:cNvSpPr/>
      </xdr:nvSpPr>
      <xdr:spPr>
        <a:xfrm>
          <a:off x="3143250" y="2381251"/>
          <a:ext cx="1047750" cy="71437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10</xdr:col>
      <xdr:colOff>0</xdr:colOff>
      <xdr:row>23</xdr:row>
      <xdr:rowOff>0</xdr:rowOff>
    </xdr:from>
    <xdr:to>
      <xdr:col>33</xdr:col>
      <xdr:colOff>0</xdr:colOff>
      <xdr:row>26</xdr:row>
      <xdr:rowOff>0</xdr:rowOff>
    </xdr:to>
    <xdr:sp macro="" textlink="">
      <xdr:nvSpPr>
        <xdr:cNvPr id="11" name="正方形/長方形 10"/>
        <xdr:cNvSpPr/>
      </xdr:nvSpPr>
      <xdr:spPr>
        <a:xfrm>
          <a:off x="952500" y="5476875"/>
          <a:ext cx="2190750" cy="714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41</xdr:col>
      <xdr:colOff>95249</xdr:colOff>
      <xdr:row>23</xdr:row>
      <xdr:rowOff>0</xdr:rowOff>
    </xdr:from>
    <xdr:to>
      <xdr:col>70</xdr:col>
      <xdr:colOff>0</xdr:colOff>
      <xdr:row>26</xdr:row>
      <xdr:rowOff>0</xdr:rowOff>
    </xdr:to>
    <xdr:sp macro="" textlink="">
      <xdr:nvSpPr>
        <xdr:cNvPr id="12" name="正方形/長方形 11"/>
        <xdr:cNvSpPr/>
      </xdr:nvSpPr>
      <xdr:spPr>
        <a:xfrm>
          <a:off x="4000499" y="5476875"/>
          <a:ext cx="2667001" cy="714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10</xdr:col>
      <xdr:colOff>0</xdr:colOff>
      <xdr:row>26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13" name="正方形/長方形 12"/>
        <xdr:cNvSpPr/>
      </xdr:nvSpPr>
      <xdr:spPr>
        <a:xfrm>
          <a:off x="952500" y="6191250"/>
          <a:ext cx="2190750" cy="714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41</xdr:col>
      <xdr:colOff>95249</xdr:colOff>
      <xdr:row>26</xdr:row>
      <xdr:rowOff>0</xdr:rowOff>
    </xdr:from>
    <xdr:to>
      <xdr:col>70</xdr:col>
      <xdr:colOff>0</xdr:colOff>
      <xdr:row>29</xdr:row>
      <xdr:rowOff>0</xdr:rowOff>
    </xdr:to>
    <xdr:sp macro="" textlink="">
      <xdr:nvSpPr>
        <xdr:cNvPr id="14" name="正方形/長方形 13"/>
        <xdr:cNvSpPr/>
      </xdr:nvSpPr>
      <xdr:spPr>
        <a:xfrm>
          <a:off x="4000499" y="6191250"/>
          <a:ext cx="2667001" cy="714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10</xdr:col>
      <xdr:colOff>1</xdr:colOff>
      <xdr:row>29</xdr:row>
      <xdr:rowOff>0</xdr:rowOff>
    </xdr:from>
    <xdr:to>
      <xdr:col>33</xdr:col>
      <xdr:colOff>1</xdr:colOff>
      <xdr:row>32</xdr:row>
      <xdr:rowOff>0</xdr:rowOff>
    </xdr:to>
    <xdr:sp macro="" textlink="">
      <xdr:nvSpPr>
        <xdr:cNvPr id="15" name="正方形/長方形 14"/>
        <xdr:cNvSpPr/>
      </xdr:nvSpPr>
      <xdr:spPr>
        <a:xfrm>
          <a:off x="952501" y="6905625"/>
          <a:ext cx="2190750" cy="714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42</xdr:col>
      <xdr:colOff>0</xdr:colOff>
      <xdr:row>29</xdr:row>
      <xdr:rowOff>0</xdr:rowOff>
    </xdr:from>
    <xdr:to>
      <xdr:col>70</xdr:col>
      <xdr:colOff>1</xdr:colOff>
      <xdr:row>32</xdr:row>
      <xdr:rowOff>0</xdr:rowOff>
    </xdr:to>
    <xdr:sp macro="" textlink="">
      <xdr:nvSpPr>
        <xdr:cNvPr id="16" name="正方形/長方形 15"/>
        <xdr:cNvSpPr/>
      </xdr:nvSpPr>
      <xdr:spPr>
        <a:xfrm>
          <a:off x="4000500" y="6905625"/>
          <a:ext cx="2667001" cy="714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10</xdr:col>
      <xdr:colOff>1</xdr:colOff>
      <xdr:row>32</xdr:row>
      <xdr:rowOff>0</xdr:rowOff>
    </xdr:from>
    <xdr:to>
      <xdr:col>33</xdr:col>
      <xdr:colOff>1</xdr:colOff>
      <xdr:row>35</xdr:row>
      <xdr:rowOff>0</xdr:rowOff>
    </xdr:to>
    <xdr:sp macro="" textlink="">
      <xdr:nvSpPr>
        <xdr:cNvPr id="17" name="正方形/長方形 16"/>
        <xdr:cNvSpPr/>
      </xdr:nvSpPr>
      <xdr:spPr>
        <a:xfrm>
          <a:off x="952501" y="7620000"/>
          <a:ext cx="2190750" cy="714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42</xdr:col>
      <xdr:colOff>0</xdr:colOff>
      <xdr:row>32</xdr:row>
      <xdr:rowOff>0</xdr:rowOff>
    </xdr:from>
    <xdr:to>
      <xdr:col>70</xdr:col>
      <xdr:colOff>1</xdr:colOff>
      <xdr:row>35</xdr:row>
      <xdr:rowOff>0</xdr:rowOff>
    </xdr:to>
    <xdr:sp macro="" textlink="">
      <xdr:nvSpPr>
        <xdr:cNvPr id="18" name="正方形/長方形 17"/>
        <xdr:cNvSpPr/>
      </xdr:nvSpPr>
      <xdr:spPr>
        <a:xfrm>
          <a:off x="4000500" y="7620000"/>
          <a:ext cx="2667001" cy="714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10</xdr:col>
      <xdr:colOff>0</xdr:colOff>
      <xdr:row>35</xdr:row>
      <xdr:rowOff>0</xdr:rowOff>
    </xdr:from>
    <xdr:to>
      <xdr:col>33</xdr:col>
      <xdr:colOff>0</xdr:colOff>
      <xdr:row>38</xdr:row>
      <xdr:rowOff>0</xdr:rowOff>
    </xdr:to>
    <xdr:sp macro="" textlink="">
      <xdr:nvSpPr>
        <xdr:cNvPr id="19" name="正方形/長方形 18"/>
        <xdr:cNvSpPr/>
      </xdr:nvSpPr>
      <xdr:spPr>
        <a:xfrm>
          <a:off x="952500" y="8334375"/>
          <a:ext cx="2190750" cy="714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41</xdr:col>
      <xdr:colOff>95249</xdr:colOff>
      <xdr:row>35</xdr:row>
      <xdr:rowOff>0</xdr:rowOff>
    </xdr:from>
    <xdr:to>
      <xdr:col>70</xdr:col>
      <xdr:colOff>0</xdr:colOff>
      <xdr:row>38</xdr:row>
      <xdr:rowOff>0</xdr:rowOff>
    </xdr:to>
    <xdr:sp macro="" textlink="">
      <xdr:nvSpPr>
        <xdr:cNvPr id="20" name="正方形/長方形 19"/>
        <xdr:cNvSpPr/>
      </xdr:nvSpPr>
      <xdr:spPr>
        <a:xfrm>
          <a:off x="4000499" y="8334375"/>
          <a:ext cx="2667001" cy="714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10</xdr:col>
      <xdr:colOff>0</xdr:colOff>
      <xdr:row>38</xdr:row>
      <xdr:rowOff>0</xdr:rowOff>
    </xdr:from>
    <xdr:to>
      <xdr:col>33</xdr:col>
      <xdr:colOff>0</xdr:colOff>
      <xdr:row>41</xdr:row>
      <xdr:rowOff>0</xdr:rowOff>
    </xdr:to>
    <xdr:sp macro="" textlink="">
      <xdr:nvSpPr>
        <xdr:cNvPr id="21" name="正方形/長方形 20"/>
        <xdr:cNvSpPr/>
      </xdr:nvSpPr>
      <xdr:spPr>
        <a:xfrm>
          <a:off x="952500" y="9048750"/>
          <a:ext cx="2190750" cy="714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41</xdr:col>
      <xdr:colOff>95249</xdr:colOff>
      <xdr:row>38</xdr:row>
      <xdr:rowOff>0</xdr:rowOff>
    </xdr:from>
    <xdr:to>
      <xdr:col>70</xdr:col>
      <xdr:colOff>0</xdr:colOff>
      <xdr:row>41</xdr:row>
      <xdr:rowOff>0</xdr:rowOff>
    </xdr:to>
    <xdr:sp macro="" textlink="">
      <xdr:nvSpPr>
        <xdr:cNvPr id="22" name="正方形/長方形 21"/>
        <xdr:cNvSpPr/>
      </xdr:nvSpPr>
      <xdr:spPr>
        <a:xfrm>
          <a:off x="4000499" y="9048750"/>
          <a:ext cx="2667001" cy="714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10</xdr:col>
      <xdr:colOff>0</xdr:colOff>
      <xdr:row>41</xdr:row>
      <xdr:rowOff>0</xdr:rowOff>
    </xdr:from>
    <xdr:to>
      <xdr:col>33</xdr:col>
      <xdr:colOff>0</xdr:colOff>
      <xdr:row>44</xdr:row>
      <xdr:rowOff>0</xdr:rowOff>
    </xdr:to>
    <xdr:sp macro="" textlink="">
      <xdr:nvSpPr>
        <xdr:cNvPr id="23" name="正方形/長方形 22"/>
        <xdr:cNvSpPr/>
      </xdr:nvSpPr>
      <xdr:spPr>
        <a:xfrm>
          <a:off x="952500" y="9763125"/>
          <a:ext cx="2190750" cy="714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41</xdr:col>
      <xdr:colOff>95249</xdr:colOff>
      <xdr:row>41</xdr:row>
      <xdr:rowOff>0</xdr:rowOff>
    </xdr:from>
    <xdr:to>
      <xdr:col>70</xdr:col>
      <xdr:colOff>0</xdr:colOff>
      <xdr:row>44</xdr:row>
      <xdr:rowOff>0</xdr:rowOff>
    </xdr:to>
    <xdr:sp macro="" textlink="">
      <xdr:nvSpPr>
        <xdr:cNvPr id="24" name="正方形/長方形 23"/>
        <xdr:cNvSpPr/>
      </xdr:nvSpPr>
      <xdr:spPr>
        <a:xfrm>
          <a:off x="4000499" y="9763125"/>
          <a:ext cx="2667001" cy="714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7.117\&#23376;&#20379;&#23478;&#24237;&#37096;\0%20&#20445;&#32946;&#12539;&#24188;&#31258;&#22290;&#35506;\&#12304;&#37325;&#35201;&#12305;&#65288;&#22269;&#65289;&#20445;&#32946;&#26009;&#28961;&#20767;&#21270;&#38306;&#20418;&#36039;&#26009;\R02&#24180;&#24230;\04.&#22290;&#12539;&#26045;&#35373;&#23550;&#24540;&#12304;&#25903;&#25173;&#20107;&#21209;&#21547;&#12416;&#12305;\02.&#25903;&#25173;&#20107;&#21209;&#38306;&#20418;\00.&#31354;&#12487;&#12540;&#12479;&#12539;&#12510;&#12491;&#12517;&#12450;&#12523;\200115%20&#20445;&#35703;&#32773;&#12395;&#12424;&#12427;&#20767;&#36996;&#35531;&#27714;&#27096;&#24335;&#12304;&#20445;&#35703;&#32773;&#20316;&#25104;&#2999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付申請"/>
      <sheetName val="給付申請 (記入例)"/>
      <sheetName val="計算書（幼稚園）"/>
      <sheetName val="計算書（幼稚園）記入例"/>
      <sheetName val="計算書（認可外）"/>
      <sheetName val="計算書（認可外）記入例"/>
      <sheetName val="更新履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D1" t="str">
            <v>Ver.20191218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P133"/>
  <sheetViews>
    <sheetView showGridLines="0" tabSelected="1" view="pageBreakPreview" zoomScaleNormal="100" zoomScaleSheetLayoutView="100" workbookViewId="0">
      <selection activeCell="BD1" sqref="BD1:BR1"/>
    </sheetView>
  </sheetViews>
  <sheetFormatPr defaultColWidth="1.25" defaultRowHeight="14.25" x14ac:dyDescent="0.4"/>
  <cols>
    <col min="1" max="77" width="1.25" style="1"/>
    <col min="78" max="78" width="13.875" style="1" hidden="1" customWidth="1"/>
    <col min="79" max="79" width="8.5" style="1" hidden="1" customWidth="1"/>
    <col min="80" max="81" width="0" style="1" hidden="1" customWidth="1"/>
    <col min="82" max="83" width="13.875" style="2" hidden="1" customWidth="1"/>
    <col min="84" max="16384" width="1.25" style="1"/>
  </cols>
  <sheetData>
    <row r="1" spans="1:83" ht="18.75" customHeight="1" x14ac:dyDescent="0.15">
      <c r="A1" s="202" t="s">
        <v>55</v>
      </c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Y1" s="200" t="s">
        <v>54</v>
      </c>
      <c r="AZ1" s="200"/>
      <c r="BA1" s="200"/>
      <c r="BB1" s="200"/>
      <c r="BC1" s="200"/>
      <c r="BD1" s="199" t="s">
        <v>53</v>
      </c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</row>
    <row r="2" spans="1:83" ht="26.25" customHeight="1" x14ac:dyDescent="0.2">
      <c r="A2" s="198" t="s">
        <v>52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</row>
    <row r="3" spans="1:83" s="51" customFormat="1" ht="18.75" customHeight="1" x14ac:dyDescent="0.15">
      <c r="A3" s="197" t="s">
        <v>51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CD3" s="2"/>
      <c r="CE3" s="2"/>
    </row>
    <row r="4" spans="1:83" s="51" customFormat="1" ht="18.75" customHeight="1" thickBot="1" x14ac:dyDescent="0.2">
      <c r="A4" s="52" t="s">
        <v>50</v>
      </c>
      <c r="B4" s="52"/>
      <c r="C4" s="52"/>
      <c r="D4" s="52"/>
      <c r="E4" s="52"/>
      <c r="F4" s="52"/>
      <c r="G4" s="52"/>
      <c r="H4" s="52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CD4" s="2"/>
      <c r="CE4" s="2"/>
    </row>
    <row r="5" spans="1:83" s="155" customFormat="1" ht="33.75" customHeight="1" x14ac:dyDescent="0.15">
      <c r="A5" s="195" t="s">
        <v>49</v>
      </c>
      <c r="B5" s="194"/>
      <c r="C5" s="194"/>
      <c r="D5" s="194"/>
      <c r="E5" s="194"/>
      <c r="F5" s="194"/>
      <c r="G5" s="193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1"/>
      <c r="AN5" s="190" t="s">
        <v>48</v>
      </c>
      <c r="AO5" s="189"/>
      <c r="AP5" s="189"/>
      <c r="AQ5" s="189"/>
      <c r="AR5" s="189"/>
      <c r="AS5" s="188"/>
      <c r="AT5" s="187" t="str">
        <f>IF(H5="","",SUM(AS11:BA13))</f>
        <v/>
      </c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5" t="s">
        <v>14</v>
      </c>
      <c r="BP5" s="185"/>
      <c r="BQ5" s="185"/>
      <c r="BR5" s="184"/>
      <c r="BZ5" s="155" t="s">
        <v>47</v>
      </c>
      <c r="CD5" s="2"/>
      <c r="CE5" s="2"/>
    </row>
    <row r="6" spans="1:83" s="155" customFormat="1" ht="3.75" customHeight="1" thickBot="1" x14ac:dyDescent="0.2">
      <c r="A6" s="183"/>
      <c r="B6" s="20"/>
      <c r="C6" s="20"/>
      <c r="D6" s="20"/>
      <c r="E6" s="20"/>
      <c r="F6" s="20"/>
      <c r="G6" s="19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1"/>
      <c r="AN6" s="180"/>
      <c r="AO6" s="179"/>
      <c r="AP6" s="179"/>
      <c r="AQ6" s="179"/>
      <c r="AR6" s="179"/>
      <c r="AS6" s="178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6"/>
      <c r="BP6" s="176"/>
      <c r="BQ6" s="176"/>
      <c r="BR6" s="175"/>
      <c r="CD6" s="2"/>
      <c r="CE6" s="2"/>
    </row>
    <row r="7" spans="1:83" s="155" customFormat="1" ht="18.75" customHeight="1" x14ac:dyDescent="0.15">
      <c r="A7" s="174" t="s">
        <v>46</v>
      </c>
      <c r="B7" s="173"/>
      <c r="C7" s="173"/>
      <c r="D7" s="173"/>
      <c r="E7" s="173"/>
      <c r="F7" s="173"/>
      <c r="G7" s="172"/>
      <c r="H7" s="170"/>
      <c r="I7" s="170"/>
      <c r="J7" s="170"/>
      <c r="K7" s="170"/>
      <c r="L7" s="170"/>
      <c r="M7" s="170"/>
      <c r="N7" s="171" t="s">
        <v>28</v>
      </c>
      <c r="O7" s="171"/>
      <c r="P7" s="170"/>
      <c r="Q7" s="170"/>
      <c r="R7" s="170"/>
      <c r="S7" s="169" t="s">
        <v>45</v>
      </c>
      <c r="T7" s="169"/>
      <c r="U7" s="164"/>
      <c r="V7" s="164"/>
      <c r="W7" s="164"/>
      <c r="X7" s="169" t="s">
        <v>16</v>
      </c>
      <c r="Y7" s="168"/>
      <c r="Z7" s="167" t="s">
        <v>44</v>
      </c>
      <c r="AA7" s="166"/>
      <c r="AB7" s="166"/>
      <c r="AC7" s="166"/>
      <c r="AD7" s="166"/>
      <c r="AE7" s="165"/>
      <c r="AF7" s="163" t="s">
        <v>43</v>
      </c>
      <c r="AG7" s="163"/>
      <c r="AH7" s="164"/>
      <c r="AI7" s="164"/>
      <c r="AJ7" s="164"/>
      <c r="AK7" s="164"/>
      <c r="AL7" s="163" t="s">
        <v>42</v>
      </c>
      <c r="AM7" s="163"/>
      <c r="AN7" s="162" t="s">
        <v>41</v>
      </c>
      <c r="AO7" s="161"/>
      <c r="AP7" s="161"/>
      <c r="AQ7" s="161"/>
      <c r="AR7" s="161"/>
      <c r="AS7" s="160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8" t="s">
        <v>40</v>
      </c>
      <c r="BF7" s="158"/>
      <c r="BG7" s="158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6"/>
      <c r="BZ7" s="153" t="s">
        <v>39</v>
      </c>
      <c r="CA7" s="152">
        <f>AT7-DAY(AT7)+1</f>
        <v>1</v>
      </c>
      <c r="CD7" s="2" t="s">
        <v>38</v>
      </c>
      <c r="CE7" s="2" t="s">
        <v>37</v>
      </c>
    </row>
    <row r="8" spans="1:83" s="51" customFormat="1" ht="18.75" customHeight="1" thickBot="1" x14ac:dyDescent="0.2">
      <c r="A8" s="154" t="s">
        <v>36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Z8" s="153" t="s">
        <v>35</v>
      </c>
      <c r="CA8" s="152">
        <f>BH7-DAY(BH7)+1</f>
        <v>1</v>
      </c>
      <c r="CD8" s="151">
        <f ca="1">EDATE(TODAY(),-12*8)</f>
        <v>41202</v>
      </c>
      <c r="CE8" s="151">
        <f ca="1">EDATE(TODAY(),-12*2)</f>
        <v>43393</v>
      </c>
    </row>
    <row r="9" spans="1:83" s="81" customFormat="1" ht="18.75" customHeight="1" x14ac:dyDescent="0.4">
      <c r="A9" s="150" t="s">
        <v>34</v>
      </c>
      <c r="B9" s="149"/>
      <c r="C9" s="149"/>
      <c r="D9" s="149"/>
      <c r="E9" s="149"/>
      <c r="F9" s="149"/>
      <c r="G9" s="149"/>
      <c r="H9" s="149"/>
      <c r="I9" s="149"/>
      <c r="J9" s="149"/>
      <c r="K9" s="148"/>
      <c r="L9" s="147" t="s">
        <v>33</v>
      </c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7" t="s">
        <v>32</v>
      </c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7" t="s">
        <v>31</v>
      </c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5" t="s">
        <v>30</v>
      </c>
      <c r="AT9" s="144"/>
      <c r="AU9" s="144"/>
      <c r="AV9" s="144"/>
      <c r="AW9" s="144"/>
      <c r="AX9" s="144"/>
      <c r="AY9" s="144"/>
      <c r="AZ9" s="144"/>
      <c r="BA9" s="144"/>
      <c r="BB9" s="144"/>
      <c r="BC9" s="143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CD9" s="142" t="str">
        <f ca="1">IF(YEAR(CD8)&lt;2019,TEXT(CD8,"ggge"),IF(YEAR(CD8)=2019,"令和元","令和"&amp;YEAR(CD8)-2018))</f>
        <v>平成24</v>
      </c>
      <c r="CE9" s="142" t="str">
        <f ca="1">IF(YEAR(CE8)&lt;2019,TEXT(CE8,"ge"),"R"&amp;YEAR(CE8)-2018)</f>
        <v>H30</v>
      </c>
    </row>
    <row r="10" spans="1:83" s="81" customFormat="1" ht="18.75" customHeight="1" x14ac:dyDescent="0.4">
      <c r="A10" s="141"/>
      <c r="B10" s="140"/>
      <c r="C10" s="140"/>
      <c r="D10" s="140"/>
      <c r="E10" s="140"/>
      <c r="F10" s="140"/>
      <c r="G10" s="140"/>
      <c r="H10" s="140"/>
      <c r="I10" s="140"/>
      <c r="J10" s="140"/>
      <c r="K10" s="139"/>
      <c r="L10" s="138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8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8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7"/>
      <c r="AT10" s="136"/>
      <c r="AU10" s="136"/>
      <c r="AV10" s="136"/>
      <c r="AW10" s="136"/>
      <c r="AX10" s="136"/>
      <c r="AY10" s="136"/>
      <c r="AZ10" s="136"/>
      <c r="BA10" s="136"/>
      <c r="BB10" s="136"/>
      <c r="BC10" s="135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Z10" s="50" t="s">
        <v>29</v>
      </c>
      <c r="CD10" s="80" t="str">
        <f ca="1">IF(CD9="平成31","令和元",IF(CD9="令和元","令和2",LEFT(CD9,2)&amp;MID(CD9,3,LEN(CD9)-2)+1))</f>
        <v>平成25</v>
      </c>
      <c r="CE10" s="80" t="str">
        <f ca="1">IF(CE9="H31","R1",LEFT(CE9,1)&amp;MID(CE9,2,LEN(CE9)-1)+1)</f>
        <v>H31</v>
      </c>
    </row>
    <row r="11" spans="1:83" s="91" customFormat="1" ht="16.5" customHeight="1" x14ac:dyDescent="0.4">
      <c r="A11" s="133"/>
      <c r="B11" s="132"/>
      <c r="C11" s="132"/>
      <c r="D11" s="132"/>
      <c r="E11" s="131" t="s">
        <v>28</v>
      </c>
      <c r="F11" s="131"/>
      <c r="G11" s="130"/>
      <c r="H11" s="130"/>
      <c r="I11" s="130"/>
      <c r="J11" s="129" t="s">
        <v>27</v>
      </c>
      <c r="K11" s="128"/>
      <c r="L11" s="126"/>
      <c r="M11" s="125"/>
      <c r="N11" s="125"/>
      <c r="O11" s="125"/>
      <c r="P11" s="125"/>
      <c r="Q11" s="125"/>
      <c r="R11" s="125"/>
      <c r="S11" s="125"/>
      <c r="T11" s="125"/>
      <c r="U11" s="122" t="s">
        <v>14</v>
      </c>
      <c r="V11" s="122"/>
      <c r="W11" s="127" t="str">
        <f>IF(BZ11="","",IF(BZ11=$CA$7,$BG$20,IF(BZ11=$CA$8,$BG$21,IF($AH$7=2,37000,IF($AH$7=3,42000,"")))))</f>
        <v/>
      </c>
      <c r="X11" s="123"/>
      <c r="Y11" s="123"/>
      <c r="Z11" s="123"/>
      <c r="AA11" s="123"/>
      <c r="AB11" s="123"/>
      <c r="AC11" s="123"/>
      <c r="AD11" s="123"/>
      <c r="AE11" s="123"/>
      <c r="AF11" s="122" t="s">
        <v>14</v>
      </c>
      <c r="AG11" s="122"/>
      <c r="AH11" s="126"/>
      <c r="AI11" s="125"/>
      <c r="AJ11" s="125"/>
      <c r="AK11" s="125"/>
      <c r="AL11" s="125"/>
      <c r="AM11" s="125"/>
      <c r="AN11" s="125"/>
      <c r="AO11" s="125"/>
      <c r="AP11" s="125"/>
      <c r="AQ11" s="122" t="s">
        <v>14</v>
      </c>
      <c r="AR11" s="122"/>
      <c r="AS11" s="124" t="str">
        <f>IF(L11="","",MIN(L11,SUM(W11,-AH11)))</f>
        <v/>
      </c>
      <c r="AT11" s="123"/>
      <c r="AU11" s="123"/>
      <c r="AV11" s="123"/>
      <c r="AW11" s="123"/>
      <c r="AX11" s="123"/>
      <c r="AY11" s="123"/>
      <c r="AZ11" s="123"/>
      <c r="BA11" s="123"/>
      <c r="BB11" s="122" t="s">
        <v>14</v>
      </c>
      <c r="BC11" s="121"/>
      <c r="BZ11" s="92" t="str">
        <f>IFERROR(DATEVALUE(A11&amp;"."&amp;G11&amp;".1"),"")</f>
        <v/>
      </c>
      <c r="CD11" s="80" t="str">
        <f ca="1">IF(CD10="平成31","令和元",IF(CD10="令和元","令和2",LEFT(CD10,2)&amp;MID(CD10,3,LEN(CD10)-2)+1))</f>
        <v>平成26</v>
      </c>
      <c r="CE11" s="80" t="str">
        <f ca="1">IF(CE10="H31","R1",LEFT(CE10,1)&amp;MID(CE10,2,LEN(CE10)-1)+1)</f>
        <v>R1</v>
      </c>
    </row>
    <row r="12" spans="1:83" s="91" customFormat="1" ht="16.5" customHeight="1" x14ac:dyDescent="0.4">
      <c r="A12" s="120"/>
      <c r="B12" s="119"/>
      <c r="C12" s="119"/>
      <c r="D12" s="119"/>
      <c r="E12" s="118" t="s">
        <v>28</v>
      </c>
      <c r="F12" s="118"/>
      <c r="G12" s="117"/>
      <c r="H12" s="117"/>
      <c r="I12" s="117"/>
      <c r="J12" s="116" t="s">
        <v>27</v>
      </c>
      <c r="K12" s="115"/>
      <c r="L12" s="113"/>
      <c r="M12" s="112"/>
      <c r="N12" s="112"/>
      <c r="O12" s="112"/>
      <c r="P12" s="112"/>
      <c r="Q12" s="112"/>
      <c r="R12" s="112"/>
      <c r="S12" s="112"/>
      <c r="T12" s="112"/>
      <c r="U12" s="109" t="s">
        <v>14</v>
      </c>
      <c r="V12" s="109"/>
      <c r="W12" s="114" t="str">
        <f>IF(BZ12="","",IF(BZ12=$CA$7,$BG$20,IF(BZ12=$CA$8,$BG$21,IF($AH$7=2,37000,IF($AH$7=3,42000,"")))))</f>
        <v/>
      </c>
      <c r="X12" s="110"/>
      <c r="Y12" s="110"/>
      <c r="Z12" s="110"/>
      <c r="AA12" s="110"/>
      <c r="AB12" s="110"/>
      <c r="AC12" s="110"/>
      <c r="AD12" s="110"/>
      <c r="AE12" s="110"/>
      <c r="AF12" s="109" t="s">
        <v>14</v>
      </c>
      <c r="AG12" s="109"/>
      <c r="AH12" s="113"/>
      <c r="AI12" s="112"/>
      <c r="AJ12" s="112"/>
      <c r="AK12" s="112"/>
      <c r="AL12" s="112"/>
      <c r="AM12" s="112"/>
      <c r="AN12" s="112"/>
      <c r="AO12" s="112"/>
      <c r="AP12" s="112"/>
      <c r="AQ12" s="109" t="s">
        <v>14</v>
      </c>
      <c r="AR12" s="109"/>
      <c r="AS12" s="111" t="str">
        <f>IF(L12="","",MIN(L12,SUM(W12,-AH12)))</f>
        <v/>
      </c>
      <c r="AT12" s="110"/>
      <c r="AU12" s="110"/>
      <c r="AV12" s="110"/>
      <c r="AW12" s="110"/>
      <c r="AX12" s="110"/>
      <c r="AY12" s="110"/>
      <c r="AZ12" s="110"/>
      <c r="BA12" s="110"/>
      <c r="BB12" s="109" t="s">
        <v>14</v>
      </c>
      <c r="BC12" s="108"/>
      <c r="BZ12" s="92" t="str">
        <f>IFERROR(DATEVALUE(A12&amp;"."&amp;G12&amp;".1"),"")</f>
        <v/>
      </c>
      <c r="CD12" s="80" t="str">
        <f ca="1">IF(CD11="平成31","令和元",IF(CD11="令和元","令和2",LEFT(CD11,2)&amp;MID(CD11,3,LEN(CD11)-2)+1))</f>
        <v>平成27</v>
      </c>
      <c r="CE12" s="80" t="str">
        <f ca="1">IF(CE11="H31","R1",LEFT(CE11,1)&amp;MID(CE11,2,LEN(CE11)-1)+1)</f>
        <v>R2</v>
      </c>
    </row>
    <row r="13" spans="1:83" s="91" customFormat="1" ht="16.5" customHeight="1" thickBot="1" x14ac:dyDescent="0.2">
      <c r="A13" s="107"/>
      <c r="B13" s="106"/>
      <c r="C13" s="106"/>
      <c r="D13" s="106"/>
      <c r="E13" s="105" t="s">
        <v>28</v>
      </c>
      <c r="F13" s="105"/>
      <c r="G13" s="104"/>
      <c r="H13" s="104"/>
      <c r="I13" s="104"/>
      <c r="J13" s="103" t="s">
        <v>27</v>
      </c>
      <c r="K13" s="102"/>
      <c r="L13" s="99"/>
      <c r="M13" s="98"/>
      <c r="N13" s="98"/>
      <c r="O13" s="98"/>
      <c r="P13" s="98"/>
      <c r="Q13" s="98"/>
      <c r="R13" s="98"/>
      <c r="S13" s="98"/>
      <c r="T13" s="98"/>
      <c r="U13" s="97" t="s">
        <v>14</v>
      </c>
      <c r="V13" s="97"/>
      <c r="W13" s="101" t="str">
        <f>IF(BZ13="","",IF(BZ13=$CA$7,$BG$20,IF(BZ13=$CA$8,$BG$21,IF($AH$7=2,37000,IF($AH$7=3,42000,"")))))</f>
        <v/>
      </c>
      <c r="X13" s="100"/>
      <c r="Y13" s="100"/>
      <c r="Z13" s="100"/>
      <c r="AA13" s="100"/>
      <c r="AB13" s="100"/>
      <c r="AC13" s="100"/>
      <c r="AD13" s="100"/>
      <c r="AE13" s="100"/>
      <c r="AF13" s="97" t="s">
        <v>14</v>
      </c>
      <c r="AG13" s="97"/>
      <c r="AH13" s="99"/>
      <c r="AI13" s="98"/>
      <c r="AJ13" s="98"/>
      <c r="AK13" s="98"/>
      <c r="AL13" s="98"/>
      <c r="AM13" s="98"/>
      <c r="AN13" s="98"/>
      <c r="AO13" s="98"/>
      <c r="AP13" s="98"/>
      <c r="AQ13" s="97" t="s">
        <v>14</v>
      </c>
      <c r="AR13" s="97"/>
      <c r="AS13" s="96" t="str">
        <f>IF(L13="","",MIN(L13,SUM(W13,-AH13)))</f>
        <v/>
      </c>
      <c r="AT13" s="95"/>
      <c r="AU13" s="95"/>
      <c r="AV13" s="95"/>
      <c r="AW13" s="95"/>
      <c r="AX13" s="95"/>
      <c r="AY13" s="95"/>
      <c r="AZ13" s="95"/>
      <c r="BA13" s="95"/>
      <c r="BB13" s="94" t="s">
        <v>14</v>
      </c>
      <c r="BC13" s="93"/>
      <c r="BZ13" s="92" t="str">
        <f>IFERROR(DATEVALUE(A13&amp;"."&amp;G13&amp;".1"),"")</f>
        <v/>
      </c>
      <c r="CD13" s="80" t="str">
        <f ca="1">IF(CD12="平成31","令和元",IF(CD12="令和元","令和2",LEFT(CD12,2)&amp;MID(CD12,3,LEN(CD12)-2)+1))</f>
        <v>平成28</v>
      </c>
      <c r="CE13" s="79"/>
    </row>
    <row r="14" spans="1:83" s="86" customFormat="1" ht="16.5" customHeight="1" x14ac:dyDescent="0.35">
      <c r="A14" s="89"/>
      <c r="B14" s="90" t="s">
        <v>26</v>
      </c>
      <c r="C14" s="90"/>
      <c r="D14" s="90"/>
      <c r="E14" s="82" t="s">
        <v>25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R14" s="87"/>
      <c r="CD14" s="80" t="str">
        <f ca="1">IF(CD13="平成31","令和元",IF(CD13="令和元","令和2",LEFT(CD13,2)&amp;MID(CD13,3,LEN(CD13)-2)+1))</f>
        <v>平成29</v>
      </c>
      <c r="CE14" s="3"/>
    </row>
    <row r="15" spans="1:83" s="86" customFormat="1" ht="16.5" customHeight="1" x14ac:dyDescent="0.35">
      <c r="A15" s="89"/>
      <c r="B15" s="89"/>
      <c r="C15" s="89"/>
      <c r="D15" s="89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R15" s="87"/>
      <c r="CD15" s="80" t="str">
        <f ca="1">IF(CD14="平成31","令和元",IF(CD14="令和元","令和2",LEFT(CD14,2)&amp;MID(CD14,3,LEN(CD14)-2)+1))</f>
        <v>平成30</v>
      </c>
      <c r="CE15" s="79"/>
    </row>
    <row r="16" spans="1:83" s="86" customFormat="1" ht="16.5" customHeight="1" x14ac:dyDescent="0.35">
      <c r="A16" s="89"/>
      <c r="B16" s="88"/>
      <c r="C16" s="88"/>
      <c r="D16" s="88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R16" s="87"/>
      <c r="CD16" s="80" t="str">
        <f ca="1">IF(CD15="平成31","令和元",IF(CD15="令和元","令和2",LEFT(CD15,2)&amp;MID(CD15,3,LEN(CD15)-2)+1))</f>
        <v>平成31</v>
      </c>
      <c r="CE16" s="79"/>
    </row>
    <row r="17" spans="1:94" s="86" customFormat="1" ht="16.5" customHeight="1" x14ac:dyDescent="0.35">
      <c r="A17" s="89"/>
      <c r="B17" s="88"/>
      <c r="C17" s="88"/>
      <c r="D17" s="88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R17" s="87"/>
      <c r="CD17" s="80" t="str">
        <f ca="1">IF(CD16="平成31","令和元",IF(CD16="令和元","令和2",LEFT(CD16,2)&amp;MID(CD16,3,LEN(CD16)-2)+1))</f>
        <v>令和元</v>
      </c>
      <c r="CE17" s="79"/>
    </row>
    <row r="18" spans="1:94" s="78" customFormat="1" ht="16.5" customHeight="1" x14ac:dyDescent="0.35">
      <c r="A18" s="85"/>
      <c r="B18" s="84"/>
      <c r="C18" s="83"/>
      <c r="D18" s="83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R18" s="81"/>
      <c r="CD18" s="80" t="str">
        <f ca="1">IF(CD17="平成31","令和元",IF(CD17="令和元","令和2",LEFT(CD17,2)&amp;MID(CD17,3,LEN(CD17)-2)+1))</f>
        <v>令和2</v>
      </c>
      <c r="CE18" s="79"/>
    </row>
    <row r="19" spans="1:94" s="58" customFormat="1" ht="15" customHeight="1" x14ac:dyDescent="0.15">
      <c r="C19" s="77" t="s">
        <v>24</v>
      </c>
      <c r="F19" s="76"/>
      <c r="G19" s="75"/>
      <c r="H19" s="75"/>
      <c r="I19" s="75"/>
      <c r="J19" s="75"/>
      <c r="K19" s="75"/>
      <c r="L19" s="75"/>
      <c r="M19" s="74"/>
      <c r="N19" s="73"/>
      <c r="O19" s="73"/>
      <c r="P19" s="60"/>
      <c r="Q19" s="60"/>
      <c r="R19" s="60"/>
      <c r="S19" s="60"/>
      <c r="T19" s="60"/>
      <c r="U19" s="60"/>
      <c r="V19" s="71" t="s">
        <v>23</v>
      </c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2"/>
      <c r="AH19" s="71" t="s">
        <v>22</v>
      </c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2"/>
      <c r="AU19" s="71" t="s">
        <v>21</v>
      </c>
      <c r="AV19" s="71"/>
      <c r="AW19" s="71"/>
      <c r="AX19" s="71"/>
      <c r="AY19" s="71"/>
      <c r="AZ19" s="71"/>
      <c r="BA19" s="71"/>
      <c r="BB19" s="71"/>
      <c r="BC19" s="71"/>
      <c r="BD19" s="71"/>
      <c r="BE19" s="72"/>
      <c r="BF19" s="72"/>
      <c r="BG19" s="71" t="s">
        <v>20</v>
      </c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0"/>
      <c r="BS19" s="70"/>
      <c r="BT19" s="60"/>
      <c r="BU19" s="60"/>
      <c r="BV19" s="60"/>
      <c r="BW19" s="60"/>
      <c r="BX19" s="60"/>
      <c r="CA19" s="3"/>
      <c r="CB19" s="3"/>
      <c r="CC19" s="3"/>
      <c r="CD19" s="3"/>
      <c r="CE19" s="3"/>
      <c r="CF19" s="3"/>
      <c r="CG19" s="2"/>
      <c r="CH19" s="2"/>
      <c r="CI19" s="2"/>
      <c r="CJ19" s="3"/>
      <c r="CK19" s="3"/>
    </row>
    <row r="20" spans="1:94" s="58" customFormat="1" ht="15" customHeight="1" x14ac:dyDescent="0.15">
      <c r="D20" s="67" t="str">
        <f>"認定開始の月（"&amp;IF(AT7&lt;&gt;"",TEXT(AT7,"ge.m"),"　　　")&amp;"月）"</f>
        <v>認定開始の月（　　　月）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8" t="str">
        <f>IF($AH$7=2,37000,IF($AH$7=3,42000,""))</f>
        <v/>
      </c>
      <c r="W20" s="68"/>
      <c r="X20" s="68"/>
      <c r="Y20" s="68"/>
      <c r="Z20" s="68"/>
      <c r="AA20" s="68"/>
      <c r="AB20" s="68"/>
      <c r="AC20" s="68"/>
      <c r="AD20" s="68"/>
      <c r="AE20" s="66" t="s">
        <v>14</v>
      </c>
      <c r="AF20" s="66"/>
      <c r="AG20" s="63" t="s">
        <v>19</v>
      </c>
      <c r="AH20" s="63"/>
      <c r="AI20" s="69" t="str">
        <f>IF(AT7="","",IF(AT7-DAY(AT7)=BH7-DAY(BH7),BH7-AT7+1,AU20-DAY(AT7)+1))</f>
        <v/>
      </c>
      <c r="AJ20" s="69"/>
      <c r="AK20" s="69"/>
      <c r="AL20" s="69"/>
      <c r="AM20" s="69"/>
      <c r="AN20" s="69"/>
      <c r="AO20" s="69"/>
      <c r="AP20" s="69"/>
      <c r="AQ20" s="64" t="s">
        <v>16</v>
      </c>
      <c r="AR20" s="64"/>
      <c r="AS20" s="63" t="s">
        <v>17</v>
      </c>
      <c r="AT20" s="63"/>
      <c r="AU20" s="69" t="str">
        <f>IF(AT7="","",DAY(EDATE(AT7-DAY(AT7)+1,1)-1))</f>
        <v/>
      </c>
      <c r="AV20" s="69"/>
      <c r="AW20" s="69"/>
      <c r="AX20" s="69"/>
      <c r="AY20" s="69"/>
      <c r="AZ20" s="69"/>
      <c r="BA20" s="69"/>
      <c r="BB20" s="69"/>
      <c r="BC20" s="64" t="s">
        <v>16</v>
      </c>
      <c r="BD20" s="64"/>
      <c r="BE20" s="63" t="s">
        <v>15</v>
      </c>
      <c r="BF20" s="63"/>
      <c r="BG20" s="68" t="str">
        <f>IFERROR(ROUNDDOWN(V20*AI20/AU20,-1),"")</f>
        <v/>
      </c>
      <c r="BH20" s="68"/>
      <c r="BI20" s="68"/>
      <c r="BJ20" s="68"/>
      <c r="BK20" s="68"/>
      <c r="BL20" s="68"/>
      <c r="BM20" s="68"/>
      <c r="BN20" s="68"/>
      <c r="BO20" s="68"/>
      <c r="BP20" s="64" t="s">
        <v>14</v>
      </c>
      <c r="BQ20" s="64"/>
      <c r="BR20" s="60"/>
      <c r="BS20" s="60"/>
      <c r="BT20" s="60"/>
      <c r="BU20" s="60"/>
      <c r="BV20" s="60"/>
      <c r="BY20" s="3"/>
      <c r="BZ20" s="3"/>
      <c r="CA20" s="3"/>
      <c r="CB20" s="3"/>
      <c r="CC20" s="3"/>
      <c r="CD20" s="3"/>
      <c r="CE20" s="2"/>
      <c r="CF20" s="2"/>
      <c r="CG20" s="2"/>
      <c r="CH20" s="3"/>
      <c r="CI20" s="3"/>
      <c r="CP20" s="59"/>
    </row>
    <row r="21" spans="1:94" s="58" customFormat="1" ht="15" customHeight="1" x14ac:dyDescent="0.15">
      <c r="D21" s="67" t="str">
        <f>"認定終了の月（"&amp;IF(BH7&lt;&gt;"",TEXT(BH7,"ge.m"),"　　　")&amp;"月）"</f>
        <v>認定終了の月（　　　月）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2" t="str">
        <f>IF($AH$7=2,37000,IF($AH$7=3,42000,""))</f>
        <v/>
      </c>
      <c r="W21" s="62"/>
      <c r="X21" s="62"/>
      <c r="Y21" s="62"/>
      <c r="Z21" s="62"/>
      <c r="AA21" s="62"/>
      <c r="AB21" s="62"/>
      <c r="AC21" s="62"/>
      <c r="AD21" s="62"/>
      <c r="AE21" s="66" t="s">
        <v>14</v>
      </c>
      <c r="AF21" s="66"/>
      <c r="AG21" s="63" t="s">
        <v>18</v>
      </c>
      <c r="AH21" s="63"/>
      <c r="AI21" s="65" t="str">
        <f>IF(AT7="","",IF(AT7-DAY(AT7)=BH7-DAY(BH7),BH7-AT7+1,DAY(BH7)))</f>
        <v/>
      </c>
      <c r="AJ21" s="65"/>
      <c r="AK21" s="65"/>
      <c r="AL21" s="65"/>
      <c r="AM21" s="65"/>
      <c r="AN21" s="65"/>
      <c r="AO21" s="65"/>
      <c r="AP21" s="65"/>
      <c r="AQ21" s="64" t="s">
        <v>16</v>
      </c>
      <c r="AR21" s="64"/>
      <c r="AS21" s="63" t="s">
        <v>17</v>
      </c>
      <c r="AT21" s="63"/>
      <c r="AU21" s="65" t="str">
        <f>IF(BH7="","",DAY(EDATE(BH7-DAY(BH7)+1,1)-1))</f>
        <v/>
      </c>
      <c r="AV21" s="65"/>
      <c r="AW21" s="65"/>
      <c r="AX21" s="65"/>
      <c r="AY21" s="65"/>
      <c r="AZ21" s="65"/>
      <c r="BA21" s="65"/>
      <c r="BB21" s="65"/>
      <c r="BC21" s="64" t="s">
        <v>16</v>
      </c>
      <c r="BD21" s="64"/>
      <c r="BE21" s="63" t="s">
        <v>15</v>
      </c>
      <c r="BF21" s="63"/>
      <c r="BG21" s="62" t="str">
        <f>IFERROR(ROUNDDOWN(V21*AI21/AU21,-1),"")</f>
        <v/>
      </c>
      <c r="BH21" s="62"/>
      <c r="BI21" s="62"/>
      <c r="BJ21" s="62"/>
      <c r="BK21" s="62"/>
      <c r="BL21" s="62"/>
      <c r="BM21" s="62"/>
      <c r="BN21" s="62"/>
      <c r="BO21" s="62"/>
      <c r="BP21" s="61" t="s">
        <v>14</v>
      </c>
      <c r="BQ21" s="61"/>
      <c r="BR21" s="60"/>
      <c r="BS21" s="60"/>
      <c r="BT21" s="60"/>
      <c r="BU21" s="60"/>
      <c r="BV21" s="60"/>
      <c r="BY21" s="3"/>
      <c r="BZ21" s="3"/>
      <c r="CA21" s="3"/>
      <c r="CB21" s="3"/>
      <c r="CC21" s="3"/>
      <c r="CD21" s="3"/>
      <c r="CE21" s="2"/>
      <c r="CF21" s="2"/>
      <c r="CG21" s="8"/>
      <c r="CH21" s="3"/>
      <c r="CI21" s="3"/>
      <c r="CP21" s="59"/>
    </row>
    <row r="22" spans="1:94" s="4" customFormat="1" ht="15" customHeight="1" x14ac:dyDescent="0.4">
      <c r="A22" s="57"/>
      <c r="B22" s="56"/>
      <c r="C22" s="55"/>
      <c r="D22" s="55"/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M22" s="2"/>
      <c r="BN22" s="2"/>
      <c r="BO22" s="2"/>
      <c r="BP22" s="2"/>
      <c r="BQ22" s="2"/>
      <c r="BR22" s="2"/>
      <c r="BS22" s="2"/>
      <c r="BT22" s="2"/>
      <c r="BU22" s="2"/>
      <c r="BV22" s="2"/>
      <c r="CB22" s="6"/>
      <c r="CC22" s="49"/>
      <c r="CD22" s="49"/>
      <c r="CE22" s="49"/>
    </row>
    <row r="23" spans="1:94" s="51" customFormat="1" ht="18.75" customHeight="1" x14ac:dyDescent="0.15">
      <c r="A23" s="52" t="s">
        <v>13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CD23" s="49"/>
      <c r="CE23" s="49"/>
    </row>
    <row r="24" spans="1:94" ht="18.75" customHeight="1" x14ac:dyDescent="0.4">
      <c r="A24" s="48" t="s">
        <v>12</v>
      </c>
      <c r="B24" s="47"/>
      <c r="C24" s="46" t="s">
        <v>6</v>
      </c>
      <c r="D24" s="45"/>
      <c r="E24" s="45"/>
      <c r="F24" s="45"/>
      <c r="G24" s="45"/>
      <c r="H24" s="45"/>
      <c r="I24" s="45"/>
      <c r="J24" s="45"/>
      <c r="K24" s="44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2" t="s">
        <v>3</v>
      </c>
      <c r="AI24" s="41"/>
      <c r="AJ24" s="41"/>
      <c r="AK24" s="41"/>
      <c r="AL24" s="41"/>
      <c r="AM24" s="41"/>
      <c r="AN24" s="41"/>
      <c r="AO24" s="41"/>
      <c r="AP24" s="40"/>
      <c r="AQ24" s="39" t="s">
        <v>2</v>
      </c>
      <c r="AR24" s="38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6"/>
      <c r="CD24" s="50"/>
      <c r="CE24" s="49"/>
    </row>
    <row r="25" spans="1:94" ht="15" customHeight="1" x14ac:dyDescent="0.4">
      <c r="A25" s="35"/>
      <c r="B25" s="34"/>
      <c r="C25" s="33" t="s">
        <v>1</v>
      </c>
      <c r="D25" s="32"/>
      <c r="E25" s="32"/>
      <c r="F25" s="32"/>
      <c r="G25" s="32"/>
      <c r="H25" s="32"/>
      <c r="I25" s="32"/>
      <c r="J25" s="31"/>
      <c r="K25" s="30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8"/>
      <c r="AI25" s="27"/>
      <c r="AJ25" s="27"/>
      <c r="AK25" s="27"/>
      <c r="AL25" s="27"/>
      <c r="AM25" s="27"/>
      <c r="AN25" s="27"/>
      <c r="AO25" s="27"/>
      <c r="AP25" s="26"/>
      <c r="AQ25" s="25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3"/>
      <c r="CD25" s="49"/>
      <c r="CE25" s="49"/>
    </row>
    <row r="26" spans="1:94" ht="18.75" customHeight="1" x14ac:dyDescent="0.4">
      <c r="A26" s="22"/>
      <c r="B26" s="21"/>
      <c r="C26" s="20"/>
      <c r="D26" s="20"/>
      <c r="E26" s="20"/>
      <c r="F26" s="20"/>
      <c r="G26" s="20"/>
      <c r="H26" s="20"/>
      <c r="I26" s="20"/>
      <c r="J26" s="19"/>
      <c r="K26" s="18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6"/>
      <c r="AI26" s="15"/>
      <c r="AJ26" s="15"/>
      <c r="AK26" s="15"/>
      <c r="AL26" s="15"/>
      <c r="AM26" s="15"/>
      <c r="AN26" s="15"/>
      <c r="AO26" s="15"/>
      <c r="AP26" s="14"/>
      <c r="AQ26" s="13" t="s">
        <v>0</v>
      </c>
      <c r="AR26" s="12"/>
      <c r="AS26" s="12"/>
      <c r="AT26" s="12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0"/>
      <c r="CD26" s="49"/>
      <c r="CE26" s="5"/>
    </row>
    <row r="27" spans="1:94" ht="18.75" customHeight="1" x14ac:dyDescent="0.4">
      <c r="A27" s="48" t="s">
        <v>11</v>
      </c>
      <c r="B27" s="47"/>
      <c r="C27" s="46" t="s">
        <v>6</v>
      </c>
      <c r="D27" s="45"/>
      <c r="E27" s="45"/>
      <c r="F27" s="45"/>
      <c r="G27" s="45"/>
      <c r="H27" s="45"/>
      <c r="I27" s="45"/>
      <c r="J27" s="45"/>
      <c r="K27" s="44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2" t="s">
        <v>3</v>
      </c>
      <c r="AI27" s="41"/>
      <c r="AJ27" s="41"/>
      <c r="AK27" s="41"/>
      <c r="AL27" s="41"/>
      <c r="AM27" s="41"/>
      <c r="AN27" s="41"/>
      <c r="AO27" s="41"/>
      <c r="AP27" s="40"/>
      <c r="AQ27" s="39" t="s">
        <v>2</v>
      </c>
      <c r="AR27" s="38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6"/>
      <c r="CD27" s="49"/>
      <c r="CE27" s="6"/>
    </row>
    <row r="28" spans="1:94" ht="15" customHeight="1" x14ac:dyDescent="0.15">
      <c r="A28" s="35"/>
      <c r="B28" s="34"/>
      <c r="C28" s="33" t="s">
        <v>1</v>
      </c>
      <c r="D28" s="32"/>
      <c r="E28" s="32"/>
      <c r="F28" s="32"/>
      <c r="G28" s="32"/>
      <c r="H28" s="32"/>
      <c r="I28" s="32"/>
      <c r="J28" s="31"/>
      <c r="K28" s="30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8"/>
      <c r="AI28" s="27"/>
      <c r="AJ28" s="27"/>
      <c r="AK28" s="27"/>
      <c r="AL28" s="27"/>
      <c r="AM28" s="27"/>
      <c r="AN28" s="27"/>
      <c r="AO28" s="27"/>
      <c r="AP28" s="26"/>
      <c r="AQ28" s="25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3"/>
      <c r="CD28" s="3"/>
      <c r="CE28" s="3"/>
    </row>
    <row r="29" spans="1:94" ht="18.75" customHeight="1" x14ac:dyDescent="0.15">
      <c r="A29" s="22"/>
      <c r="B29" s="21"/>
      <c r="C29" s="20"/>
      <c r="D29" s="20"/>
      <c r="E29" s="20"/>
      <c r="F29" s="20"/>
      <c r="G29" s="20"/>
      <c r="H29" s="20"/>
      <c r="I29" s="20"/>
      <c r="J29" s="19"/>
      <c r="K29" s="18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6"/>
      <c r="AI29" s="15"/>
      <c r="AJ29" s="15"/>
      <c r="AK29" s="15"/>
      <c r="AL29" s="15"/>
      <c r="AM29" s="15"/>
      <c r="AN29" s="15"/>
      <c r="AO29" s="15"/>
      <c r="AP29" s="14"/>
      <c r="AQ29" s="13" t="s">
        <v>0</v>
      </c>
      <c r="AR29" s="12"/>
      <c r="AS29" s="12"/>
      <c r="AT29" s="12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0"/>
      <c r="CD29" s="3"/>
      <c r="CE29" s="3"/>
    </row>
    <row r="30" spans="1:94" ht="18.75" customHeight="1" x14ac:dyDescent="0.15">
      <c r="A30" s="48" t="s">
        <v>10</v>
      </c>
      <c r="B30" s="47"/>
      <c r="C30" s="46" t="s">
        <v>6</v>
      </c>
      <c r="D30" s="45"/>
      <c r="E30" s="45"/>
      <c r="F30" s="45"/>
      <c r="G30" s="45"/>
      <c r="H30" s="45"/>
      <c r="I30" s="45"/>
      <c r="J30" s="45"/>
      <c r="K30" s="44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2" t="s">
        <v>3</v>
      </c>
      <c r="AI30" s="41"/>
      <c r="AJ30" s="41"/>
      <c r="AK30" s="41"/>
      <c r="AL30" s="41"/>
      <c r="AM30" s="41"/>
      <c r="AN30" s="41"/>
      <c r="AO30" s="41"/>
      <c r="AP30" s="40"/>
      <c r="AQ30" s="39" t="s">
        <v>2</v>
      </c>
      <c r="AR30" s="38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6"/>
      <c r="CD30" s="3"/>
      <c r="CE30" s="3"/>
    </row>
    <row r="31" spans="1:94" ht="15" customHeight="1" x14ac:dyDescent="0.4">
      <c r="A31" s="35"/>
      <c r="B31" s="34"/>
      <c r="C31" s="33" t="s">
        <v>1</v>
      </c>
      <c r="D31" s="32"/>
      <c r="E31" s="32"/>
      <c r="F31" s="32"/>
      <c r="G31" s="32"/>
      <c r="H31" s="32"/>
      <c r="I31" s="32"/>
      <c r="J31" s="31"/>
      <c r="K31" s="30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8"/>
      <c r="AI31" s="27"/>
      <c r="AJ31" s="27"/>
      <c r="AK31" s="27"/>
      <c r="AL31" s="27"/>
      <c r="AM31" s="27"/>
      <c r="AN31" s="27"/>
      <c r="AO31" s="27"/>
      <c r="AP31" s="26"/>
      <c r="AQ31" s="25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3"/>
      <c r="CD31" s="5"/>
      <c r="CE31" s="4"/>
    </row>
    <row r="32" spans="1:94" ht="18.75" customHeight="1" x14ac:dyDescent="0.15">
      <c r="A32" s="22"/>
      <c r="B32" s="21"/>
      <c r="C32" s="20"/>
      <c r="D32" s="20"/>
      <c r="E32" s="20"/>
      <c r="F32" s="20"/>
      <c r="G32" s="20"/>
      <c r="H32" s="20"/>
      <c r="I32" s="20"/>
      <c r="J32" s="19"/>
      <c r="K32" s="18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6"/>
      <c r="AI32" s="15"/>
      <c r="AJ32" s="15"/>
      <c r="AK32" s="15"/>
      <c r="AL32" s="15"/>
      <c r="AM32" s="15"/>
      <c r="AN32" s="15"/>
      <c r="AO32" s="15"/>
      <c r="AP32" s="14"/>
      <c r="AQ32" s="13" t="s">
        <v>0</v>
      </c>
      <c r="AR32" s="12"/>
      <c r="AS32" s="12"/>
      <c r="AT32" s="12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0"/>
      <c r="CD32" s="4"/>
      <c r="CE32" s="3"/>
    </row>
    <row r="33" spans="1:83" ht="18.75" customHeight="1" x14ac:dyDescent="0.4">
      <c r="A33" s="48" t="s">
        <v>9</v>
      </c>
      <c r="B33" s="47"/>
      <c r="C33" s="46" t="s">
        <v>6</v>
      </c>
      <c r="D33" s="45"/>
      <c r="E33" s="45"/>
      <c r="F33" s="45"/>
      <c r="G33" s="45"/>
      <c r="H33" s="45"/>
      <c r="I33" s="45"/>
      <c r="J33" s="45"/>
      <c r="K33" s="44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2" t="s">
        <v>3</v>
      </c>
      <c r="AI33" s="41"/>
      <c r="AJ33" s="41"/>
      <c r="AK33" s="41"/>
      <c r="AL33" s="41"/>
      <c r="AM33" s="41"/>
      <c r="AN33" s="41"/>
      <c r="AO33" s="41"/>
      <c r="AP33" s="40"/>
      <c r="AQ33" s="39" t="s">
        <v>2</v>
      </c>
      <c r="AR33" s="38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6"/>
      <c r="CD33" s="4"/>
    </row>
    <row r="34" spans="1:83" ht="15" customHeight="1" x14ac:dyDescent="0.15">
      <c r="A34" s="35"/>
      <c r="B34" s="34"/>
      <c r="C34" s="33" t="s">
        <v>1</v>
      </c>
      <c r="D34" s="32"/>
      <c r="E34" s="32"/>
      <c r="F34" s="32"/>
      <c r="G34" s="32"/>
      <c r="H34" s="32"/>
      <c r="I34" s="32"/>
      <c r="J34" s="31"/>
      <c r="K34" s="30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8"/>
      <c r="AI34" s="27"/>
      <c r="AJ34" s="27"/>
      <c r="AK34" s="27"/>
      <c r="AL34" s="27"/>
      <c r="AM34" s="27"/>
      <c r="AN34" s="27"/>
      <c r="AO34" s="27"/>
      <c r="AP34" s="26"/>
      <c r="AQ34" s="25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3"/>
      <c r="CD34" s="3"/>
    </row>
    <row r="35" spans="1:83" ht="18.75" customHeight="1" x14ac:dyDescent="0.4">
      <c r="A35" s="22"/>
      <c r="B35" s="21"/>
      <c r="C35" s="20"/>
      <c r="D35" s="20"/>
      <c r="E35" s="20"/>
      <c r="F35" s="20"/>
      <c r="G35" s="20"/>
      <c r="H35" s="20"/>
      <c r="I35" s="20"/>
      <c r="J35" s="19"/>
      <c r="K35" s="18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6"/>
      <c r="AI35" s="15"/>
      <c r="AJ35" s="15"/>
      <c r="AK35" s="15"/>
      <c r="AL35" s="15"/>
      <c r="AM35" s="15"/>
      <c r="AN35" s="15"/>
      <c r="AO35" s="15"/>
      <c r="AP35" s="14"/>
      <c r="AQ35" s="13" t="s">
        <v>0</v>
      </c>
      <c r="AR35" s="12"/>
      <c r="AS35" s="12"/>
      <c r="AT35" s="12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0"/>
    </row>
    <row r="36" spans="1:83" ht="18.75" customHeight="1" x14ac:dyDescent="0.4">
      <c r="A36" s="48" t="s">
        <v>8</v>
      </c>
      <c r="B36" s="47"/>
      <c r="C36" s="46" t="s">
        <v>6</v>
      </c>
      <c r="D36" s="45"/>
      <c r="E36" s="45"/>
      <c r="F36" s="45"/>
      <c r="G36" s="45"/>
      <c r="H36" s="45"/>
      <c r="I36" s="45"/>
      <c r="J36" s="45"/>
      <c r="K36" s="44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2" t="s">
        <v>3</v>
      </c>
      <c r="AI36" s="41"/>
      <c r="AJ36" s="41"/>
      <c r="AK36" s="41"/>
      <c r="AL36" s="41"/>
      <c r="AM36" s="41"/>
      <c r="AN36" s="41"/>
      <c r="AO36" s="41"/>
      <c r="AP36" s="40"/>
      <c r="AQ36" s="39" t="s">
        <v>2</v>
      </c>
      <c r="AR36" s="38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6"/>
    </row>
    <row r="37" spans="1:83" ht="15" customHeight="1" x14ac:dyDescent="0.4">
      <c r="A37" s="35"/>
      <c r="B37" s="34"/>
      <c r="C37" s="33" t="s">
        <v>1</v>
      </c>
      <c r="D37" s="32"/>
      <c r="E37" s="32"/>
      <c r="F37" s="32"/>
      <c r="G37" s="32"/>
      <c r="H37" s="32"/>
      <c r="I37" s="32"/>
      <c r="J37" s="31"/>
      <c r="K37" s="30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8"/>
      <c r="AI37" s="27"/>
      <c r="AJ37" s="27"/>
      <c r="AK37" s="27"/>
      <c r="AL37" s="27"/>
      <c r="AM37" s="27"/>
      <c r="AN37" s="27"/>
      <c r="AO37" s="27"/>
      <c r="AP37" s="26"/>
      <c r="AQ37" s="25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3"/>
    </row>
    <row r="38" spans="1:83" ht="18.75" customHeight="1" x14ac:dyDescent="0.4">
      <c r="A38" s="22"/>
      <c r="B38" s="21"/>
      <c r="C38" s="20"/>
      <c r="D38" s="20"/>
      <c r="E38" s="20"/>
      <c r="F38" s="20"/>
      <c r="G38" s="20"/>
      <c r="H38" s="20"/>
      <c r="I38" s="20"/>
      <c r="J38" s="19"/>
      <c r="K38" s="18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6"/>
      <c r="AI38" s="15"/>
      <c r="AJ38" s="15"/>
      <c r="AK38" s="15"/>
      <c r="AL38" s="15"/>
      <c r="AM38" s="15"/>
      <c r="AN38" s="15"/>
      <c r="AO38" s="15"/>
      <c r="AP38" s="14"/>
      <c r="AQ38" s="13" t="s">
        <v>0</v>
      </c>
      <c r="AR38" s="12"/>
      <c r="AS38" s="12"/>
      <c r="AT38" s="12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0"/>
    </row>
    <row r="39" spans="1:83" ht="18.75" customHeight="1" x14ac:dyDescent="0.4">
      <c r="A39" s="48" t="s">
        <v>7</v>
      </c>
      <c r="B39" s="47"/>
      <c r="C39" s="46" t="s">
        <v>6</v>
      </c>
      <c r="D39" s="45"/>
      <c r="E39" s="45"/>
      <c r="F39" s="45"/>
      <c r="G39" s="45"/>
      <c r="H39" s="45"/>
      <c r="I39" s="45"/>
      <c r="J39" s="45"/>
      <c r="K39" s="44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2" t="s">
        <v>3</v>
      </c>
      <c r="AI39" s="41"/>
      <c r="AJ39" s="41"/>
      <c r="AK39" s="41"/>
      <c r="AL39" s="41"/>
      <c r="AM39" s="41"/>
      <c r="AN39" s="41"/>
      <c r="AO39" s="41"/>
      <c r="AP39" s="40"/>
      <c r="AQ39" s="39" t="s">
        <v>2</v>
      </c>
      <c r="AR39" s="38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6"/>
      <c r="CE39" s="8"/>
    </row>
    <row r="40" spans="1:83" ht="15" customHeight="1" x14ac:dyDescent="0.15">
      <c r="A40" s="35"/>
      <c r="B40" s="34"/>
      <c r="C40" s="33" t="s">
        <v>1</v>
      </c>
      <c r="D40" s="32"/>
      <c r="E40" s="32"/>
      <c r="F40" s="32"/>
      <c r="G40" s="32"/>
      <c r="H40" s="32"/>
      <c r="I40" s="32"/>
      <c r="J40" s="31"/>
      <c r="K40" s="30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8"/>
      <c r="AI40" s="27"/>
      <c r="AJ40" s="27"/>
      <c r="AK40" s="27"/>
      <c r="AL40" s="27"/>
      <c r="AM40" s="27"/>
      <c r="AN40" s="27"/>
      <c r="AO40" s="27"/>
      <c r="AP40" s="26"/>
      <c r="AQ40" s="25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3"/>
      <c r="CE40" s="3"/>
    </row>
    <row r="41" spans="1:83" ht="18.75" customHeight="1" x14ac:dyDescent="0.4">
      <c r="A41" s="22"/>
      <c r="B41" s="21"/>
      <c r="C41" s="20"/>
      <c r="D41" s="20"/>
      <c r="E41" s="20"/>
      <c r="F41" s="20"/>
      <c r="G41" s="20"/>
      <c r="H41" s="20"/>
      <c r="I41" s="20"/>
      <c r="J41" s="19"/>
      <c r="K41" s="18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6"/>
      <c r="AI41" s="15"/>
      <c r="AJ41" s="15"/>
      <c r="AK41" s="15"/>
      <c r="AL41" s="15"/>
      <c r="AM41" s="15"/>
      <c r="AN41" s="15"/>
      <c r="AO41" s="15"/>
      <c r="AP41" s="14"/>
      <c r="AQ41" s="13" t="s">
        <v>0</v>
      </c>
      <c r="AR41" s="12"/>
      <c r="AS41" s="12"/>
      <c r="AT41" s="12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0"/>
      <c r="CD41" s="8"/>
    </row>
    <row r="42" spans="1:83" ht="18.75" customHeight="1" x14ac:dyDescent="0.15">
      <c r="A42" s="48" t="s">
        <v>5</v>
      </c>
      <c r="B42" s="47"/>
      <c r="C42" s="46" t="s">
        <v>4</v>
      </c>
      <c r="D42" s="45"/>
      <c r="E42" s="45"/>
      <c r="F42" s="45"/>
      <c r="G42" s="45"/>
      <c r="H42" s="45"/>
      <c r="I42" s="45"/>
      <c r="J42" s="45"/>
      <c r="K42" s="44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2" t="s">
        <v>3</v>
      </c>
      <c r="AI42" s="41"/>
      <c r="AJ42" s="41"/>
      <c r="AK42" s="41"/>
      <c r="AL42" s="41"/>
      <c r="AM42" s="41"/>
      <c r="AN42" s="41"/>
      <c r="AO42" s="41"/>
      <c r="AP42" s="40"/>
      <c r="AQ42" s="39" t="s">
        <v>2</v>
      </c>
      <c r="AR42" s="38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6"/>
      <c r="CD42" s="3"/>
    </row>
    <row r="43" spans="1:83" ht="15" customHeight="1" x14ac:dyDescent="0.4">
      <c r="A43" s="35"/>
      <c r="B43" s="34"/>
      <c r="C43" s="33" t="s">
        <v>1</v>
      </c>
      <c r="D43" s="32"/>
      <c r="E43" s="32"/>
      <c r="F43" s="32"/>
      <c r="G43" s="32"/>
      <c r="H43" s="32"/>
      <c r="I43" s="32"/>
      <c r="J43" s="31"/>
      <c r="K43" s="30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8"/>
      <c r="AI43" s="27"/>
      <c r="AJ43" s="27"/>
      <c r="AK43" s="27"/>
      <c r="AL43" s="27"/>
      <c r="AM43" s="27"/>
      <c r="AN43" s="27"/>
      <c r="AO43" s="27"/>
      <c r="AP43" s="26"/>
      <c r="AQ43" s="25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3"/>
    </row>
    <row r="44" spans="1:83" ht="18.75" customHeight="1" x14ac:dyDescent="0.4">
      <c r="A44" s="22"/>
      <c r="B44" s="21"/>
      <c r="C44" s="20"/>
      <c r="D44" s="20"/>
      <c r="E44" s="20"/>
      <c r="F44" s="20"/>
      <c r="G44" s="20"/>
      <c r="H44" s="20"/>
      <c r="I44" s="20"/>
      <c r="J44" s="19"/>
      <c r="K44" s="18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6"/>
      <c r="AI44" s="15"/>
      <c r="AJ44" s="15"/>
      <c r="AK44" s="15"/>
      <c r="AL44" s="15"/>
      <c r="AM44" s="15"/>
      <c r="AN44" s="15"/>
      <c r="AO44" s="15"/>
      <c r="AP44" s="14"/>
      <c r="AQ44" s="13" t="s">
        <v>0</v>
      </c>
      <c r="AR44" s="12"/>
      <c r="AS44" s="12"/>
      <c r="AT44" s="12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0"/>
    </row>
    <row r="45" spans="1:83" ht="18.75" customHeight="1" x14ac:dyDescent="0.15">
      <c r="A45" s="9" t="str">
        <f>[1]更新履歴!$D$1</f>
        <v>Ver.20191218</v>
      </c>
    </row>
    <row r="46" spans="1:83" ht="18.75" customHeight="1" x14ac:dyDescent="0.4"/>
    <row r="47" spans="1:83" ht="18.75" customHeight="1" x14ac:dyDescent="0.4">
      <c r="CE47" s="8"/>
    </row>
    <row r="48" spans="1:83" ht="18.75" customHeight="1" x14ac:dyDescent="0.15">
      <c r="CE48" s="7"/>
    </row>
    <row r="49" spans="82:83" ht="18.75" customHeight="1" x14ac:dyDescent="0.4">
      <c r="CD49" s="8"/>
      <c r="CE49" s="5"/>
    </row>
    <row r="50" spans="82:83" ht="18.75" customHeight="1" x14ac:dyDescent="0.4">
      <c r="CD50" s="7"/>
      <c r="CE50" s="6"/>
    </row>
    <row r="51" spans="82:83" ht="18.75" customHeight="1" x14ac:dyDescent="0.15">
      <c r="CD51" s="3"/>
      <c r="CE51" s="3"/>
    </row>
    <row r="52" spans="82:83" ht="18.75" customHeight="1" x14ac:dyDescent="0.15">
      <c r="CD52" s="3"/>
      <c r="CE52" s="3"/>
    </row>
    <row r="53" spans="82:83" ht="18.75" customHeight="1" x14ac:dyDescent="0.15">
      <c r="CD53" s="3"/>
      <c r="CE53" s="3"/>
    </row>
    <row r="54" spans="82:83" ht="18.75" customHeight="1" x14ac:dyDescent="0.4">
      <c r="CD54" s="5"/>
      <c r="CE54" s="4"/>
    </row>
    <row r="55" spans="82:83" ht="18.75" customHeight="1" x14ac:dyDescent="0.4">
      <c r="CD55" s="4"/>
      <c r="CE55" s="4"/>
    </row>
    <row r="56" spans="82:83" ht="18.75" customHeight="1" x14ac:dyDescent="0.15">
      <c r="CD56" s="4"/>
      <c r="CE56" s="3"/>
    </row>
    <row r="57" spans="82:83" ht="18.75" customHeight="1" x14ac:dyDescent="0.4">
      <c r="CD57" s="4"/>
    </row>
    <row r="58" spans="82:83" ht="18.75" customHeight="1" x14ac:dyDescent="0.15">
      <c r="CD58" s="3"/>
    </row>
    <row r="59" spans="82:83" ht="18.75" customHeight="1" x14ac:dyDescent="0.4"/>
    <row r="60" spans="82:83" ht="18.75" customHeight="1" x14ac:dyDescent="0.4"/>
    <row r="61" spans="82:83" ht="18.75" customHeight="1" x14ac:dyDescent="0.4"/>
    <row r="62" spans="82:83" ht="18.75" customHeight="1" x14ac:dyDescent="0.4"/>
    <row r="63" spans="82:83" ht="18.75" customHeight="1" x14ac:dyDescent="0.4"/>
    <row r="64" spans="82:83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</sheetData>
  <sheetProtection algorithmName="SHA-512" hashValue="W3ia6nDiZQN0VnGqA5vq4wTrHWCIsTJY4hdbxvR0GB0QnuRR3ZCg52wwoETgRgQAxQ8kmhLXh/VL/wI+hNSh8w==" saltValue="sAqL+kO6zz9GUtTPt44y4A==" spinCount="100000" sheet="1" objects="1" scenarios="1" selectLockedCells="1" autoFilter="0"/>
  <mergeCells count="175">
    <mergeCell ref="BO5:BR5"/>
    <mergeCell ref="U7:W7"/>
    <mergeCell ref="AY1:BC1"/>
    <mergeCell ref="BD1:BR1"/>
    <mergeCell ref="A2:BR2"/>
    <mergeCell ref="A3:BR3"/>
    <mergeCell ref="A4:BP4"/>
    <mergeCell ref="A5:G6"/>
    <mergeCell ref="H5:AM6"/>
    <mergeCell ref="AN5:AS6"/>
    <mergeCell ref="AT5:BN5"/>
    <mergeCell ref="Z7:AE7"/>
    <mergeCell ref="AF7:AG7"/>
    <mergeCell ref="AH7:AK7"/>
    <mergeCell ref="AL7:AM7"/>
    <mergeCell ref="AN7:AS7"/>
    <mergeCell ref="A7:G7"/>
    <mergeCell ref="H7:M7"/>
    <mergeCell ref="N7:O7"/>
    <mergeCell ref="P7:R7"/>
    <mergeCell ref="S7:T7"/>
    <mergeCell ref="AT7:BD7"/>
    <mergeCell ref="BE7:BG7"/>
    <mergeCell ref="BH7:BR7"/>
    <mergeCell ref="A8:BR8"/>
    <mergeCell ref="A9:K10"/>
    <mergeCell ref="L9:V10"/>
    <mergeCell ref="W9:AG10"/>
    <mergeCell ref="AH9:AR10"/>
    <mergeCell ref="AS9:BC10"/>
    <mergeCell ref="X7:Y7"/>
    <mergeCell ref="A11:D11"/>
    <mergeCell ref="E11:F11"/>
    <mergeCell ref="G11:I11"/>
    <mergeCell ref="J11:K11"/>
    <mergeCell ref="L11:T11"/>
    <mergeCell ref="U11:V11"/>
    <mergeCell ref="W11:AE11"/>
    <mergeCell ref="AF11:AG11"/>
    <mergeCell ref="AH11:AP11"/>
    <mergeCell ref="AQ11:AR11"/>
    <mergeCell ref="AS11:BA11"/>
    <mergeCell ref="BB11:BC11"/>
    <mergeCell ref="A12:D12"/>
    <mergeCell ref="E12:F12"/>
    <mergeCell ref="G12:I12"/>
    <mergeCell ref="J12:K12"/>
    <mergeCell ref="L12:T12"/>
    <mergeCell ref="U12:V12"/>
    <mergeCell ref="W12:AE12"/>
    <mergeCell ref="AF12:AG12"/>
    <mergeCell ref="AH12:AP12"/>
    <mergeCell ref="AQ12:AR12"/>
    <mergeCell ref="AS12:BA12"/>
    <mergeCell ref="BB12:BC12"/>
    <mergeCell ref="A13:D13"/>
    <mergeCell ref="E13:F13"/>
    <mergeCell ref="G13:I13"/>
    <mergeCell ref="J13:K13"/>
    <mergeCell ref="L13:T13"/>
    <mergeCell ref="U13:V13"/>
    <mergeCell ref="W13:AE13"/>
    <mergeCell ref="AF13:AG13"/>
    <mergeCell ref="AH13:AP13"/>
    <mergeCell ref="AQ13:AR13"/>
    <mergeCell ref="AS13:BA13"/>
    <mergeCell ref="BB13:BC13"/>
    <mergeCell ref="B14:D14"/>
    <mergeCell ref="E14:BO18"/>
    <mergeCell ref="V19:AF19"/>
    <mergeCell ref="AH19:AS19"/>
    <mergeCell ref="AU19:BD19"/>
    <mergeCell ref="BG19:BQ19"/>
    <mergeCell ref="D20:U20"/>
    <mergeCell ref="V20:AD20"/>
    <mergeCell ref="AE20:AF20"/>
    <mergeCell ref="AG20:AH20"/>
    <mergeCell ref="AI20:AP20"/>
    <mergeCell ref="AQ20:AR20"/>
    <mergeCell ref="AS20:AT20"/>
    <mergeCell ref="AU20:BB20"/>
    <mergeCell ref="BC20:BD20"/>
    <mergeCell ref="BE20:BF20"/>
    <mergeCell ref="BG20:BO20"/>
    <mergeCell ref="BP20:BQ20"/>
    <mergeCell ref="D21:U21"/>
    <mergeCell ref="V21:AD21"/>
    <mergeCell ref="AE21:AF21"/>
    <mergeCell ref="AG21:AH21"/>
    <mergeCell ref="AI21:AP21"/>
    <mergeCell ref="AQ21:AR21"/>
    <mergeCell ref="AS21:AT21"/>
    <mergeCell ref="AU21:BB21"/>
    <mergeCell ref="BC21:BD21"/>
    <mergeCell ref="BE21:BF21"/>
    <mergeCell ref="BG21:BO21"/>
    <mergeCell ref="BP21:BQ21"/>
    <mergeCell ref="A23:BR23"/>
    <mergeCell ref="A24:B26"/>
    <mergeCell ref="C24:J24"/>
    <mergeCell ref="K24:AG24"/>
    <mergeCell ref="AH24:AP26"/>
    <mergeCell ref="AQ24:AR24"/>
    <mergeCell ref="AS24:BR24"/>
    <mergeCell ref="C25:J26"/>
    <mergeCell ref="K25:AG26"/>
    <mergeCell ref="AQ25:BR25"/>
    <mergeCell ref="AQ26:AT26"/>
    <mergeCell ref="AU26:BR26"/>
    <mergeCell ref="A27:B29"/>
    <mergeCell ref="C27:J27"/>
    <mergeCell ref="K27:AG27"/>
    <mergeCell ref="AH27:AP29"/>
    <mergeCell ref="AQ27:AR27"/>
    <mergeCell ref="AS27:BR27"/>
    <mergeCell ref="C28:J29"/>
    <mergeCell ref="K28:AG29"/>
    <mergeCell ref="AQ28:BR28"/>
    <mergeCell ref="AQ29:AT29"/>
    <mergeCell ref="AU29:BR29"/>
    <mergeCell ref="A30:B32"/>
    <mergeCell ref="C30:J30"/>
    <mergeCell ref="K30:AG30"/>
    <mergeCell ref="AH30:AP32"/>
    <mergeCell ref="AQ30:AR30"/>
    <mergeCell ref="AS30:BR30"/>
    <mergeCell ref="C31:J32"/>
    <mergeCell ref="K31:AG32"/>
    <mergeCell ref="AQ31:BR31"/>
    <mergeCell ref="AQ32:AT32"/>
    <mergeCell ref="AU32:BR32"/>
    <mergeCell ref="A33:B35"/>
    <mergeCell ref="C33:J33"/>
    <mergeCell ref="K33:AG33"/>
    <mergeCell ref="AH33:AP35"/>
    <mergeCell ref="AQ33:AR33"/>
    <mergeCell ref="AS33:BR33"/>
    <mergeCell ref="C34:J35"/>
    <mergeCell ref="K34:AG35"/>
    <mergeCell ref="AQ34:BR34"/>
    <mergeCell ref="AQ35:AT35"/>
    <mergeCell ref="AU35:BR35"/>
    <mergeCell ref="A36:B38"/>
    <mergeCell ref="C36:J36"/>
    <mergeCell ref="K36:AG36"/>
    <mergeCell ref="AH36:AP38"/>
    <mergeCell ref="AQ36:AR36"/>
    <mergeCell ref="AQ40:BR40"/>
    <mergeCell ref="AQ41:AT41"/>
    <mergeCell ref="AS36:BR36"/>
    <mergeCell ref="C37:J38"/>
    <mergeCell ref="K37:AG38"/>
    <mergeCell ref="AQ37:BR37"/>
    <mergeCell ref="AQ38:AT38"/>
    <mergeCell ref="AU38:BR38"/>
    <mergeCell ref="K43:AG44"/>
    <mergeCell ref="AQ43:BR43"/>
    <mergeCell ref="A39:B41"/>
    <mergeCell ref="C39:J39"/>
    <mergeCell ref="K39:AG39"/>
    <mergeCell ref="AH39:AP41"/>
    <mergeCell ref="AQ39:AR39"/>
    <mergeCell ref="AS39:BR39"/>
    <mergeCell ref="C40:J41"/>
    <mergeCell ref="K40:AG41"/>
    <mergeCell ref="AQ44:AT44"/>
    <mergeCell ref="AU44:BR44"/>
    <mergeCell ref="AU41:BR41"/>
    <mergeCell ref="A42:B44"/>
    <mergeCell ref="C42:J42"/>
    <mergeCell ref="K42:AG42"/>
    <mergeCell ref="AH42:AP44"/>
    <mergeCell ref="AQ42:AR42"/>
    <mergeCell ref="AS42:BR42"/>
    <mergeCell ref="C43:J44"/>
  </mergeCells>
  <phoneticPr fontId="3"/>
  <dataValidations count="6">
    <dataValidation imeMode="disabled" allowBlank="1" showInputMessage="1" showErrorMessage="1" sqref="AT5:BN5 L11:T13 P7:R7 U7:W7"/>
    <dataValidation type="list" imeMode="disabled" allowBlank="1" showInputMessage="1" showErrorMessage="1" sqref="AH7:AK7">
      <formula1>"2,3"</formula1>
    </dataValidation>
    <dataValidation type="list" allowBlank="1" showInputMessage="1" showErrorMessage="1" sqref="A11:D13">
      <formula1>$CE$9:$CE$12</formula1>
    </dataValidation>
    <dataValidation type="list" imeMode="disabled" allowBlank="1" showInputMessage="1" showErrorMessage="1" sqref="G11:I13">
      <formula1>"1,2,3,4,5,6,7,8,9,10,11,12"</formula1>
    </dataValidation>
    <dataValidation type="list" allowBlank="1" showInputMessage="1" showErrorMessage="1" sqref="H7">
      <formula1>$CD$9:$CD$18</formula1>
    </dataValidation>
    <dataValidation imeMode="fullKatakana" allowBlank="1" showInputMessage="1" showErrorMessage="1" sqref="K24:AG24 K27:AG27 K30:AG30 K33:AG33 K36:AG36 K39:AG39 K42:AG42"/>
  </dataValidations>
  <printOptions horizontalCentered="1"/>
  <pageMargins left="0.47244094488188981" right="0" top="0.55118110236220474" bottom="0.15748031496062992" header="0.31496062992125984" footer="0.31496062992125984"/>
  <pageSetup paperSize="9" firstPageNumber="6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計算書（認可外）</vt:lpstr>
      <vt:lpstr>'計算書（認可外）'!Print_Area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19PC115</dc:creator>
  <cp:lastModifiedBy>19PC115</cp:lastModifiedBy>
  <dcterms:created xsi:type="dcterms:W3CDTF">2020-10-20T02:27:01Z</dcterms:created>
  <dcterms:modified xsi:type="dcterms:W3CDTF">2020-10-20T02:28:50Z</dcterms:modified>
</cp:coreProperties>
</file>