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<sst xmlns="http://schemas.openxmlformats.org/spreadsheetml/2006/main" xmlns:r="http://schemas.openxmlformats.org/officeDocument/2006/relationships" count="142" uniqueCount="142">
  <si>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</si>
  <si>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</si>
  <si>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</si>
  <si>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</si>
  <si>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</si>
  <si>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</si>
  <si>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</si>
  <si>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</si>
  <si>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</si>
  <si>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</si>
  <si>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</si>
  <si>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</si>
  <si>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</si>
  <si>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</si>
  <si>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</si>
  <si>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</si>
  <si>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</si>
  <si>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</si>
  <si>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</si>
  <si>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</si>
  <si>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</si>
  <si>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</si>
  <si>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</si>
  <si>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</si>
  <si>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</si>
  <si>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</si>
  <si>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</si>
  <si>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</si>
  <si>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</si>
  <si>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</si>
  <si>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</si>
  <si>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</si>
  <si>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</si>
  <si>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</si>
  <si>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</si>
  <si>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（参考様式1）</t>
    <rPh sb="1" eb="3">
      <t>サンコウ</t>
    </rPh>
    <rPh sb="3" eb="5">
      <t>ヨウシキ</t>
    </rPh>
    <phoneticPr fontId="16"/>
  </si>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</sst>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735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cols>
    <col min="1" max="1" width="1.375" style="1" customWidth="1"/>
    <col min="2" max="56" width="5.625" style="1" customWidth="1"/>
    <col min="57" max="16384" width="4.5" style="1"/>
  </cols>
  <sheetData>
    <row r="1" spans="1:57" s="2"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36</v>
      </c>
      <c r="AA2" s="5" t="s">
        <v>37</v>
      </c>
      <c r="AB2" s="126">
        <v>4</v>
      </c>
      <c r="AC2" s="126"/>
      <c r="AD2" s="5" t="s">
        <v>40</v>
      </c>
      <c r="AE2" s="5"/>
      <c r="AF2" s="5"/>
      <c r="AG2" s="5"/>
      <c r="AH2" s="5"/>
      <c r="AI2" s="5"/>
      <c r="AJ2" s="152"/>
      <c r="AK2" s="66" t="s">
        <v>31</v>
      </c>
      <c r="AL2" s="66" t="s">
        <v>29</v>
      </c>
      <c r="AM2" s="126" t="s">
        <v>116</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82">
        <v>160</v>
      </c>
      <c r="BA5" s="187"/>
      <c r="BB5" s="158" t="s">
        <v>90</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127</v>
      </c>
      <c r="AR6" s="151"/>
      <c r="AS6" s="157"/>
      <c r="AT6" s="157"/>
      <c r="AU6" s="157"/>
      <c r="AV6" s="151"/>
      <c r="AW6" s="151"/>
      <c r="AX6" s="156"/>
      <c r="AY6" s="151"/>
      <c r="AZ6" s="166">
        <v>100</v>
      </c>
      <c r="BA6" s="174"/>
      <c r="BB6" s="189" t="s">
        <v>126</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50000000000003" customHeight="1">
      <c r="A14" s="6"/>
      <c r="B14" s="13">
        <v>1</v>
      </c>
      <c r="C14" s="22" t="s">
        <v>4</v>
      </c>
      <c r="D14" s="38"/>
      <c r="E14" s="48" t="s">
        <v>12</v>
      </c>
      <c r="F14" s="53"/>
      <c r="G14" s="59" t="s">
        <v>119</v>
      </c>
      <c r="H14" s="62"/>
      <c r="I14" s="62"/>
      <c r="J14" s="62"/>
      <c r="K14" s="78"/>
      <c r="L14" s="85" t="s">
        <v>77</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50000000000003" customHeight="1">
      <c r="A15" s="6"/>
      <c r="B15" s="14">
        <f t="shared" ref="B15:B31" si="3">B14+1</f>
        <v>2</v>
      </c>
      <c r="C15" s="23" t="s">
        <v>104</v>
      </c>
      <c r="D15" s="39"/>
      <c r="E15" s="49" t="s">
        <v>12</v>
      </c>
      <c r="F15" s="54"/>
      <c r="G15" s="60" t="s">
        <v>119</v>
      </c>
      <c r="H15" s="63"/>
      <c r="I15" s="63"/>
      <c r="J15" s="63"/>
      <c r="K15" s="79"/>
      <c r="L15" s="86" t="s">
        <v>107</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50000000000003" customHeight="1">
      <c r="A16" s="6"/>
      <c r="B16" s="14">
        <f t="shared" si="3"/>
        <v>3</v>
      </c>
      <c r="C16" s="23" t="s">
        <v>104</v>
      </c>
      <c r="D16" s="39"/>
      <c r="E16" s="49" t="s">
        <v>12</v>
      </c>
      <c r="F16" s="54"/>
      <c r="G16" s="60" t="s">
        <v>104</v>
      </c>
      <c r="H16" s="63"/>
      <c r="I16" s="63"/>
      <c r="J16" s="63"/>
      <c r="K16" s="79"/>
      <c r="L16" s="86" t="s">
        <v>52</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50000000000003" customHeight="1">
      <c r="A17" s="6"/>
      <c r="B17" s="14">
        <f t="shared" si="3"/>
        <v>4</v>
      </c>
      <c r="C17" s="23" t="s">
        <v>104</v>
      </c>
      <c r="D17" s="39"/>
      <c r="E17" s="49" t="s">
        <v>12</v>
      </c>
      <c r="F17" s="54"/>
      <c r="G17" s="60" t="s">
        <v>104</v>
      </c>
      <c r="H17" s="63"/>
      <c r="I17" s="63"/>
      <c r="J17" s="63"/>
      <c r="K17" s="79"/>
      <c r="L17" s="86" t="s">
        <v>86</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50000000000003" customHeight="1">
      <c r="A18" s="6"/>
      <c r="B18" s="14">
        <f t="shared" si="3"/>
        <v>5</v>
      </c>
      <c r="C18" s="23" t="s">
        <v>104</v>
      </c>
      <c r="D18" s="39"/>
      <c r="E18" s="49" t="s">
        <v>11</v>
      </c>
      <c r="F18" s="54"/>
      <c r="G18" s="60" t="s">
        <v>104</v>
      </c>
      <c r="H18" s="63"/>
      <c r="I18" s="63"/>
      <c r="J18" s="63"/>
      <c r="K18" s="79"/>
      <c r="L18" s="86" t="s">
        <v>85</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39</v>
      </c>
      <c r="F35" s="27"/>
      <c r="G35" s="27" t="s">
        <v>56</v>
      </c>
      <c r="H35" s="27"/>
      <c r="I35" s="16"/>
      <c r="J35" s="27" t="s">
        <v>39</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87</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cols>
    <col min="1" max="1" width="1.375" style="196" customWidth="1"/>
    <col min="2" max="56" width="5.625" style="196" customWidth="1"/>
    <col min="57" max="16384" width="4.5" style="196"/>
  </cols>
  <sheetData>
    <row r="1" spans="1:57" s="197"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36</v>
      </c>
      <c r="AA2" s="5" t="s">
        <v>37</v>
      </c>
      <c r="AB2" s="126">
        <v>4</v>
      </c>
      <c r="AC2" s="126"/>
      <c r="AD2" s="5" t="s">
        <v>40</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50000000000003"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50000000000003"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50000000000003"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50000000000003"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50000000000003"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39</v>
      </c>
      <c r="F35" s="27"/>
      <c r="G35" s="27" t="s">
        <v>56</v>
      </c>
      <c r="H35" s="27"/>
      <c r="I35" s="16"/>
      <c r="J35" s="27" t="s">
        <v>39</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87</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sheetProtection sheet="1" insertRows="0"/>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cols>
    <col min="1" max="1" width="1.375" style="196" customWidth="1"/>
    <col min="2" max="56" width="5.625" style="196" customWidth="1"/>
    <col min="57" max="16384" width="4.5" style="196"/>
  </cols>
  <sheetData>
    <row r="1" spans="1:57" s="197"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3</v>
      </c>
      <c r="V2" s="126"/>
      <c r="W2" s="66" t="s">
        <v>29</v>
      </c>
      <c r="X2" s="143">
        <f>IF(U2=0,"",YEAR(DATE(2018+U2,1,1)))</f>
        <v>2021</v>
      </c>
      <c r="Y2" s="143"/>
      <c r="Z2" s="5" t="s">
        <v>36</v>
      </c>
      <c r="AA2" s="5" t="s">
        <v>37</v>
      </c>
      <c r="AB2" s="126">
        <v>4</v>
      </c>
      <c r="AC2" s="126"/>
      <c r="AD2" s="5" t="s">
        <v>40</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5</v>
      </c>
      <c r="Q12" s="116">
        <f>WEEKDAY(DATE($X$2,$AB$2,2))</f>
        <v>6</v>
      </c>
      <c r="R12" s="116">
        <f>WEEKDAY(DATE($X$2,$AB$2,3))</f>
        <v>7</v>
      </c>
      <c r="S12" s="116">
        <f>WEEKDAY(DATE($X$2,$AB$2,4))</f>
        <v>1</v>
      </c>
      <c r="T12" s="116">
        <f>WEEKDAY(DATE($X$2,$AB$2,5))</f>
        <v>2</v>
      </c>
      <c r="U12" s="116">
        <f>WEEKDAY(DATE($X$2,$AB$2,6))</f>
        <v>3</v>
      </c>
      <c r="V12" s="134">
        <f>WEEKDAY(DATE($X$2,$AB$2,7))</f>
        <v>4</v>
      </c>
      <c r="W12" s="106">
        <f>WEEKDAY(DATE($X$2,$AB$2,8))</f>
        <v>5</v>
      </c>
      <c r="X12" s="116">
        <f>WEEKDAY(DATE($X$2,$AB$2,9))</f>
        <v>6</v>
      </c>
      <c r="Y12" s="116">
        <f>WEEKDAY(DATE($X$2,$AB$2,10))</f>
        <v>7</v>
      </c>
      <c r="Z12" s="116">
        <f>WEEKDAY(DATE($X$2,$AB$2,11))</f>
        <v>1</v>
      </c>
      <c r="AA12" s="116">
        <f>WEEKDAY(DATE($X$2,$AB$2,12))</f>
        <v>2</v>
      </c>
      <c r="AB12" s="116">
        <f>WEEKDAY(DATE($X$2,$AB$2,13))</f>
        <v>3</v>
      </c>
      <c r="AC12" s="134">
        <f>WEEKDAY(DATE($X$2,$AB$2,14))</f>
        <v>4</v>
      </c>
      <c r="AD12" s="106">
        <f>WEEKDAY(DATE($X$2,$AB$2,15))</f>
        <v>5</v>
      </c>
      <c r="AE12" s="116">
        <f>WEEKDAY(DATE($X$2,$AB$2,16))</f>
        <v>6</v>
      </c>
      <c r="AF12" s="116">
        <f>WEEKDAY(DATE($X$2,$AB$2,17))</f>
        <v>7</v>
      </c>
      <c r="AG12" s="116">
        <f>WEEKDAY(DATE($X$2,$AB$2,18))</f>
        <v>1</v>
      </c>
      <c r="AH12" s="116">
        <f>WEEKDAY(DATE($X$2,$AB$2,19))</f>
        <v>2</v>
      </c>
      <c r="AI12" s="116">
        <f>WEEKDAY(DATE($X$2,$AB$2,20))</f>
        <v>3</v>
      </c>
      <c r="AJ12" s="134">
        <f>WEEKDAY(DATE($X$2,$AB$2,21))</f>
        <v>4</v>
      </c>
      <c r="AK12" s="106">
        <f>WEEKDAY(DATE($X$2,$AB$2,22))</f>
        <v>5</v>
      </c>
      <c r="AL12" s="116">
        <f>WEEKDAY(DATE($X$2,$AB$2,23))</f>
        <v>6</v>
      </c>
      <c r="AM12" s="116">
        <f>WEEKDAY(DATE($X$2,$AB$2,24))</f>
        <v>7</v>
      </c>
      <c r="AN12" s="116">
        <f>WEEKDAY(DATE($X$2,$AB$2,25))</f>
        <v>1</v>
      </c>
      <c r="AO12" s="116">
        <f>WEEKDAY(DATE($X$2,$AB$2,26))</f>
        <v>2</v>
      </c>
      <c r="AP12" s="116">
        <f>WEEKDAY(DATE($X$2,$AB$2,27))</f>
        <v>3</v>
      </c>
      <c r="AQ12" s="134">
        <f>WEEKDAY(DATE($X$2,$AB$2,28))</f>
        <v>4</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木</v>
      </c>
      <c r="Q13" s="117" t="str">
        <f t="shared" si="0"/>
        <v>金</v>
      </c>
      <c r="R13" s="117" t="str">
        <f t="shared" si="0"/>
        <v>土</v>
      </c>
      <c r="S13" s="117" t="str">
        <f t="shared" si="0"/>
        <v>日</v>
      </c>
      <c r="T13" s="117" t="str">
        <f t="shared" si="0"/>
        <v>月</v>
      </c>
      <c r="U13" s="117" t="str">
        <f t="shared" si="0"/>
        <v>火</v>
      </c>
      <c r="V13" s="135" t="str">
        <f t="shared" si="0"/>
        <v>水</v>
      </c>
      <c r="W13" s="107" t="str">
        <f t="shared" si="0"/>
        <v>木</v>
      </c>
      <c r="X13" s="117" t="str">
        <f t="shared" si="0"/>
        <v>金</v>
      </c>
      <c r="Y13" s="117" t="str">
        <f t="shared" si="0"/>
        <v>土</v>
      </c>
      <c r="Z13" s="117" t="str">
        <f t="shared" si="0"/>
        <v>日</v>
      </c>
      <c r="AA13" s="117" t="str">
        <f t="shared" si="0"/>
        <v>月</v>
      </c>
      <c r="AB13" s="117" t="str">
        <f t="shared" si="0"/>
        <v>火</v>
      </c>
      <c r="AC13" s="135" t="str">
        <f t="shared" si="0"/>
        <v>水</v>
      </c>
      <c r="AD13" s="107" t="str">
        <f t="shared" si="0"/>
        <v>木</v>
      </c>
      <c r="AE13" s="117" t="str">
        <f t="shared" si="0"/>
        <v>金</v>
      </c>
      <c r="AF13" s="117" t="str">
        <f t="shared" si="0"/>
        <v>土</v>
      </c>
      <c r="AG13" s="117" t="str">
        <f t="shared" si="0"/>
        <v>日</v>
      </c>
      <c r="AH13" s="117" t="str">
        <f t="shared" si="0"/>
        <v>月</v>
      </c>
      <c r="AI13" s="117" t="str">
        <f t="shared" si="0"/>
        <v>火</v>
      </c>
      <c r="AJ13" s="135" t="str">
        <f t="shared" si="0"/>
        <v>水</v>
      </c>
      <c r="AK13" s="107" t="str">
        <f t="shared" si="0"/>
        <v>木</v>
      </c>
      <c r="AL13" s="117" t="str">
        <f t="shared" si="0"/>
        <v>金</v>
      </c>
      <c r="AM13" s="117" t="str">
        <f t="shared" si="0"/>
        <v>土</v>
      </c>
      <c r="AN13" s="117" t="str">
        <f t="shared" si="0"/>
        <v>日</v>
      </c>
      <c r="AO13" s="117" t="str">
        <f t="shared" si="0"/>
        <v>月</v>
      </c>
      <c r="AP13" s="117" t="str">
        <f t="shared" si="0"/>
        <v>火</v>
      </c>
      <c r="AQ13" s="135" t="str">
        <f t="shared" si="0"/>
        <v>水</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50000000000003"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50000000000003"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50000000000003"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50000000000003"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50000000000003"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50000000000003"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50000000000003"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50000000000003"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50000000000003"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50000000000003"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50000000000003"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50000000000003"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50000000000003"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50000000000003"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50000000000003"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50000000000003"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50000000000003"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50000000000003"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50000000000003"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50000000000003"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50000000000003"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50000000000003"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50000000000003"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50000000000003"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50000000000003"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50000000000003"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50000000000003"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50000000000003"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50000000000003"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50000000000003"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50000000000003"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50000000000003"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50000000000003"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50000000000003"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50000000000003"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50000000000003"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50000000000003"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50000000000003"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50000000000003"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50000000000003"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50000000000003"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50000000000003"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50000000000003"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50000000000003"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50000000000003"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50000000000003"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50000000000003"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50000000000003"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50000000000003"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50000000000003"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50000000000003"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50000000000003"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50000000000003"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50000000000003"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50000000000003"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50000000000003"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50000000000003"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50000000000003"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50000000000003"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50000000000003"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50000000000003"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50000000000003"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50000000000003"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50000000000003"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50000000000003"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50000000000003"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50000000000003"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50000000000003"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50000000000003"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50000000000003"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50000000000003"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50000000000003"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50000000000003"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50000000000003"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50000000000003"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50000000000003"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50000000000003"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50000000000003"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50000000000003"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50000000000003"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50000000000003"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50000000000003"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50000000000003"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50000000000003"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50000000000003"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50000000000003"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50000000000003"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50000000000003"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50000000000003"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50000000000003"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50000000000003"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50000000000003"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50000000000003"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50000000000003"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50000000000003"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50000000000003"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50000000000003"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50000000000003"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50000000000003"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50000000000003"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78</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50</v>
      </c>
      <c r="D116" s="26"/>
      <c r="E116" s="26" t="s">
        <v>55</v>
      </c>
      <c r="F116" s="26"/>
      <c r="G116" s="26"/>
      <c r="H116" s="26"/>
      <c r="I116" s="16"/>
      <c r="J116" s="72" t="s">
        <v>60</v>
      </c>
      <c r="K116" s="72"/>
      <c r="L116" s="72"/>
      <c r="M116" s="72"/>
      <c r="N116" s="31"/>
      <c r="O116" s="31"/>
      <c r="P116" s="111" t="s">
        <v>51</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39</v>
      </c>
      <c r="F117" s="27"/>
      <c r="G117" s="27" t="s">
        <v>56</v>
      </c>
      <c r="H117" s="27"/>
      <c r="I117" s="16"/>
      <c r="J117" s="27" t="s">
        <v>39</v>
      </c>
      <c r="K117" s="27"/>
      <c r="L117" s="27" t="s">
        <v>56</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42</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69</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47</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47</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64</v>
      </c>
      <c r="D124" s="16"/>
      <c r="E124" s="16"/>
      <c r="F124" s="16"/>
      <c r="G124" s="16"/>
      <c r="H124" s="16"/>
      <c r="I124" s="68" t="s">
        <v>95</v>
      </c>
      <c r="J124" s="74" t="s">
        <v>96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61</v>
      </c>
      <c r="D125" s="16"/>
      <c r="E125" s="16"/>
      <c r="F125" s="16"/>
      <c r="G125" s="16"/>
      <c r="H125" s="16" t="s">
        <v>57</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38</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79</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124</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51</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63</v>
      </c>
      <c r="D131" s="31"/>
      <c r="E131" s="31"/>
      <c r="F131" s="31"/>
      <c r="G131" s="31"/>
      <c r="H131" s="16" t="s">
        <v>65</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87</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sheetProtection sheet="1" insertRows="0"/>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RowHeight="18.75"/>
  <cols>
    <col min="1" max="2" width="9" style="213" customWidth="1"/>
    <col min="3" max="3" width="44.25" style="213" customWidth="1"/>
    <col min="4" max="16384" width="9" style="213" customWidth="1"/>
  </cols>
  <sheetData>
    <row r="1" spans="1:10">
      <c r="A1" s="213" t="s">
        <v>71</v>
      </c>
    </row>
    <row r="2" spans="1:10" s="214" customFormat="1" ht="20.25" customHeight="1">
      <c r="A2" s="215" t="s">
        <v>123</v>
      </c>
      <c r="B2" s="215"/>
      <c r="C2" s="216"/>
    </row>
    <row r="3" spans="1:10" s="214" customFormat="1" ht="20.25" customHeight="1">
      <c r="A3" s="216"/>
      <c r="B3" s="216"/>
      <c r="C3" s="216"/>
    </row>
    <row r="4" spans="1:10" s="214" customFormat="1" ht="20.25" customHeight="1">
      <c r="A4" s="217"/>
      <c r="B4" s="216" t="s">
        <v>91</v>
      </c>
      <c r="C4" s="216"/>
      <c r="E4" s="216" t="s">
        <v>93</v>
      </c>
      <c r="F4" s="216"/>
      <c r="G4" s="216"/>
      <c r="H4" s="216"/>
      <c r="I4" s="216"/>
      <c r="J4" s="216"/>
    </row>
    <row r="5" spans="1:10" s="214" customFormat="1" ht="20.25" customHeight="1">
      <c r="A5" s="218"/>
      <c r="B5" s="216" t="s">
        <v>92</v>
      </c>
      <c r="C5" s="216"/>
      <c r="E5" s="216"/>
      <c r="F5" s="216"/>
      <c r="G5" s="216"/>
      <c r="H5" s="216"/>
      <c r="I5" s="216"/>
      <c r="J5" s="216"/>
    </row>
    <row r="6" spans="1:10" s="214" customFormat="1" ht="20.25" customHeight="1">
      <c r="A6" s="219" t="s">
        <v>89</v>
      </c>
      <c r="B6" s="216"/>
      <c r="C6" s="216"/>
    </row>
    <row r="7" spans="1:10" s="214" customFormat="1" ht="20.25" customHeight="1">
      <c r="A7" s="219"/>
      <c r="B7" s="216"/>
      <c r="C7" s="216"/>
    </row>
    <row r="8" spans="1:10" s="214" customFormat="1" ht="20.25" customHeight="1">
      <c r="A8" s="216" t="s">
        <v>75</v>
      </c>
      <c r="B8" s="216"/>
      <c r="C8" s="216"/>
    </row>
    <row r="9" spans="1:10" s="214" customFormat="1" ht="20.25" customHeight="1">
      <c r="A9" s="219"/>
      <c r="B9" s="216"/>
      <c r="C9" s="216"/>
    </row>
    <row r="10" spans="1:10" s="214" customFormat="1" ht="20.25" customHeight="1">
      <c r="A10" s="216" t="s">
        <v>100</v>
      </c>
      <c r="B10" s="216"/>
      <c r="C10" s="216"/>
    </row>
    <row r="11" spans="1:10" s="214" customFormat="1" ht="20.25" customHeight="1">
      <c r="A11" s="216"/>
      <c r="B11" s="216"/>
      <c r="C11" s="216"/>
    </row>
    <row r="12" spans="1:10" s="214" customFormat="1" ht="20.25" customHeight="1">
      <c r="A12" s="216" t="s">
        <v>125</v>
      </c>
      <c r="B12" s="216"/>
      <c r="C12" s="216"/>
    </row>
    <row r="13" spans="1:10" s="214" customFormat="1" ht="20.25" customHeight="1">
      <c r="A13" s="216"/>
      <c r="B13" s="216"/>
      <c r="C13" s="216"/>
    </row>
    <row r="14" spans="1:10" s="214" customFormat="1" ht="20.25" customHeight="1">
      <c r="A14" s="216" t="s">
        <v>73</v>
      </c>
      <c r="B14" s="216"/>
      <c r="C14" s="216"/>
    </row>
    <row r="15" spans="1:10" s="214" customFormat="1" ht="20.25" customHeight="1">
      <c r="A15" s="216"/>
      <c r="B15" s="216"/>
      <c r="C15" s="216"/>
    </row>
    <row r="16" spans="1:10" s="214" customFormat="1" ht="20.25" customHeight="1">
      <c r="A16" s="216" t="s">
        <v>133</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67</v>
      </c>
      <c r="B19" s="216"/>
      <c r="C19" s="216"/>
    </row>
    <row r="20" spans="1:3" s="214" customFormat="1" ht="20.25" customHeight="1">
      <c r="A20" s="216"/>
      <c r="B20" s="216"/>
      <c r="C20" s="216"/>
    </row>
    <row r="21" spans="1:3" s="214" customFormat="1" ht="20.25" customHeight="1">
      <c r="A21" s="216"/>
      <c r="B21" s="224" t="s">
        <v>46</v>
      </c>
      <c r="C21" s="224" t="s">
        <v>10</v>
      </c>
    </row>
    <row r="22" spans="1:3" s="214" customFormat="1" ht="20.25" customHeight="1">
      <c r="A22" s="216"/>
      <c r="B22" s="224">
        <v>1</v>
      </c>
      <c r="C22" s="226" t="s">
        <v>4</v>
      </c>
    </row>
    <row r="23" spans="1:3" s="214" customFormat="1" ht="20.25" customHeight="1">
      <c r="A23" s="216"/>
      <c r="B23" s="224">
        <v>2</v>
      </c>
      <c r="C23" s="226" t="s">
        <v>104</v>
      </c>
    </row>
    <row r="24" spans="1:3" s="214" customFormat="1" ht="20.25" customHeight="1">
      <c r="A24" s="216"/>
      <c r="B24" s="224">
        <v>3</v>
      </c>
      <c r="C24" s="226" t="s">
        <v>118</v>
      </c>
    </row>
    <row r="25" spans="1:3" s="214" customFormat="1" ht="20.25" customHeight="1">
      <c r="A25" s="216"/>
      <c r="B25" s="216"/>
      <c r="C25" s="216"/>
    </row>
    <row r="26" spans="1:3" s="214" customFormat="1" ht="20.25" customHeight="1">
      <c r="A26" s="216" t="s">
        <v>134</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42</v>
      </c>
    </row>
    <row r="32" spans="1:3" s="214" customFormat="1" ht="20.25" customHeight="1">
      <c r="A32" s="216"/>
      <c r="B32" s="224" t="s">
        <v>11</v>
      </c>
      <c r="C32" s="226" t="s">
        <v>69</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70</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88</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135</v>
      </c>
      <c r="B40" s="216"/>
      <c r="C40" s="216"/>
    </row>
    <row r="41" spans="1:55" s="214" customFormat="1" ht="20.25" customHeight="1">
      <c r="A41" s="216" t="s">
        <v>48</v>
      </c>
      <c r="B41" s="216"/>
      <c r="C41" s="216"/>
    </row>
    <row r="42" spans="1:55" s="214" customFormat="1" ht="20.25" customHeight="1">
      <c r="A42" s="220" t="s">
        <v>101</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136</v>
      </c>
      <c r="B44" s="216"/>
    </row>
    <row r="45" spans="1:55" s="214" customFormat="1" ht="20.25" customHeight="1"/>
    <row r="46" spans="1:55" s="214" customFormat="1" ht="20.25" customHeight="1">
      <c r="A46" s="216" t="s">
        <v>137</v>
      </c>
      <c r="B46" s="216"/>
      <c r="C46" s="216"/>
    </row>
    <row r="47" spans="1:55" s="214" customFormat="1" ht="20.25" customHeight="1">
      <c r="A47" s="216" t="s">
        <v>102</v>
      </c>
      <c r="B47" s="216"/>
      <c r="C47" s="216"/>
    </row>
    <row r="48" spans="1:55" s="214" customFormat="1" ht="20.25" customHeight="1"/>
    <row r="49" spans="1:55" s="214" customFormat="1" ht="20.25" customHeight="1">
      <c r="A49" s="216" t="s">
        <v>24</v>
      </c>
      <c r="B49" s="216"/>
      <c r="C49" s="216"/>
    </row>
    <row r="50" spans="1:55" s="214" customFormat="1" ht="20.25" customHeight="1">
      <c r="A50" s="216" t="s">
        <v>103</v>
      </c>
      <c r="B50" s="216"/>
      <c r="C50" s="216"/>
    </row>
    <row r="51" spans="1:55" s="214" customFormat="1" ht="20.25" customHeight="1">
      <c r="A51" s="216"/>
      <c r="B51" s="216"/>
      <c r="C51" s="216"/>
    </row>
    <row r="52" spans="1:55" s="214" customFormat="1" ht="20.25" customHeight="1">
      <c r="A52" s="216" t="s">
        <v>138</v>
      </c>
      <c r="B52" s="216"/>
      <c r="C52" s="216"/>
    </row>
    <row r="53" spans="1:55" s="214" customFormat="1" ht="20.25" customHeight="1">
      <c r="A53" s="216"/>
      <c r="B53" s="216"/>
      <c r="C53" s="216"/>
    </row>
    <row r="54" spans="1:55" s="214" customFormat="1" ht="20.25" customHeight="1">
      <c r="A54" s="214" t="s">
        <v>58</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112</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139</v>
      </c>
      <c r="C58" s="223"/>
      <c r="D58" s="225"/>
      <c r="E58" s="225"/>
    </row>
    <row r="59" spans="1:55" s="214" customFormat="1" ht="20.25" customHeight="1">
      <c r="A59" s="221" t="s">
        <v>108</v>
      </c>
      <c r="B59" s="223"/>
      <c r="C59" s="223"/>
      <c r="D59" s="216"/>
      <c r="E59" s="216"/>
    </row>
    <row r="60" spans="1:55" s="214" customFormat="1" ht="20.25" customHeight="1">
      <c r="A60" s="222" t="s">
        <v>109</v>
      </c>
      <c r="B60" s="223"/>
      <c r="C60" s="223"/>
      <c r="D60" s="216"/>
      <c r="E60" s="216"/>
    </row>
    <row r="61" spans="1:55" s="214" customFormat="1" ht="20.25" customHeight="1">
      <c r="A61" s="221" t="s">
        <v>110</v>
      </c>
      <c r="B61" s="223"/>
      <c r="C61" s="223"/>
      <c r="D61" s="216"/>
      <c r="E61" s="216"/>
    </row>
    <row r="62" spans="1:55" s="214" customFormat="1" ht="20.25" customHeight="1">
      <c r="A62" s="222" t="s">
        <v>106</v>
      </c>
      <c r="B62" s="223"/>
      <c r="C62" s="223"/>
      <c r="D62" s="216"/>
      <c r="E62" s="216"/>
    </row>
    <row r="63" spans="1:55" s="214" customFormat="1" ht="20.25" customHeight="1">
      <c r="A63" s="221" t="s">
        <v>140</v>
      </c>
      <c r="B63" s="223"/>
      <c r="C63" s="223"/>
      <c r="D63" s="216"/>
      <c r="E63" s="216"/>
    </row>
    <row r="64" spans="1:55" s="214" customFormat="1" ht="20.25" customHeight="1">
      <c r="A64" s="221" t="s">
        <v>141</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B38" sqref="B38"/>
    </sheetView>
  </sheetViews>
  <sheetFormatPr defaultRowHeight="25.5"/>
  <cols>
    <col min="1" max="1" width="2" style="234" customWidth="1"/>
    <col min="2" max="2" width="8.625" style="234" customWidth="1"/>
    <col min="3" max="11" width="40.625" style="234" customWidth="1"/>
    <col min="12" max="16384" width="9" style="234" customWidth="1"/>
  </cols>
  <sheetData>
    <row r="1" spans="2:11">
      <c r="B1" s="234" t="s">
        <v>82</v>
      </c>
    </row>
    <row r="3" spans="2:11">
      <c r="B3" s="235" t="s">
        <v>46</v>
      </c>
      <c r="C3" s="235" t="s">
        <v>83</v>
      </c>
    </row>
    <row r="4" spans="2:11">
      <c r="B4" s="235">
        <v>1</v>
      </c>
      <c r="C4" s="239" t="s">
        <v>117</v>
      </c>
    </row>
    <row r="5" spans="2:11">
      <c r="B5" s="235">
        <v>2</v>
      </c>
      <c r="C5" s="239" t="s">
        <v>59</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81</v>
      </c>
    </row>
    <row r="14" spans="2:11" ht="26.25"/>
    <row r="15" spans="2:11" ht="26.25">
      <c r="B15" s="236" t="s">
        <v>10</v>
      </c>
      <c r="C15" s="240" t="s">
        <v>4</v>
      </c>
      <c r="D15" s="244" t="s">
        <v>104</v>
      </c>
      <c r="E15" s="248" t="s">
        <v>118</v>
      </c>
      <c r="F15" s="249" t="s">
        <v>16</v>
      </c>
      <c r="G15" s="249" t="s">
        <v>16</v>
      </c>
      <c r="H15" s="249" t="s">
        <v>16</v>
      </c>
      <c r="I15" s="249" t="s">
        <v>16</v>
      </c>
      <c r="J15" s="249" t="s">
        <v>16</v>
      </c>
      <c r="K15" s="252" t="s">
        <v>16</v>
      </c>
    </row>
    <row r="16" spans="2:11">
      <c r="B16" s="237" t="s">
        <v>53</v>
      </c>
      <c r="C16" s="241" t="s">
        <v>119</v>
      </c>
      <c r="D16" s="245" t="s">
        <v>119</v>
      </c>
      <c r="E16" s="245" t="s">
        <v>54</v>
      </c>
      <c r="F16" s="245"/>
      <c r="G16" s="245"/>
      <c r="H16" s="245"/>
      <c r="I16" s="250"/>
      <c r="J16" s="250"/>
      <c r="K16" s="253"/>
    </row>
    <row r="17" spans="2:11">
      <c r="B17" s="237"/>
      <c r="C17" s="242" t="s">
        <v>16</v>
      </c>
      <c r="D17" s="245" t="s">
        <v>104</v>
      </c>
      <c r="E17" s="245" t="s">
        <v>104</v>
      </c>
      <c r="F17" s="245"/>
      <c r="G17" s="245"/>
      <c r="H17" s="245"/>
      <c r="I17" s="251"/>
      <c r="J17" s="251"/>
      <c r="K17" s="254"/>
    </row>
    <row r="18" spans="2:11">
      <c r="B18" s="237"/>
      <c r="C18" s="242" t="s">
        <v>16</v>
      </c>
      <c r="D18" s="245" t="s">
        <v>16</v>
      </c>
      <c r="E18" s="245" t="s">
        <v>120</v>
      </c>
      <c r="F18" s="245"/>
      <c r="G18" s="245"/>
      <c r="H18" s="245"/>
      <c r="I18" s="251"/>
      <c r="J18" s="251"/>
      <c r="K18" s="254"/>
    </row>
    <row r="19" spans="2:11">
      <c r="B19" s="237"/>
      <c r="C19" s="242" t="s">
        <v>16</v>
      </c>
      <c r="D19" s="245" t="s">
        <v>16</v>
      </c>
      <c r="E19" s="245" t="s">
        <v>62</v>
      </c>
      <c r="F19" s="245"/>
      <c r="G19" s="245"/>
      <c r="H19" s="245"/>
      <c r="I19" s="251"/>
      <c r="J19" s="251"/>
      <c r="K19" s="254"/>
    </row>
    <row r="20" spans="2:11">
      <c r="B20" s="237"/>
      <c r="C20" s="242" t="s">
        <v>16</v>
      </c>
      <c r="D20" s="245" t="s">
        <v>16</v>
      </c>
      <c r="E20" s="245" t="s">
        <v>72</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94</v>
      </c>
    </row>
    <row r="32" spans="2:11">
      <c r="C32" s="234" t="s">
        <v>8</v>
      </c>
    </row>
    <row r="33" spans="3:3">
      <c r="C33" s="234" t="s">
        <v>114</v>
      </c>
    </row>
    <row r="34" spans="3:3">
      <c r="C34" s="234" t="s">
        <v>97</v>
      </c>
    </row>
    <row r="35" spans="3:3">
      <c r="C35" s="234" t="s">
        <v>121</v>
      </c>
    </row>
    <row r="36" spans="3:3">
      <c r="C36" s="234" t="s">
        <v>122</v>
      </c>
    </row>
    <row r="37" spans="3:3">
      <c r="C37" s="234" t="s">
        <v>45</v>
      </c>
    </row>
    <row r="38" spans="3:3">
      <c r="C38" s="234" t="s">
        <v>49</v>
      </c>
    </row>
    <row r="40" spans="3:3">
      <c r="C40" s="234" t="s">
        <v>115</v>
      </c>
    </row>
    <row r="41" spans="3:3">
      <c r="C41" s="234" t="s">
        <v>74</v>
      </c>
    </row>
    <row r="42" spans="3:3">
      <c r="C42" s="234" t="s">
        <v>66</v>
      </c>
    </row>
    <row r="43" spans="3:3">
      <c r="C43" s="234" t="s">
        <v>76</v>
      </c>
    </row>
    <row r="44" spans="3:3">
      <c r="C44" s="234" t="s">
        <v>44</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19PC-194</cp:lastModifiedBy>
  <cp:lastPrinted>2021-03-21T05:52:46Z</cp:lastPrinted>
  <dcterms:created xsi:type="dcterms:W3CDTF">2020-01-14T23:44:41Z</dcterms:created>
  <dcterms:modified xsi:type="dcterms:W3CDTF">2021-08-23T00:22:53Z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2021-08-23T00:22:53Z</vt:filetime>
  </property>
</Properties>
</file>