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mc:AlternateContent xmlns:mc="http://schemas.openxmlformats.org/markup-compatibility/2006">
    <mc:Choice Requires="x15">
      <x15ac:absPath xmlns:x15ac="http://schemas.microsoft.com/office/spreadsheetml/2010/11/ac" url="C:\Users\20PC-Z01\Desktop\〆0120R4経営比較分析\回答\"/>
    </mc:Choice>
  </mc:AlternateContent>
  <xr:revisionPtr revIDLastSave="0" documentId="13_ncr:1_{177A770A-9511-44DD-B155-7FDBAAF004AF}" xr6:coauthVersionLast="36" xr6:coauthVersionMax="36" xr10:uidLastSave="{00000000-0000-0000-0000-000000000000}"/>
  <workbookProtection workbookAlgorithmName="SHA-512" workbookHashValue="yK7hrn018KGxTD7xnAbPgGg2dVCNqeGtGUbHnycBS6iIqbooqVVHqhfpMevZs7QD1sSZWEiR4HP5rxVcnfX/1w==" workbookSaltValue="BFVWFh3Y3din3t/HqBBl9g==" workbookSpinCount="100000" lockStructure="1"/>
  <bookViews>
    <workbookView xWindow="0" yWindow="0" windowWidth="28800" windowHeight="117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<sst xmlns="http://schemas.openxmlformats.org/spreadsheetml/2006/main" count="297" uniqueCount="117">
  <si>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</si>
  <si>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</si>
  <si>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</si>
  <si>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</si>
  <si>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</si>
  <si>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</si>
  <si>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</si>
  <si>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</si>
  <si>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</si>
  <si>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</si>
  <si>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</si>
  <si>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</si>
  <si>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</si>
  <si>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</si>
  <si>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</si>
  <si>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</si>
  <si>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</si>
  <si>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</si>
  <si>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</si>
  <si>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</si>
  <si>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</si>
  <si>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</si>
  <si>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</si>
  <si>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</si>
  <si>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</si>
  <si>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</si>
  <si>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</si>
  <si>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</si>
  <si>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</si>
  <si>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</si>
  <si>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</si>
  <si>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</si>
  <si>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</si>
  <si>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</si>
  <si>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</si>
  <si>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</si>
  <si>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</si>
  <si>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</si>
  <si>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</si>
  <si>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</si>
  <si>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</si>
  <si>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</si>
  <si>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</si>
  <si>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</si>
  <si>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</si>
  <si>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</si>
  <si>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</si>
  <si>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</si>
  <si>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</si>
  <si>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</si>
  <si>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</si>
  <si>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</si>
  <si>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</si>
  <si>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</si>
  <si>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</si>
  <si>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</si>
  <si>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</si>
  <si>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</si>
  <si>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</si>
  <si>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</si>
  <si>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</si>
  <si>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</si>
  <si>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</si>
  <si>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</si>
  <si>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</si>
  <si>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</si>
  <si>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</si>
  <si>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</si>
  <si>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</si>
  <si>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</si>
  <si>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</si>
  <si>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</si>
  <si>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</si>
  <si>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</si>
  <si>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</si>
  <si>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</si>
  <si>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</si>
  <si>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</si>
  <si>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</si>
  <si>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</si>
  <si>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</si>
  <si>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</si>
  <si>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</si>
  <si>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</si>
  <si>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</si>
  <si>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</si>
  <si>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</si>
  <si>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</si>
  <si>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</si>
  <si>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</si>
  <si>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</si>
  <si>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</si>
  <si>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</si>
  <si>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</si>
  <si>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</si>
  <si>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</si>
  <si>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名護市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</si>
  <si>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</si>
  <si>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</si>
  <si>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</si>
  <si>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</si>
  <si>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</si>
  <si>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</si>
  <si>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</si>
  <si>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</si>
  <si>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</si>
  <si>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</si>
  <si>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</si>
  <si>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</si>
  <si>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</si>
  <si>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</si>
  <si>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</si>
  <si>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</si>
  <si>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</si>
  <si>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①経常収支比率は100％以上で単年度収支が黒字であることを示し、②累積欠損金比率は0％である。しかしこれは一般会計繰入金によるもので、自己財源の確保により経営改善が必要である。
③流動比率は、短期的（1年以内）な債務に対する支払能力を表しており、類似団体と比較して高く健全である。
④企業債残高対事業規模比率は、企業債残高の規模を表す指標である。類似団体と比べて数値が低い。特定環境保全公共下水道事業は平成３年度以降大規模な工事を行っていないため企業債借入額が減少していることが本比率が低い要因である。
⑤経費回収率が100％を下回っており、本来、下水道使用料で賄うべき汚水処理費が一般会計繰入金で賄われていることを示している。
⑥汚水処理原価は、有収水量（下水道使用料収入となる水量）1㎥あたり、どれだけの処理費用がかかっているかを表す指標であり、類似団体平均を大きく上回る。これは令和3年度に管路の修繕を行ったことが影響している。今後も施設の老朽化に伴い適切な維持管理に努めながら継続して費用抑制の検討を行っていく必要がある。
⑦施設利用率は、類似団体と比較してほぼ同等となり、将来の人口変動等による汚水処理水量の変化に対して適正な施設利用に努める。
⑧水洗化率は、100％に近いほど、環境負荷が減り使用料収入の増が見込める。下水道接続促進事業（新築を除いた宅内の排水設備工事費用に対して一部補助を行う事業）により、接続率向上を目指す。</t>
    <rPh sb="90" eb="92">
      <t>リュウドウ</t>
    </rPh>
    <rPh sb="92" eb="94">
      <t>ヒリツ</t>
    </rPh>
    <rPh sb="96" eb="99">
      <t>タンキテキ</t>
    </rPh>
    <rPh sb="101" eb="102">
      <t>ネン</t>
    </rPh>
    <rPh sb="102" eb="104">
      <t>イナイ</t>
    </rPh>
    <rPh sb="106" eb="108">
      <t>サイム</t>
    </rPh>
    <rPh sb="109" eb="110">
      <t>タイ</t>
    </rPh>
    <rPh sb="112" eb="114">
      <t>シハライ</t>
    </rPh>
    <rPh sb="114" eb="116">
      <t>ノウリョク</t>
    </rPh>
    <rPh sb="117" eb="118">
      <t>アラワ</t>
    </rPh>
    <rPh sb="123" eb="125">
      <t>ルイジ</t>
    </rPh>
    <rPh sb="125" eb="127">
      <t>ダンタイ</t>
    </rPh>
    <rPh sb="128" eb="130">
      <t>ヒカク</t>
    </rPh>
    <rPh sb="132" eb="133">
      <t>タカ</t>
    </rPh>
    <rPh sb="134" eb="136">
      <t>ケンゼン</t>
    </rPh>
    <rPh sb="142" eb="144">
      <t>キギョウ</t>
    </rPh>
    <rPh sb="144" eb="145">
      <t>サイ</t>
    </rPh>
    <rPh sb="145" eb="147">
      <t>ザンダカ</t>
    </rPh>
    <rPh sb="147" eb="148">
      <t>タイ</t>
    </rPh>
    <rPh sb="148" eb="150">
      <t>ジギョウ</t>
    </rPh>
    <rPh sb="150" eb="152">
      <t>キボ</t>
    </rPh>
    <rPh sb="152" eb="154">
      <t>ヒリツ</t>
    </rPh>
    <rPh sb="156" eb="158">
      <t>キギョウ</t>
    </rPh>
    <rPh sb="158" eb="159">
      <t>サイ</t>
    </rPh>
    <rPh sb="159" eb="161">
      <t>ザンダカ</t>
    </rPh>
    <rPh sb="162" eb="164">
      <t>キボ</t>
    </rPh>
    <rPh sb="165" eb="166">
      <t>アラワ</t>
    </rPh>
    <rPh sb="167" eb="169">
      <t>シヒョウ</t>
    </rPh>
    <rPh sb="173" eb="175">
      <t>ルイジ</t>
    </rPh>
    <rPh sb="175" eb="177">
      <t>ダンタイ</t>
    </rPh>
    <rPh sb="178" eb="179">
      <t>クラ</t>
    </rPh>
    <rPh sb="181" eb="183">
      <t>スウチ</t>
    </rPh>
    <rPh sb="320" eb="322">
      <t>ゲンカ</t>
    </rPh>
    <rPh sb="324" eb="326">
      <t>ユウシュウ</t>
    </rPh>
    <rPh sb="326" eb="328">
      <t>スイリョウ</t>
    </rPh>
    <rPh sb="354" eb="356">
      <t>ショリ</t>
    </rPh>
    <rPh sb="356" eb="358">
      <t>ヒヨウ</t>
    </rPh>
    <rPh sb="367" eb="368">
      <t>アラワ</t>
    </rPh>
    <rPh sb="369" eb="371">
      <t>シヒョウ</t>
    </rPh>
    <rPh sb="375" eb="377">
      <t>ルイジ</t>
    </rPh>
    <rPh sb="377" eb="379">
      <t>ダンタイ</t>
    </rPh>
    <rPh sb="379" eb="381">
      <t>ヘイキン</t>
    </rPh>
    <rPh sb="392" eb="394">
      <t>レイワ</t>
    </rPh>
    <rPh sb="395" eb="397">
      <t>ネンド</t>
    </rPh>
    <rPh sb="398" eb="400">
      <t>カンロ</t>
    </rPh>
    <rPh sb="401" eb="403">
      <t>シュウゼン</t>
    </rPh>
    <rPh sb="404" eb="405">
      <t>オコナ</t>
    </rPh>
    <rPh sb="410" eb="412">
      <t>エイキョウ</t>
    </rPh>
    <rPh sb="417" eb="419">
      <t>コンゴ</t>
    </rPh>
    <rPh sb="420" eb="422">
      <t>シセツ</t>
    </rPh>
    <rPh sb="423" eb="425">
      <t>ロウキュウ</t>
    </rPh>
    <rPh sb="425" eb="426">
      <t>カ</t>
    </rPh>
    <rPh sb="427" eb="428">
      <t>トモナ</t>
    </rPh>
    <rPh sb="429" eb="431">
      <t>テキセツ</t>
    </rPh>
    <rPh sb="432" eb="434">
      <t>イジ</t>
    </rPh>
    <rPh sb="434" eb="436">
      <t>カンリ</t>
    </rPh>
    <rPh sb="437" eb="438">
      <t>ツト</t>
    </rPh>
    <rPh sb="442" eb="444">
      <t>ケイゾク</t>
    </rPh>
    <rPh sb="446" eb="448">
      <t>ヒヨウ</t>
    </rPh>
    <rPh sb="448" eb="450">
      <t>ヨクセイ</t>
    </rPh>
    <rPh sb="451" eb="453">
      <t>ケントウ</t>
    </rPh>
    <rPh sb="454" eb="455">
      <t>オコナ</t>
    </rPh>
    <rPh sb="459" eb="461">
      <t>ヒツヨウ</t>
    </rPh>
    <rPh sb="467" eb="469">
      <t>シセツ</t>
    </rPh>
    <rPh sb="469" eb="471">
      <t>リヨウ</t>
    </rPh>
    <rPh sb="471" eb="472">
      <t>リツ</t>
    </rPh>
    <rPh sb="474" eb="476">
      <t>ルイジ</t>
    </rPh>
    <rPh sb="476" eb="478">
      <t>ダンタイ</t>
    </rPh>
    <rPh sb="479" eb="481">
      <t>ヒカク</t>
    </rPh>
    <rPh sb="485" eb="487">
      <t>ドウトウ</t>
    </rPh>
    <phoneticPr fontId="4"/>
  </si>
  <si>
    <t>①有形固定資産減価償却率は、有形固定資産の老朽化度合いを示している。喜瀬下水処理場は、平成３年の供用開始から30年が経過しており、老朽化に伴う修繕費が増加傾向にある。類似団体と比較して数値が低い状況にあるものの、ストックマネジメント計画に基づき計画的な資産管理を行う。
②管渠老朽化率は、法定耐用年数を超えた管渠延長の割合を示している。現時点では耐用年数を超えた管渠はないものの今後数年間で耐用年数を超える老朽管が増加する見込みとなっており他施設の更新と合わせ財源の確保等に取り組む必要がある。
③管渠改善率は、当該年度に更新した管渠延長の割合となる。大規模な修繕等はみられないが、時折、管の詰まり等が発生しているため、下水道利用者への適切な利用の呼びかけや日頃の点検等により適正な事業運営を行っていく。</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1" eb="24">
      <t>ロウキュウカ</t>
    </rPh>
    <rPh sb="24" eb="26">
      <t>ドア</t>
    </rPh>
    <rPh sb="28" eb="29">
      <t>シメ</t>
    </rPh>
    <rPh sb="56" eb="57">
      <t>ネン</t>
    </rPh>
    <rPh sb="126" eb="128">
      <t>シサン</t>
    </rPh>
    <rPh sb="131" eb="132">
      <t>オコナ</t>
    </rPh>
    <rPh sb="141" eb="142">
      <t>リツ</t>
    </rPh>
    <rPh sb="144" eb="146">
      <t>ホウテイ</t>
    </rPh>
    <rPh sb="146" eb="148">
      <t>タイヨウ</t>
    </rPh>
    <rPh sb="148" eb="150">
      <t>ネンスウ</t>
    </rPh>
    <rPh sb="151" eb="152">
      <t>コ</t>
    </rPh>
    <rPh sb="154" eb="156">
      <t>カンキョ</t>
    </rPh>
    <rPh sb="156" eb="158">
      <t>エンチョウ</t>
    </rPh>
    <rPh sb="159" eb="161">
      <t>ワリアイ</t>
    </rPh>
    <rPh sb="162" eb="163">
      <t>シメ</t>
    </rPh>
    <rPh sb="249" eb="251">
      <t>カンキョ</t>
    </rPh>
    <rPh sb="251" eb="253">
      <t>カイゼン</t>
    </rPh>
    <rPh sb="253" eb="254">
      <t>リツ</t>
    </rPh>
    <rPh sb="256" eb="258">
      <t>トウガイ</t>
    </rPh>
    <rPh sb="258" eb="260">
      <t>ネンド</t>
    </rPh>
    <rPh sb="261" eb="263">
      <t>コウシン</t>
    </rPh>
    <rPh sb="265" eb="267">
      <t>カンキョ</t>
    </rPh>
    <rPh sb="267" eb="269">
      <t>エンチョウ</t>
    </rPh>
    <rPh sb="270" eb="272">
      <t>ワリアイ</t>
    </rPh>
    <phoneticPr fontId="4"/>
  </si>
  <si>
    <t>　本事業も公共下水道事業と同様に令和２年度に公営企業へ移行したため、経営分析表も令和２年度からの数値となる。
　供用開始から30年が経過し、処理場や管渠等の施設の老朽化による維持管理費は増加していくことが予想される。しかし、本事業は下水道使用料のみでの経営が難しく、一般会計からの繰入金に頼っている状況である。また、節水技術の向上や将来の人口減少による下水道使用料の減収も見込まれる。
　今後は公営企業になったことにより一層の事業の健全化を図り、水道事業との組織統合による継続した事務の効率化や下水道使用料水準の見直しを実施していく必要がある。</t>
    <rPh sb="2" eb="4">
      <t>ジギョウ</t>
    </rPh>
    <rPh sb="5" eb="7">
      <t>コウキョウ</t>
    </rPh>
    <rPh sb="7" eb="10">
      <t>ゲスイドウ</t>
    </rPh>
    <rPh sb="10" eb="12">
      <t>ジギョウ</t>
    </rPh>
    <rPh sb="13" eb="15">
      <t>ドウヨウ</t>
    </rPh>
    <rPh sb="16" eb="18">
      <t>レイワ</t>
    </rPh>
    <rPh sb="19" eb="21">
      <t>ネンド</t>
    </rPh>
    <rPh sb="22" eb="24">
      <t>コウエイ</t>
    </rPh>
    <rPh sb="24" eb="26">
      <t>キギョウ</t>
    </rPh>
    <rPh sb="27" eb="29">
      <t>イコウ</t>
    </rPh>
    <rPh sb="34" eb="36">
      <t>ケイエイ</t>
    </rPh>
    <rPh sb="36" eb="38">
      <t>ブンセキ</t>
    </rPh>
    <rPh sb="38" eb="39">
      <t>ヒョウ</t>
    </rPh>
    <rPh sb="40" eb="42">
      <t>レイワ</t>
    </rPh>
    <rPh sb="43" eb="45">
      <t>ネンド</t>
    </rPh>
    <rPh sb="48" eb="50">
      <t>スウチ</t>
    </rPh>
    <rPh sb="158" eb="160">
      <t>セッスイ</t>
    </rPh>
    <rPh sb="160" eb="162">
      <t>ギジュツ</t>
    </rPh>
    <rPh sb="163" eb="165">
      <t>コウジョウ</t>
    </rPh>
    <rPh sb="166" eb="168">
      <t>ショウライ</t>
    </rPh>
    <rPh sb="169" eb="171">
      <t>ジンコウ</t>
    </rPh>
    <rPh sb="171" eb="173">
      <t>ゲンショウ</t>
    </rPh>
    <rPh sb="176" eb="179">
      <t>ゲスイドウ</t>
    </rPh>
    <rPh sb="179" eb="182">
      <t>シヨウリョウ</t>
    </rPh>
    <rPh sb="183" eb="185">
      <t>ゲンシュウ</t>
    </rPh>
    <rPh sb="186" eb="188">
      <t>ミコ</t>
    </rPh>
    <rPh sb="194" eb="196">
      <t>コンゴ</t>
    </rPh>
    <rPh sb="197" eb="199">
      <t>コウエイ</t>
    </rPh>
    <rPh sb="199" eb="201">
      <t>キギョウ</t>
    </rPh>
    <rPh sb="210" eb="212">
      <t>イッソウ</t>
    </rPh>
    <rPh sb="213" eb="215">
      <t>ジギョウ</t>
    </rPh>
    <rPh sb="216" eb="219">
      <t>ケンゼンカ</t>
    </rPh>
    <rPh sb="220" eb="221">
      <t>ハカ</t>
    </rPh>
    <rPh sb="223" eb="225">
      <t>スイドウ</t>
    </rPh>
    <rPh sb="225" eb="227">
      <t>ジギョウ</t>
    </rPh>
    <rPh sb="229" eb="231">
      <t>ソシキ</t>
    </rPh>
    <rPh sb="231" eb="233">
      <t>トウゴウ</t>
    </rPh>
    <rPh sb="236" eb="238">
      <t>ケイゾク</t>
    </rPh>
    <rPh sb="240" eb="242">
      <t>ジム</t>
    </rPh>
    <rPh sb="243" eb="246">
      <t>コウリツカ</t>
    </rPh>
    <rPh sb="247" eb="250">
      <t>ゲスイドウ</t>
    </rPh>
    <rPh sb="250" eb="253">
      <t>シヨウリョウ</t>
    </rPh>
    <rPh sb="253" eb="255">
      <t>スイジュン</t>
    </rPh>
    <rPh sb="256" eb="258">
      <t>ミナオ</t>
    </rPh>
    <rPh sb="260" eb="262">
      <t>ジッシ</t>
    </rPh>
    <rPh sb="266" eb="2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</si>
</sst>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51-4825-95B4-4903878BED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0.27</c:v>
                </c:pt>
              </c:numCache>
            </c:numRef>
          </c:val>
          <c:smooth val="0"/>
          <c:extLst>
            <c:ext xmlns:c16="http://schemas.microsoft.com/office/drawing/2014/chart" uri="{C3380CC4-5D6E-409C-BE32-E72D297353CC}">
              <c16:uniqueId val="{00000001-A151-4825-95B4-4903878BED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115.53</c:v>
                </c:pt>
                <c:pt idx="4">
                  <c:v>100.24</c:v>
                </c:pt>
              </c:numCache>
            </c:numRef>
          </c:val>
          <c:extLst>
            <c:ext xmlns:c16="http://schemas.microsoft.com/office/drawing/2014/chart" uri="{C3380CC4-5D6E-409C-BE32-E72D297353CC}">
              <c16:uniqueId val="{00000000-61F5-455C-80E7-38100311FF3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104.11</c:v>
                </c:pt>
              </c:numCache>
            </c:numRef>
          </c:val>
          <c:smooth val="0"/>
          <c:extLst>
            <c:ext xmlns:c16="http://schemas.microsoft.com/office/drawing/2014/chart" uri="{C3380CC4-5D6E-409C-BE32-E72D297353CC}">
              <c16:uniqueId val="{00000001-61F5-455C-80E7-38100311FF3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4.6900000000000004</c:v>
                </c:pt>
                <c:pt idx="4">
                  <c:v>9.3800000000000008</c:v>
                </c:pt>
              </c:numCache>
            </c:numRef>
          </c:val>
          <c:extLst>
            <c:ext xmlns:c16="http://schemas.microsoft.com/office/drawing/2014/chart" uri="{C3380CC4-5D6E-409C-BE32-E72D297353CC}">
              <c16:uniqueId val="{00000000-13DD-48EC-81E0-9C64CF06D9D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31.73</c:v>
                </c:pt>
              </c:numCache>
            </c:numRef>
          </c:val>
          <c:smooth val="0"/>
          <c:extLst>
            <c:ext xmlns:c16="http://schemas.microsoft.com/office/drawing/2014/chart" uri="{C3380CC4-5D6E-409C-BE32-E72D297353CC}">
              <c16:uniqueId val="{00000001-13DD-48EC-81E0-9C64CF06D9D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FCB-479A-B0A7-E541275844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9FCB-479A-B0A7-E541275844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48-448C-BD2A-DC8DBB4A741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46.91</c:v>
                </c:pt>
              </c:numCache>
            </c:numRef>
          </c:val>
          <c:smooth val="0"/>
          <c:extLst>
            <c:ext xmlns:c16="http://schemas.microsoft.com/office/drawing/2014/chart" uri="{C3380CC4-5D6E-409C-BE32-E72D297353CC}">
              <c16:uniqueId val="{00000001-4C48-448C-BD2A-DC8DBB4A741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281.57</c:v>
                </c:pt>
                <c:pt idx="4">
                  <c:v>205.5</c:v>
                </c:pt>
              </c:numCache>
            </c:numRef>
          </c:val>
          <c:extLst>
            <c:ext xmlns:c16="http://schemas.microsoft.com/office/drawing/2014/chart" uri="{C3380CC4-5D6E-409C-BE32-E72D297353CC}">
              <c16:uniqueId val="{00000000-6D98-477F-B0FD-8BA12410198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44.35</c:v>
                </c:pt>
              </c:numCache>
            </c:numRef>
          </c:val>
          <c:smooth val="0"/>
          <c:extLst>
            <c:ext xmlns:c16="http://schemas.microsoft.com/office/drawing/2014/chart" uri="{C3380CC4-5D6E-409C-BE32-E72D297353CC}">
              <c16:uniqueId val="{00000001-6D98-477F-B0FD-8BA12410198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126.38</c:v>
                </c:pt>
                <c:pt idx="4">
                  <c:v>120.77</c:v>
                </c:pt>
              </c:numCache>
            </c:numRef>
          </c:val>
          <c:extLst>
            <c:ext xmlns:c16="http://schemas.microsoft.com/office/drawing/2014/chart" uri="{C3380CC4-5D6E-409C-BE32-E72D297353CC}">
              <c16:uniqueId val="{00000000-8F5C-451F-AEDB-67D3893ED1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1283.69</c:v>
                </c:pt>
              </c:numCache>
            </c:numRef>
          </c:val>
          <c:smooth val="0"/>
          <c:extLst>
            <c:ext xmlns:c16="http://schemas.microsoft.com/office/drawing/2014/chart" uri="{C3380CC4-5D6E-409C-BE32-E72D297353CC}">
              <c16:uniqueId val="{00000001-8F5C-451F-AEDB-67D3893ED1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46.23</c:v>
                </c:pt>
                <c:pt idx="4">
                  <c:v>31.76</c:v>
                </c:pt>
              </c:numCache>
            </c:numRef>
          </c:val>
          <c:extLst>
            <c:ext xmlns:c16="http://schemas.microsoft.com/office/drawing/2014/chart" uri="{C3380CC4-5D6E-409C-BE32-E72D297353CC}">
              <c16:uniqueId val="{00000000-35A1-4F62-954F-594E05EAB3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82.53</c:v>
                </c:pt>
              </c:numCache>
            </c:numRef>
          </c:val>
          <c:smooth val="0"/>
          <c:extLst>
            <c:ext xmlns:c16="http://schemas.microsoft.com/office/drawing/2014/chart" uri="{C3380CC4-5D6E-409C-BE32-E72D297353CC}">
              <c16:uniqueId val="{00000001-35A1-4F62-954F-594E05EAB3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218.79</c:v>
                </c:pt>
                <c:pt idx="4">
                  <c:v>321.7</c:v>
                </c:pt>
              </c:numCache>
            </c:numRef>
          </c:val>
          <c:extLst>
            <c:ext xmlns:c16="http://schemas.microsoft.com/office/drawing/2014/chart" uri="{C3380CC4-5D6E-409C-BE32-E72D297353CC}">
              <c16:uniqueId val="{00000000-4A7F-43B1-BB9F-2D4FDABC30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190.48</c:v>
                </c:pt>
              </c:numCache>
            </c:numRef>
          </c:val>
          <c:smooth val="0"/>
          <c:extLst>
            <c:ext xmlns:c16="http://schemas.microsoft.com/office/drawing/2014/chart" uri="{C3380CC4-5D6E-409C-BE32-E72D297353CC}">
              <c16:uniqueId val="{00000001-4A7F-43B1-BB9F-2D4FDABC30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40.270000000000003</c:v>
                </c:pt>
                <c:pt idx="4">
                  <c:v>43.78</c:v>
                </c:pt>
              </c:numCache>
            </c:numRef>
          </c:val>
          <c:extLst>
            <c:ext xmlns:c16="http://schemas.microsoft.com/office/drawing/2014/chart" uri="{C3380CC4-5D6E-409C-BE32-E72D297353CC}">
              <c16:uniqueId val="{00000000-7D69-488F-912B-EFBEA8C7F2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44.24</c:v>
                </c:pt>
              </c:numCache>
            </c:numRef>
          </c:val>
          <c:smooth val="0"/>
          <c:extLst>
            <c:ext xmlns:c16="http://schemas.microsoft.com/office/drawing/2014/chart" uri="{C3380CC4-5D6E-409C-BE32-E72D297353CC}">
              <c16:uniqueId val="{00000001-7D69-488F-912B-EFBEA8C7F2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60.29</c:v>
                </c:pt>
                <c:pt idx="4">
                  <c:v>61.36</c:v>
                </c:pt>
              </c:numCache>
            </c:numRef>
          </c:val>
          <c:extLst>
            <c:ext xmlns:c16="http://schemas.microsoft.com/office/drawing/2014/chart" uri="{C3380CC4-5D6E-409C-BE32-E72D297353CC}">
              <c16:uniqueId val="{00000000-B6EA-40C6-99BD-460F2B2C2D5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88.15</c:v>
                </c:pt>
              </c:numCache>
            </c:numRef>
          </c:val>
          <c:smooth val="0"/>
          <c:extLst>
            <c:ext xmlns:c16="http://schemas.microsoft.com/office/drawing/2014/chart" uri="{C3380CC4-5D6E-409C-BE32-E72D297353CC}">
              <c16:uniqueId val="{00000001-B6EA-40C6-99BD-460F2B2C2D5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34"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沖縄県　名護市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64036</v>
      </c>
      <c r="AM8" s="37"/>
      <c r="AN8" s="37"/>
      <c r="AO8" s="37"/>
      <c r="AP8" s="37"/>
      <c r="AQ8" s="37"/>
      <c r="AR8" s="37"/>
      <c r="AS8" s="37"/>
      <c r="AT8" s="38">
        <f>データ!T6</f>
        <v>210.94</v>
      </c>
      <c r="AU8" s="38"/>
      <c r="AV8" s="38"/>
      <c r="AW8" s="38"/>
      <c r="AX8" s="38"/>
      <c r="AY8" s="38"/>
      <c r="AZ8" s="38"/>
      <c r="BA8" s="38"/>
      <c r="BB8" s="38">
        <f>データ!U6</f>
        <v>303.57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93.66</v>
      </c>
      <c r="J10" s="38"/>
      <c r="K10" s="38"/>
      <c r="L10" s="38"/>
      <c r="M10" s="38"/>
      <c r="N10" s="38"/>
      <c r="O10" s="38"/>
      <c r="P10" s="38">
        <f>データ!P6</f>
        <v>0.86</v>
      </c>
      <c r="Q10" s="38"/>
      <c r="R10" s="38"/>
      <c r="S10" s="38"/>
      <c r="T10" s="38"/>
      <c r="U10" s="38"/>
      <c r="V10" s="38"/>
      <c r="W10" s="38">
        <f>データ!Q6</f>
        <v>95.27</v>
      </c>
      <c r="X10" s="38"/>
      <c r="Y10" s="38"/>
      <c r="Z10" s="38"/>
      <c r="AA10" s="38"/>
      <c r="AB10" s="38"/>
      <c r="AC10" s="38"/>
      <c r="AD10" s="37">
        <f>データ!R6</f>
        <v>1404</v>
      </c>
      <c r="AE10" s="37"/>
      <c r="AF10" s="37"/>
      <c r="AG10" s="37"/>
      <c r="AH10" s="37"/>
      <c r="AI10" s="37"/>
      <c r="AJ10" s="37"/>
      <c r="AK10" s="2"/>
      <c r="AL10" s="37">
        <f>データ!V6</f>
        <v>546</v>
      </c>
      <c r="AM10" s="37"/>
      <c r="AN10" s="37"/>
      <c r="AO10" s="37"/>
      <c r="AP10" s="37"/>
      <c r="AQ10" s="37"/>
      <c r="AR10" s="37"/>
      <c r="AS10" s="37"/>
      <c r="AT10" s="38">
        <f>データ!W6</f>
        <v>0.21</v>
      </c>
      <c r="AU10" s="38"/>
      <c r="AV10" s="38"/>
      <c r="AW10" s="38"/>
      <c r="AX10" s="38"/>
      <c r="AY10" s="38"/>
      <c r="AZ10" s="38"/>
      <c r="BA10" s="38"/>
      <c r="BB10" s="38">
        <f>データ!X6</f>
        <v>2600</v>
      </c>
      <c r="BC10" s="38"/>
      <c r="BD10" s="38"/>
      <c r="BE10" s="38"/>
      <c r="BF10" s="38"/>
      <c r="BG10" s="38"/>
      <c r="BH10" s="38"/>
      <c r="BI10" s="38"/>
      <c r="BJ10" s="2"/>
      <c r="BK10" s="2"/>
      <c r="BL10" s="53" t="s">
        <v>22</v>
      </c>
      <c r="BM10" s="54"/>
      <c r="BN10" s="58" t="s">
        <v>23</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114</v>
      </c>
      <c r="BM16" s="56"/>
      <c r="BN16" s="56"/>
      <c r="BO16" s="56"/>
      <c r="BP16" s="56"/>
      <c r="BQ16" s="56"/>
      <c r="BR16" s="56"/>
      <c r="BS16" s="56"/>
      <c r="BT16" s="56"/>
      <c r="BU16" s="56"/>
      <c r="BV16" s="56"/>
      <c r="BW16" s="56"/>
      <c r="BX16" s="56"/>
      <c r="BY16" s="56"/>
      <c r="BZ16" s="5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5"/>
      <c r="BM44" s="56"/>
      <c r="BN44" s="56"/>
      <c r="BO44" s="56"/>
      <c r="BP44" s="56"/>
      <c r="BQ44" s="56"/>
      <c r="BR44" s="56"/>
      <c r="BS44" s="56"/>
      <c r="BT44" s="56"/>
      <c r="BU44" s="56"/>
      <c r="BV44" s="56"/>
      <c r="BW44" s="56"/>
      <c r="BX44" s="56"/>
      <c r="BY44" s="56"/>
      <c r="BZ44" s="5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115</v>
      </c>
      <c r="BM47" s="56"/>
      <c r="BN47" s="56"/>
      <c r="BO47" s="56"/>
      <c r="BP47" s="56"/>
      <c r="BQ47" s="56"/>
      <c r="BR47" s="56"/>
      <c r="BS47" s="56"/>
      <c r="BT47" s="56"/>
      <c r="BU47" s="56"/>
      <c r="BV47" s="56"/>
      <c r="BW47" s="56"/>
      <c r="BX47" s="56"/>
      <c r="BY47" s="56"/>
      <c r="BZ47" s="5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15">
      <c r="A60" s="2"/>
      <c r="B60" s="65" t="s">
        <v>28</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55"/>
      <c r="BM60" s="56"/>
      <c r="BN60" s="56"/>
      <c r="BO60" s="56"/>
      <c r="BP60" s="56"/>
      <c r="BQ60" s="56"/>
      <c r="BR60" s="56"/>
      <c r="BS60" s="56"/>
      <c r="BT60" s="56"/>
      <c r="BU60" s="56"/>
      <c r="BV60" s="56"/>
      <c r="BW60" s="56"/>
      <c r="BX60" s="56"/>
      <c r="BY60" s="56"/>
      <c r="BZ60" s="57"/>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55"/>
      <c r="BM61" s="56"/>
      <c r="BN61" s="56"/>
      <c r="BO61" s="56"/>
      <c r="BP61" s="56"/>
      <c r="BQ61" s="56"/>
      <c r="BR61" s="56"/>
      <c r="BS61" s="56"/>
      <c r="BT61" s="56"/>
      <c r="BU61" s="56"/>
      <c r="BV61" s="56"/>
      <c r="BW61" s="56"/>
      <c r="BX61" s="56"/>
      <c r="BY61" s="56"/>
      <c r="BZ61" s="5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5"/>
      <c r="BM63" s="56"/>
      <c r="BN63" s="56"/>
      <c r="BO63" s="56"/>
      <c r="BP63" s="56"/>
      <c r="BQ63" s="56"/>
      <c r="BR63" s="56"/>
      <c r="BS63" s="56"/>
      <c r="BT63" s="56"/>
      <c r="BU63" s="56"/>
      <c r="BV63" s="56"/>
      <c r="BW63" s="56"/>
      <c r="BX63" s="56"/>
      <c r="BY63" s="56"/>
      <c r="BZ63" s="5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9"/>
      <c r="BM82" s="70"/>
      <c r="BN82" s="70"/>
      <c r="BO82" s="70"/>
      <c r="BP82" s="70"/>
      <c r="BQ82" s="70"/>
      <c r="BR82" s="70"/>
      <c r="BS82" s="70"/>
      <c r="BT82" s="70"/>
      <c r="BU82" s="70"/>
      <c r="BV82" s="70"/>
      <c r="BW82" s="70"/>
      <c r="BX82" s="70"/>
      <c r="BY82" s="70"/>
      <c r="BZ82" s="71"/>
    </row>
    <row r="83" spans="1:78" x14ac:dyDescent="0.15">
      <c r="C83" s="68" t="s">
        <v>30</v>
      </c>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mzaVvzJS3voo350lBCImfhVnzS1OdpLPZi51m4U3XCrttylPPLkmYJg/0JS89inogxm8QczImCOPc91HWxs9jg==" saltValue="dfmxgP25wjw+YJMSBlqcHA=="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472093</v>
      </c>
      <c r="D6" s="19">
        <f t="shared" si="3"/>
        <v>46</v>
      </c>
      <c r="E6" s="19">
        <f t="shared" si="3"/>
        <v>17</v>
      </c>
      <c r="F6" s="19">
        <f t="shared" si="3"/>
        <v>4</v>
      </c>
      <c r="G6" s="19">
        <f t="shared" si="3"/>
        <v>0</v>
      </c>
      <c r="H6" s="19" t="str">
        <f t="shared" si="3"/>
        <v>沖縄県　名護市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93.66</v>
      </c>
      <c r="P6" s="20">
        <f t="shared" si="3"/>
        <v>0.86</v>
      </c>
      <c r="Q6" s="20">
        <f t="shared" si="3"/>
        <v>95.27</v>
      </c>
      <c r="R6" s="20">
        <f t="shared" si="3"/>
        <v>1404</v>
      </c>
      <c r="S6" s="20">
        <f t="shared" si="3"/>
        <v>64036</v>
      </c>
      <c r="T6" s="20">
        <f t="shared" si="3"/>
        <v>210.94</v>
      </c>
      <c r="U6" s="20">
        <f t="shared" si="3"/>
        <v>303.57</v>
      </c>
      <c r="V6" s="20">
        <f t="shared" si="3"/>
        <v>546</v>
      </c>
      <c r="W6" s="20">
        <f t="shared" si="3"/>
        <v>0.21</v>
      </c>
      <c r="X6" s="20">
        <f t="shared" si="3"/>
        <v>2600</v>
      </c>
      <c r="Y6" s="21" t="str">
        <f>IF(Y7="",NA(),Y7)</f>
        <v>-</v>
      </c>
      <c r="Z6" s="21" t="str">
        <f t="shared" ref="Z6:AH6" si="4">IF(Z7="",NA(),Z7)</f>
        <v>-</v>
      </c>
      <c r="AA6" s="21" t="str">
        <f t="shared" si="4"/>
        <v>-</v>
      </c>
      <c r="AB6" s="21">
        <f t="shared" si="4"/>
        <v>115.53</v>
      </c>
      <c r="AC6" s="21">
        <f t="shared" si="4"/>
        <v>100.24</v>
      </c>
      <c r="AD6" s="21" t="str">
        <f t="shared" si="4"/>
        <v>-</v>
      </c>
      <c r="AE6" s="21" t="str">
        <f t="shared" si="4"/>
        <v>-</v>
      </c>
      <c r="AF6" s="21" t="str">
        <f t="shared" si="4"/>
        <v>-</v>
      </c>
      <c r="AG6" s="21">
        <f t="shared" si="4"/>
        <v>105.78</v>
      </c>
      <c r="AH6" s="21">
        <f t="shared" si="4"/>
        <v>104.11</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46.91</v>
      </c>
      <c r="AT6" s="20" t="str">
        <f>IF(AT7="","",IF(AT7="-","【-】","【"&amp;SUBSTITUTE(TEXT(AT7,"#,##0.00"),"-","△")&amp;"】"))</f>
        <v>【63.89】</v>
      </c>
      <c r="AU6" s="21" t="str">
        <f>IF(AU7="",NA(),AU7)</f>
        <v>-</v>
      </c>
      <c r="AV6" s="21" t="str">
        <f t="shared" ref="AV6:BD6" si="6">IF(AV7="",NA(),AV7)</f>
        <v>-</v>
      </c>
      <c r="AW6" s="21" t="str">
        <f t="shared" si="6"/>
        <v>-</v>
      </c>
      <c r="AX6" s="21">
        <f t="shared" si="6"/>
        <v>281.57</v>
      </c>
      <c r="AY6" s="21">
        <f t="shared" si="6"/>
        <v>205.5</v>
      </c>
      <c r="AZ6" s="21" t="str">
        <f t="shared" si="6"/>
        <v>-</v>
      </c>
      <c r="BA6" s="21" t="str">
        <f t="shared" si="6"/>
        <v>-</v>
      </c>
      <c r="BB6" s="21" t="str">
        <f t="shared" si="6"/>
        <v>-</v>
      </c>
      <c r="BC6" s="21">
        <f t="shared" si="6"/>
        <v>44.24</v>
      </c>
      <c r="BD6" s="21">
        <f t="shared" si="6"/>
        <v>44.35</v>
      </c>
      <c r="BE6" s="20" t="str">
        <f>IF(BE7="","",IF(BE7="-","【-】","【"&amp;SUBSTITUTE(TEXT(BE7,"#,##0.00"),"-","△")&amp;"】"))</f>
        <v>【44.07】</v>
      </c>
      <c r="BF6" s="21" t="str">
        <f>IF(BF7="",NA(),BF7)</f>
        <v>-</v>
      </c>
      <c r="BG6" s="21" t="str">
        <f t="shared" ref="BG6:BO6" si="7">IF(BG7="",NA(),BG7)</f>
        <v>-</v>
      </c>
      <c r="BH6" s="21" t="str">
        <f t="shared" si="7"/>
        <v>-</v>
      </c>
      <c r="BI6" s="21">
        <f t="shared" si="7"/>
        <v>126.38</v>
      </c>
      <c r="BJ6" s="21">
        <f t="shared" si="7"/>
        <v>120.77</v>
      </c>
      <c r="BK6" s="21" t="str">
        <f t="shared" si="7"/>
        <v>-</v>
      </c>
      <c r="BL6" s="21" t="str">
        <f t="shared" si="7"/>
        <v>-</v>
      </c>
      <c r="BM6" s="21" t="str">
        <f t="shared" si="7"/>
        <v>-</v>
      </c>
      <c r="BN6" s="21">
        <f t="shared" si="7"/>
        <v>1258.43</v>
      </c>
      <c r="BO6" s="21">
        <f t="shared" si="7"/>
        <v>1283.69</v>
      </c>
      <c r="BP6" s="20" t="str">
        <f>IF(BP7="","",IF(BP7="-","【-】","【"&amp;SUBSTITUTE(TEXT(BP7,"#,##0.00"),"-","△")&amp;"】"))</f>
        <v>【1,201.79】</v>
      </c>
      <c r="BQ6" s="21" t="str">
        <f>IF(BQ7="",NA(),BQ7)</f>
        <v>-</v>
      </c>
      <c r="BR6" s="21" t="str">
        <f t="shared" ref="BR6:BZ6" si="8">IF(BR7="",NA(),BR7)</f>
        <v>-</v>
      </c>
      <c r="BS6" s="21" t="str">
        <f t="shared" si="8"/>
        <v>-</v>
      </c>
      <c r="BT6" s="21">
        <f t="shared" si="8"/>
        <v>46.23</v>
      </c>
      <c r="BU6" s="21">
        <f t="shared" si="8"/>
        <v>31.76</v>
      </c>
      <c r="BV6" s="21" t="str">
        <f t="shared" si="8"/>
        <v>-</v>
      </c>
      <c r="BW6" s="21" t="str">
        <f t="shared" si="8"/>
        <v>-</v>
      </c>
      <c r="BX6" s="21" t="str">
        <f t="shared" si="8"/>
        <v>-</v>
      </c>
      <c r="BY6" s="21">
        <f t="shared" si="8"/>
        <v>73.36</v>
      </c>
      <c r="BZ6" s="21">
        <f t="shared" si="8"/>
        <v>82.53</v>
      </c>
      <c r="CA6" s="20" t="str">
        <f>IF(CA7="","",IF(CA7="-","【-】","【"&amp;SUBSTITUTE(TEXT(CA7,"#,##0.00"),"-","△")&amp;"】"))</f>
        <v>【75.31】</v>
      </c>
      <c r="CB6" s="21" t="str">
        <f>IF(CB7="",NA(),CB7)</f>
        <v>-</v>
      </c>
      <c r="CC6" s="21" t="str">
        <f t="shared" ref="CC6:CK6" si="9">IF(CC7="",NA(),CC7)</f>
        <v>-</v>
      </c>
      <c r="CD6" s="21" t="str">
        <f t="shared" si="9"/>
        <v>-</v>
      </c>
      <c r="CE6" s="21">
        <f t="shared" si="9"/>
        <v>218.79</v>
      </c>
      <c r="CF6" s="21">
        <f t="shared" si="9"/>
        <v>321.7</v>
      </c>
      <c r="CG6" s="21" t="str">
        <f t="shared" si="9"/>
        <v>-</v>
      </c>
      <c r="CH6" s="21" t="str">
        <f t="shared" si="9"/>
        <v>-</v>
      </c>
      <c r="CI6" s="21" t="str">
        <f t="shared" si="9"/>
        <v>-</v>
      </c>
      <c r="CJ6" s="21">
        <f t="shared" si="9"/>
        <v>224.88</v>
      </c>
      <c r="CK6" s="21">
        <f t="shared" si="9"/>
        <v>190.48</v>
      </c>
      <c r="CL6" s="20" t="str">
        <f>IF(CL7="","",IF(CL7="-","【-】","【"&amp;SUBSTITUTE(TEXT(CL7,"#,##0.00"),"-","△")&amp;"】"))</f>
        <v>【216.39】</v>
      </c>
      <c r="CM6" s="21" t="str">
        <f>IF(CM7="",NA(),CM7)</f>
        <v>-</v>
      </c>
      <c r="CN6" s="21" t="str">
        <f t="shared" ref="CN6:CV6" si="10">IF(CN7="",NA(),CN7)</f>
        <v>-</v>
      </c>
      <c r="CO6" s="21" t="str">
        <f t="shared" si="10"/>
        <v>-</v>
      </c>
      <c r="CP6" s="21">
        <f t="shared" si="10"/>
        <v>40.270000000000003</v>
      </c>
      <c r="CQ6" s="21">
        <f t="shared" si="10"/>
        <v>43.78</v>
      </c>
      <c r="CR6" s="21" t="str">
        <f t="shared" si="10"/>
        <v>-</v>
      </c>
      <c r="CS6" s="21" t="str">
        <f t="shared" si="10"/>
        <v>-</v>
      </c>
      <c r="CT6" s="21" t="str">
        <f t="shared" si="10"/>
        <v>-</v>
      </c>
      <c r="CU6" s="21">
        <f t="shared" si="10"/>
        <v>42.4</v>
      </c>
      <c r="CV6" s="21">
        <f t="shared" si="10"/>
        <v>44.24</v>
      </c>
      <c r="CW6" s="20" t="str">
        <f>IF(CW7="","",IF(CW7="-","【-】","【"&amp;SUBSTITUTE(TEXT(CW7,"#,##0.00"),"-","△")&amp;"】"))</f>
        <v>【42.57】</v>
      </c>
      <c r="CX6" s="21" t="str">
        <f>IF(CX7="",NA(),CX7)</f>
        <v>-</v>
      </c>
      <c r="CY6" s="21" t="str">
        <f t="shared" ref="CY6:DG6" si="11">IF(CY7="",NA(),CY7)</f>
        <v>-</v>
      </c>
      <c r="CZ6" s="21" t="str">
        <f t="shared" si="11"/>
        <v>-</v>
      </c>
      <c r="DA6" s="21">
        <f t="shared" si="11"/>
        <v>60.29</v>
      </c>
      <c r="DB6" s="21">
        <f t="shared" si="11"/>
        <v>61.36</v>
      </c>
      <c r="DC6" s="21" t="str">
        <f t="shared" si="11"/>
        <v>-</v>
      </c>
      <c r="DD6" s="21" t="str">
        <f t="shared" si="11"/>
        <v>-</v>
      </c>
      <c r="DE6" s="21" t="str">
        <f t="shared" si="11"/>
        <v>-</v>
      </c>
      <c r="DF6" s="21">
        <f t="shared" si="11"/>
        <v>84.19</v>
      </c>
      <c r="DG6" s="21">
        <f t="shared" si="11"/>
        <v>88.15</v>
      </c>
      <c r="DH6" s="20" t="str">
        <f>IF(DH7="","",IF(DH7="-","【-】","【"&amp;SUBSTITUTE(TEXT(DH7,"#,##0.00"),"-","△")&amp;"】"))</f>
        <v>【85.24】</v>
      </c>
      <c r="DI6" s="21" t="str">
        <f>IF(DI7="",NA(),DI7)</f>
        <v>-</v>
      </c>
      <c r="DJ6" s="21" t="str">
        <f t="shared" ref="DJ6:DR6" si="12">IF(DJ7="",NA(),DJ7)</f>
        <v>-</v>
      </c>
      <c r="DK6" s="21" t="str">
        <f t="shared" si="12"/>
        <v>-</v>
      </c>
      <c r="DL6" s="21">
        <f t="shared" si="12"/>
        <v>4.6900000000000004</v>
      </c>
      <c r="DM6" s="21">
        <f t="shared" si="12"/>
        <v>9.3800000000000008</v>
      </c>
      <c r="DN6" s="21" t="str">
        <f t="shared" si="12"/>
        <v>-</v>
      </c>
      <c r="DO6" s="21" t="str">
        <f t="shared" si="12"/>
        <v>-</v>
      </c>
      <c r="DP6" s="21" t="str">
        <f t="shared" si="12"/>
        <v>-</v>
      </c>
      <c r="DQ6" s="21">
        <f t="shared" si="12"/>
        <v>21.36</v>
      </c>
      <c r="DR6" s="21">
        <f t="shared" si="12"/>
        <v>31.73</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0">
        <f t="shared" si="13"/>
        <v>0</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0.27</v>
      </c>
      <c r="EO6" s="20" t="str">
        <f>IF(EO7="","",IF(EO7="-","【-】","【"&amp;SUBSTITUTE(TEXT(EO7,"#,##0.00"),"-","△")&amp;"】"))</f>
        <v>【0.15】</v>
      </c>
    </row>
    <row r="7" spans="1:148" s="22" customFormat="1" x14ac:dyDescent="0.15">
      <c r="A7" s="14"/>
      <c r="B7" s="23">
        <v>2021</v>
      </c>
      <c r="C7" s="23">
        <v>472093</v>
      </c>
      <c r="D7" s="23">
        <v>46</v>
      </c>
      <c r="E7" s="23">
        <v>17</v>
      </c>
      <c r="F7" s="23">
        <v>4</v>
      </c>
      <c r="G7" s="23">
        <v>0</v>
      </c>
      <c r="H7" s="23" t="s">
        <v>96</v>
      </c>
      <c r="I7" s="23" t="s">
        <v>97</v>
      </c>
      <c r="J7" s="23" t="s">
        <v>98</v>
      </c>
      <c r="K7" s="23" t="s">
        <v>99</v>
      </c>
      <c r="L7" s="23" t="s">
        <v>100</v>
      </c>
      <c r="M7" s="23" t="s">
        <v>101</v>
      </c>
      <c r="N7" s="24" t="s">
        <v>102</v>
      </c>
      <c r="O7" s="24">
        <v>93.66</v>
      </c>
      <c r="P7" s="24">
        <v>0.86</v>
      </c>
      <c r="Q7" s="24">
        <v>95.27</v>
      </c>
      <c r="R7" s="24">
        <v>1404</v>
      </c>
      <c r="S7" s="24">
        <v>64036</v>
      </c>
      <c r="T7" s="24">
        <v>210.94</v>
      </c>
      <c r="U7" s="24">
        <v>303.57</v>
      </c>
      <c r="V7" s="24">
        <v>546</v>
      </c>
      <c r="W7" s="24">
        <v>0.21</v>
      </c>
      <c r="X7" s="24">
        <v>2600</v>
      </c>
      <c r="Y7" s="24" t="s">
        <v>102</v>
      </c>
      <c r="Z7" s="24" t="s">
        <v>102</v>
      </c>
      <c r="AA7" s="24" t="s">
        <v>102</v>
      </c>
      <c r="AB7" s="24">
        <v>115.53</v>
      </c>
      <c r="AC7" s="24">
        <v>100.24</v>
      </c>
      <c r="AD7" s="24" t="s">
        <v>102</v>
      </c>
      <c r="AE7" s="24" t="s">
        <v>102</v>
      </c>
      <c r="AF7" s="24" t="s">
        <v>102</v>
      </c>
      <c r="AG7" s="24">
        <v>105.78</v>
      </c>
      <c r="AH7" s="24">
        <v>104.11</v>
      </c>
      <c r="AI7" s="24">
        <v>105.35</v>
      </c>
      <c r="AJ7" s="24" t="s">
        <v>102</v>
      </c>
      <c r="AK7" s="24" t="s">
        <v>102</v>
      </c>
      <c r="AL7" s="24" t="s">
        <v>102</v>
      </c>
      <c r="AM7" s="24">
        <v>0</v>
      </c>
      <c r="AN7" s="24">
        <v>0</v>
      </c>
      <c r="AO7" s="24" t="s">
        <v>102</v>
      </c>
      <c r="AP7" s="24" t="s">
        <v>102</v>
      </c>
      <c r="AQ7" s="24" t="s">
        <v>102</v>
      </c>
      <c r="AR7" s="24">
        <v>63.96</v>
      </c>
      <c r="AS7" s="24">
        <v>46.91</v>
      </c>
      <c r="AT7" s="24">
        <v>63.89</v>
      </c>
      <c r="AU7" s="24" t="s">
        <v>102</v>
      </c>
      <c r="AV7" s="24" t="s">
        <v>102</v>
      </c>
      <c r="AW7" s="24" t="s">
        <v>102</v>
      </c>
      <c r="AX7" s="24">
        <v>281.57</v>
      </c>
      <c r="AY7" s="24">
        <v>205.5</v>
      </c>
      <c r="AZ7" s="24" t="s">
        <v>102</v>
      </c>
      <c r="BA7" s="24" t="s">
        <v>102</v>
      </c>
      <c r="BB7" s="24" t="s">
        <v>102</v>
      </c>
      <c r="BC7" s="24">
        <v>44.24</v>
      </c>
      <c r="BD7" s="24">
        <v>44.35</v>
      </c>
      <c r="BE7" s="24">
        <v>44.07</v>
      </c>
      <c r="BF7" s="24" t="s">
        <v>102</v>
      </c>
      <c r="BG7" s="24" t="s">
        <v>102</v>
      </c>
      <c r="BH7" s="24" t="s">
        <v>102</v>
      </c>
      <c r="BI7" s="24">
        <v>126.38</v>
      </c>
      <c r="BJ7" s="24">
        <v>120.77</v>
      </c>
      <c r="BK7" s="24" t="s">
        <v>102</v>
      </c>
      <c r="BL7" s="24" t="s">
        <v>102</v>
      </c>
      <c r="BM7" s="24" t="s">
        <v>102</v>
      </c>
      <c r="BN7" s="24">
        <v>1258.43</v>
      </c>
      <c r="BO7" s="24">
        <v>1283.69</v>
      </c>
      <c r="BP7" s="24">
        <v>1201.79</v>
      </c>
      <c r="BQ7" s="24" t="s">
        <v>102</v>
      </c>
      <c r="BR7" s="24" t="s">
        <v>102</v>
      </c>
      <c r="BS7" s="24" t="s">
        <v>102</v>
      </c>
      <c r="BT7" s="24">
        <v>46.23</v>
      </c>
      <c r="BU7" s="24">
        <v>31.76</v>
      </c>
      <c r="BV7" s="24" t="s">
        <v>102</v>
      </c>
      <c r="BW7" s="24" t="s">
        <v>102</v>
      </c>
      <c r="BX7" s="24" t="s">
        <v>102</v>
      </c>
      <c r="BY7" s="24">
        <v>73.36</v>
      </c>
      <c r="BZ7" s="24">
        <v>82.53</v>
      </c>
      <c r="CA7" s="24">
        <v>75.31</v>
      </c>
      <c r="CB7" s="24" t="s">
        <v>102</v>
      </c>
      <c r="CC7" s="24" t="s">
        <v>102</v>
      </c>
      <c r="CD7" s="24" t="s">
        <v>102</v>
      </c>
      <c r="CE7" s="24">
        <v>218.79</v>
      </c>
      <c r="CF7" s="24">
        <v>321.7</v>
      </c>
      <c r="CG7" s="24" t="s">
        <v>102</v>
      </c>
      <c r="CH7" s="24" t="s">
        <v>102</v>
      </c>
      <c r="CI7" s="24" t="s">
        <v>102</v>
      </c>
      <c r="CJ7" s="24">
        <v>224.88</v>
      </c>
      <c r="CK7" s="24">
        <v>190.48</v>
      </c>
      <c r="CL7" s="24">
        <v>216.39</v>
      </c>
      <c r="CM7" s="24" t="s">
        <v>102</v>
      </c>
      <c r="CN7" s="24" t="s">
        <v>102</v>
      </c>
      <c r="CO7" s="24" t="s">
        <v>102</v>
      </c>
      <c r="CP7" s="24">
        <v>40.270000000000003</v>
      </c>
      <c r="CQ7" s="24">
        <v>43.78</v>
      </c>
      <c r="CR7" s="24" t="s">
        <v>102</v>
      </c>
      <c r="CS7" s="24" t="s">
        <v>102</v>
      </c>
      <c r="CT7" s="24" t="s">
        <v>102</v>
      </c>
      <c r="CU7" s="24">
        <v>42.4</v>
      </c>
      <c r="CV7" s="24">
        <v>44.24</v>
      </c>
      <c r="CW7" s="24">
        <v>42.57</v>
      </c>
      <c r="CX7" s="24" t="s">
        <v>102</v>
      </c>
      <c r="CY7" s="24" t="s">
        <v>102</v>
      </c>
      <c r="CZ7" s="24" t="s">
        <v>102</v>
      </c>
      <c r="DA7" s="24">
        <v>60.29</v>
      </c>
      <c r="DB7" s="24">
        <v>61.36</v>
      </c>
      <c r="DC7" s="24" t="s">
        <v>102</v>
      </c>
      <c r="DD7" s="24" t="s">
        <v>102</v>
      </c>
      <c r="DE7" s="24" t="s">
        <v>102</v>
      </c>
      <c r="DF7" s="24">
        <v>84.19</v>
      </c>
      <c r="DG7" s="24">
        <v>88.15</v>
      </c>
      <c r="DH7" s="24">
        <v>85.24</v>
      </c>
      <c r="DI7" s="24" t="s">
        <v>102</v>
      </c>
      <c r="DJ7" s="24" t="s">
        <v>102</v>
      </c>
      <c r="DK7" s="24" t="s">
        <v>102</v>
      </c>
      <c r="DL7" s="24">
        <v>4.6900000000000004</v>
      </c>
      <c r="DM7" s="24">
        <v>9.3800000000000008</v>
      </c>
      <c r="DN7" s="24" t="s">
        <v>102</v>
      </c>
      <c r="DO7" s="24" t="s">
        <v>102</v>
      </c>
      <c r="DP7" s="24" t="s">
        <v>102</v>
      </c>
      <c r="DQ7" s="24">
        <v>21.36</v>
      </c>
      <c r="DR7" s="24">
        <v>31.73</v>
      </c>
      <c r="DS7" s="24">
        <v>25.87</v>
      </c>
      <c r="DT7" s="24" t="s">
        <v>102</v>
      </c>
      <c r="DU7" s="24" t="s">
        <v>102</v>
      </c>
      <c r="DV7" s="24" t="s">
        <v>102</v>
      </c>
      <c r="DW7" s="24">
        <v>0</v>
      </c>
      <c r="DX7" s="24">
        <v>0</v>
      </c>
      <c r="DY7" s="24" t="s">
        <v>102</v>
      </c>
      <c r="DZ7" s="24" t="s">
        <v>102</v>
      </c>
      <c r="EA7" s="24" t="s">
        <v>102</v>
      </c>
      <c r="EB7" s="24">
        <v>0.01</v>
      </c>
      <c r="EC7" s="24">
        <v>0</v>
      </c>
      <c r="ED7" s="24">
        <v>0.01</v>
      </c>
      <c r="EE7" s="24" t="s">
        <v>102</v>
      </c>
      <c r="EF7" s="24" t="s">
        <v>102</v>
      </c>
      <c r="EG7" s="24" t="s">
        <v>102</v>
      </c>
      <c r="EH7" s="24">
        <v>0</v>
      </c>
      <c r="EI7" s="24">
        <v>0</v>
      </c>
      <c r="EJ7" s="24" t="s">
        <v>102</v>
      </c>
      <c r="EK7" s="24" t="s">
        <v>102</v>
      </c>
      <c r="EL7" s="24" t="s">
        <v>102</v>
      </c>
      <c r="EM7" s="24">
        <v>0.39</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20PC-Z01</cp:lastModifiedBy>
  <cp:lastPrinted>2023-01-17T07:40:06Z</cp:lastPrinted>
  <dcterms:created xsi:type="dcterms:W3CDTF">2022-12-01T01:31:50Z</dcterms:created>
  <dcterms:modified xsi:type="dcterms:W3CDTF">2023-01-17T07:43:58Z</dcterms:modified>
  <cp:category/>
</cp:coreProperties>
</file>