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202経営比較分析表\"/>
    </mc:Choice>
  </mc:AlternateContent>
  <xr:revisionPtr revIDLastSave="0" documentId="13_ncr:1_{04A8A102-613F-490A-BCAE-785AE2DB090D}" xr6:coauthVersionLast="36" xr6:coauthVersionMax="36" xr10:uidLastSave="{00000000-0000-0000-0000-000000000000}"/>
  <workbookProtection workbookAlgorithmName="SHA-512" workbookHashValue="zf7WbhZvKuGG6RZFeSZa/FCw3X2FtY9n3UmrjzD1CUZ9W4PAyTvex+ht3LWGPTS8XLo1cdiLDek2/+LFjfy1rQ==" workbookSaltValue="xO2WjvIL3SbxhRiJJ6dQc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<sst xmlns="http://schemas.openxmlformats.org/spreadsheetml/2006/main" count="228" uniqueCount="114">
  <si>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</si>
  <si>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</si>
  <si>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</si>
  <si>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</si>
  <si>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</si>
  <si>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</si>
  <si>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</si>
  <si>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</si>
  <si>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</si>
  <si>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</si>
  <si>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</si>
  <si>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</si>
  <si>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</si>
  <si>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</si>
  <si>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</si>
  <si>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</si>
  <si>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</si>
  <si>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</si>
  <si>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</si>
  <si>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</si>
  <si>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</si>
  <si>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</si>
  <si>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</si>
  <si>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</si>
  <si>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</si>
  <si>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</si>
  <si>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</si>
  <si>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</si>
  <si>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</si>
  <si>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</si>
  <si>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</si>
  <si>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</si>
  <si>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</si>
  <si>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</si>
  <si>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</si>
  <si>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</si>
  <si>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</si>
  <si>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</si>
  <si>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</si>
  <si>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</si>
  <si>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</si>
  <si>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</si>
  <si>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</si>
  <si>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</si>
  <si>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</si>
  <si>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</si>
  <si>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</si>
  <si>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</si>
  <si>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</si>
  <si>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</si>
  <si>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</si>
  <si>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</si>
  <si>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</si>
  <si>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</si>
  <si>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</si>
  <si>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</si>
  <si>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</si>
  <si>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</si>
  <si>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</si>
  <si>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</si>
  <si>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</si>
  <si>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</si>
  <si>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</si>
  <si>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</si>
  <si>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</si>
  <si>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</si>
  <si>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</si>
  <si>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</si>
  <si>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</si>
  <si>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</si>
  <si>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</si>
  <si>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</si>
  <si>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</si>
  <si>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</si>
  <si>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</si>
  <si>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</si>
  <si>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</si>
  <si>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</si>
  <si>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</si>
  <si>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</si>
  <si>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</si>
  <si>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</si>
  <si>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</si>
  <si>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</si>
  <si>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</si>
  <si>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</si>
  <si>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</si>
  <si>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</si>
  <si>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</si>
  <si>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</si>
  <si>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</si>
  <si>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</si>
  <si>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</si>
  <si>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</si>
  <si>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</si>
  <si>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</si>
  <si>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</si>
  <si>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</si>
  <si>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</si>
  <si>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</si>
  <si>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</si>
  <si>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</si>
  <si>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</si>
  <si>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</si>
  <si>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</si>
  <si>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</si>
  <si>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</si>
  <si>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</si>
  <si>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</si>
  <si>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</si>
  <si>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</si>
  <si>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①経常収支比率は、単年度の収支が黒字であることを示している。本市は100％以上となっており、健全な水準にある。
②累積欠損金比率は0％であり、特に問題はない。
③流動比率は、短期的（1年以内）な債務に対する支払能力を表しており、100％を上回っているため健全な状態にある。
④企業債残高対給水収益比率は、企業債残高の規模を表す指標である。類似団体と比べて数値は低いが、水道施設の老朽化などに対応するため必要な更新を計画的に実施する必要があり企業債残高が極端に増加しないよう平準化を図る必要がある。
⑤料金回収率は100％を超えており、給水に係る費用を料金収入で賄えている。
⑥給水原価は、有収水量（水道料金収入となる水量）1㎥あたり、どれだけの費用がかかっているかを表す指標であり、令和４年度は類似団体平均より低い状況にある。施設の老朽化が進む中、適切な維持管理に努め継続して経営改善の検討を行っていく必要がある。
⑦施設利用率は、類似団体と比較して高く、施設の利用状況や規模は適切である。
⑧有収率は、100％に近ければ近いほど施設の稼働状況が収益に反映されているといえる。類似団体と比較して高い値を維持しているので、今後も引き続き漏水防止対策等の強化に努める。</t>
    <rPh sb="1" eb="3">
      <t>ケイジョウ</t>
    </rPh>
    <rPh sb="3" eb="5">
      <t>シュウシ</t>
    </rPh>
    <rPh sb="5" eb="7">
      <t>ヒリツ</t>
    </rPh>
    <rPh sb="9" eb="12">
      <t>タンネンド</t>
    </rPh>
    <rPh sb="13" eb="15">
      <t>シュウシ</t>
    </rPh>
    <rPh sb="16" eb="18">
      <t>クロジ</t>
    </rPh>
    <rPh sb="24" eb="25">
      <t>シメ</t>
    </rPh>
    <rPh sb="30" eb="32">
      <t>ホンシ</t>
    </rPh>
    <rPh sb="37" eb="39">
      <t>イジョウ</t>
    </rPh>
    <rPh sb="46" eb="48">
      <t>ケンゼン</t>
    </rPh>
    <rPh sb="49" eb="51">
      <t>スイジュン</t>
    </rPh>
    <rPh sb="57" eb="59">
      <t>ルイセキ</t>
    </rPh>
    <rPh sb="59" eb="61">
      <t>ケッソン</t>
    </rPh>
    <rPh sb="61" eb="62">
      <t>キン</t>
    </rPh>
    <rPh sb="62" eb="64">
      <t>ヒリツ</t>
    </rPh>
    <rPh sb="71" eb="72">
      <t>トク</t>
    </rPh>
    <rPh sb="73" eb="75">
      <t>モンダイ</t>
    </rPh>
    <rPh sb="81" eb="83">
      <t>リュウドウ</t>
    </rPh>
    <rPh sb="83" eb="85">
      <t>ヒリツ</t>
    </rPh>
    <rPh sb="87" eb="90">
      <t>タンキテキ</t>
    </rPh>
    <rPh sb="92" eb="93">
      <t>ネン</t>
    </rPh>
    <rPh sb="93" eb="95">
      <t>イナイ</t>
    </rPh>
    <rPh sb="97" eb="99">
      <t>サイム</t>
    </rPh>
    <rPh sb="100" eb="101">
      <t>タイ</t>
    </rPh>
    <rPh sb="103" eb="105">
      <t>シハライ</t>
    </rPh>
    <rPh sb="105" eb="107">
      <t>ノウリョク</t>
    </rPh>
    <rPh sb="108" eb="109">
      <t>アラワ</t>
    </rPh>
    <rPh sb="119" eb="121">
      <t>ウワマワ</t>
    </rPh>
    <rPh sb="127" eb="129">
      <t>ケンゼン</t>
    </rPh>
    <rPh sb="130" eb="132">
      <t>ジョウタイ</t>
    </rPh>
    <rPh sb="138" eb="140">
      <t>キギョウ</t>
    </rPh>
    <rPh sb="140" eb="141">
      <t>サイ</t>
    </rPh>
    <rPh sb="141" eb="143">
      <t>ザンダカ</t>
    </rPh>
    <rPh sb="143" eb="144">
      <t>タイ</t>
    </rPh>
    <rPh sb="144" eb="146">
      <t>キュウスイ</t>
    </rPh>
    <rPh sb="146" eb="148">
      <t>シュウエキ</t>
    </rPh>
    <rPh sb="148" eb="150">
      <t>ヒリツ</t>
    </rPh>
    <rPh sb="152" eb="154">
      <t>キギョウ</t>
    </rPh>
    <rPh sb="154" eb="155">
      <t>サイ</t>
    </rPh>
    <rPh sb="155" eb="157">
      <t>ザンダカ</t>
    </rPh>
    <rPh sb="158" eb="160">
      <t>キボ</t>
    </rPh>
    <rPh sb="161" eb="162">
      <t>アラワ</t>
    </rPh>
    <rPh sb="163" eb="165">
      <t>シヒョウ</t>
    </rPh>
    <rPh sb="169" eb="171">
      <t>ルイジ</t>
    </rPh>
    <rPh sb="171" eb="173">
      <t>ダンタイ</t>
    </rPh>
    <rPh sb="174" eb="175">
      <t>クラ</t>
    </rPh>
    <rPh sb="177" eb="179">
      <t>スウチ</t>
    </rPh>
    <rPh sb="180" eb="181">
      <t>ヒク</t>
    </rPh>
    <rPh sb="184" eb="186">
      <t>スイドウ</t>
    </rPh>
    <rPh sb="186" eb="188">
      <t>シセツ</t>
    </rPh>
    <rPh sb="189" eb="192">
      <t>ロウキュウカ</t>
    </rPh>
    <rPh sb="195" eb="197">
      <t>タイオウ</t>
    </rPh>
    <rPh sb="201" eb="203">
      <t>ヒツヨウ</t>
    </rPh>
    <rPh sb="204" eb="206">
      <t>コウシン</t>
    </rPh>
    <rPh sb="207" eb="210">
      <t>ケイカクテキ</t>
    </rPh>
    <rPh sb="211" eb="213">
      <t>ジッシ</t>
    </rPh>
    <rPh sb="215" eb="217">
      <t>ヒツヨウ</t>
    </rPh>
    <rPh sb="220" eb="222">
      <t>キギョウ</t>
    </rPh>
    <rPh sb="222" eb="223">
      <t>サイ</t>
    </rPh>
    <rPh sb="223" eb="225">
      <t>ザンダカ</t>
    </rPh>
    <rPh sb="250" eb="252">
      <t>リョウキン</t>
    </rPh>
    <rPh sb="252" eb="254">
      <t>カイシュウ</t>
    </rPh>
    <rPh sb="254" eb="255">
      <t>リツ</t>
    </rPh>
    <rPh sb="261" eb="262">
      <t>コ</t>
    </rPh>
    <rPh sb="267" eb="269">
      <t>キュウスイ</t>
    </rPh>
    <rPh sb="270" eb="271">
      <t>カカ</t>
    </rPh>
    <rPh sb="272" eb="274">
      <t>ヒヨウ</t>
    </rPh>
    <rPh sb="275" eb="277">
      <t>リョウキン</t>
    </rPh>
    <rPh sb="277" eb="279">
      <t>シュウニュウ</t>
    </rPh>
    <rPh sb="280" eb="281">
      <t>マカナ</t>
    </rPh>
    <rPh sb="288" eb="290">
      <t>キュウスイ</t>
    </rPh>
    <rPh sb="290" eb="292">
      <t>ゲンカ</t>
    </rPh>
    <rPh sb="294" eb="296">
      <t>ユウシュウ</t>
    </rPh>
    <rPh sb="296" eb="298">
      <t>スイリョウ</t>
    </rPh>
    <rPh sb="299" eb="301">
      <t>スイドウ</t>
    </rPh>
    <rPh sb="322" eb="324">
      <t>ヒヨウ</t>
    </rPh>
    <rPh sb="333" eb="334">
      <t>アラワ</t>
    </rPh>
    <rPh sb="335" eb="337">
      <t>シヒョウ</t>
    </rPh>
    <rPh sb="341" eb="343">
      <t>レイワ</t>
    </rPh>
    <rPh sb="344" eb="346">
      <t>ネンド</t>
    </rPh>
    <rPh sb="347" eb="349">
      <t>ルイジ</t>
    </rPh>
    <rPh sb="349" eb="351">
      <t>ダンタイ</t>
    </rPh>
    <rPh sb="351" eb="353">
      <t>ヘイキン</t>
    </rPh>
    <rPh sb="355" eb="356">
      <t>ヒク</t>
    </rPh>
    <rPh sb="357" eb="359">
      <t>ジョウキョウ</t>
    </rPh>
    <rPh sb="363" eb="365">
      <t>シセツ</t>
    </rPh>
    <rPh sb="366" eb="368">
      <t>ロウキュウ</t>
    </rPh>
    <rPh sb="368" eb="369">
      <t>カ</t>
    </rPh>
    <rPh sb="370" eb="371">
      <t>スス</t>
    </rPh>
    <rPh sb="372" eb="373">
      <t>ナカ</t>
    </rPh>
    <rPh sb="374" eb="376">
      <t>テキセツ</t>
    </rPh>
    <rPh sb="377" eb="379">
      <t>イジ</t>
    </rPh>
    <rPh sb="379" eb="381">
      <t>カンリ</t>
    </rPh>
    <rPh sb="382" eb="383">
      <t>ツト</t>
    </rPh>
    <rPh sb="384" eb="386">
      <t>ケイゾク</t>
    </rPh>
    <rPh sb="388" eb="390">
      <t>ケイエイ</t>
    </rPh>
    <rPh sb="390" eb="392">
      <t>カイゼン</t>
    </rPh>
    <rPh sb="393" eb="395">
      <t>ケントウ</t>
    </rPh>
    <rPh sb="396" eb="397">
      <t>オコナ</t>
    </rPh>
    <rPh sb="401" eb="403">
      <t>ヒツヨウ</t>
    </rPh>
    <rPh sb="409" eb="411">
      <t>シセツ</t>
    </rPh>
    <rPh sb="411" eb="413">
      <t>リヨウ</t>
    </rPh>
    <rPh sb="413" eb="414">
      <t>リツ</t>
    </rPh>
    <rPh sb="416" eb="418">
      <t>ルイジ</t>
    </rPh>
    <rPh sb="418" eb="420">
      <t>ダンタイ</t>
    </rPh>
    <rPh sb="421" eb="423">
      <t>ヒカク</t>
    </rPh>
    <rPh sb="425" eb="426">
      <t>タカ</t>
    </rPh>
    <rPh sb="428" eb="430">
      <t>シセツ</t>
    </rPh>
    <rPh sb="431" eb="433">
      <t>リヨウ</t>
    </rPh>
    <rPh sb="433" eb="435">
      <t>ジョウキョウ</t>
    </rPh>
    <rPh sb="436" eb="438">
      <t>キボ</t>
    </rPh>
    <rPh sb="439" eb="441">
      <t>テキセツ</t>
    </rPh>
    <rPh sb="447" eb="450">
      <t>ユウシュウリツ</t>
    </rPh>
    <rPh sb="457" eb="458">
      <t>チカ</t>
    </rPh>
    <rPh sb="461" eb="462">
      <t>チカ</t>
    </rPh>
    <rPh sb="465" eb="467">
      <t>シセツ</t>
    </rPh>
    <rPh sb="468" eb="470">
      <t>カドウ</t>
    </rPh>
    <rPh sb="470" eb="472">
      <t>ジョウキョウ</t>
    </rPh>
    <rPh sb="473" eb="475">
      <t>シュウエキ</t>
    </rPh>
    <rPh sb="476" eb="478">
      <t>ハンエイ</t>
    </rPh>
    <rPh sb="488" eb="490">
      <t>ルイジ</t>
    </rPh>
    <rPh sb="490" eb="492">
      <t>ダンタイ</t>
    </rPh>
    <rPh sb="493" eb="495">
      <t>ヒカク</t>
    </rPh>
    <rPh sb="497" eb="498">
      <t>タカ</t>
    </rPh>
    <rPh sb="499" eb="500">
      <t>アタイ</t>
    </rPh>
    <rPh sb="501" eb="503">
      <t>イジ</t>
    </rPh>
    <rPh sb="510" eb="512">
      <t>コンゴ</t>
    </rPh>
    <rPh sb="513" eb="514">
      <t>ヒ</t>
    </rPh>
    <rPh sb="515" eb="516">
      <t>ツヅ</t>
    </rPh>
    <rPh sb="517" eb="519">
      <t>ロウスイ</t>
    </rPh>
    <rPh sb="519" eb="521">
      <t>ボウシ</t>
    </rPh>
    <rPh sb="521" eb="523">
      <t>タイサク</t>
    </rPh>
    <rPh sb="523" eb="524">
      <t>トウ</t>
    </rPh>
    <rPh sb="525" eb="527">
      <t>キョウカ</t>
    </rPh>
    <rPh sb="528" eb="529">
      <t>ツト</t>
    </rPh>
    <phoneticPr fontId="4"/>
  </si>
  <si>
    <t>①有形固定資産減価償却率は、有形固定資産の老朽化度合いを示している。類似団体と比較して数値が高いので、今後着実な施設更新に備え財源の確保が必要である。
②管路経年化率は、管路の老朽化度合いを示している。令和２年度に管路情報の見直しを行っており、40年を経過した管路は類似団体に比べ低いが今後の増加が見込まれる。計画的かつ効率的に更新に取り込む必要がある。
③管路更新率は、0.01％と類似団体平均値と比べて低い値となっている。老朽管の更新を計画的に実施する必要がある。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3" eb="55">
      <t>チャクジツ</t>
    </rPh>
    <rPh sb="56" eb="58">
      <t>シセツ</t>
    </rPh>
    <rPh sb="58" eb="60">
      <t>コウシン</t>
    </rPh>
    <rPh sb="61" eb="62">
      <t>ソナ</t>
    </rPh>
    <rPh sb="63" eb="65">
      <t>ザイゲン</t>
    </rPh>
    <rPh sb="66" eb="68">
      <t>カクホ</t>
    </rPh>
    <rPh sb="69" eb="71">
      <t>ヒツヨウ</t>
    </rPh>
    <rPh sb="77" eb="79">
      <t>カンロ</t>
    </rPh>
    <rPh sb="79" eb="82">
      <t>ケイネンカ</t>
    </rPh>
    <rPh sb="82" eb="83">
      <t>リツ</t>
    </rPh>
    <rPh sb="85" eb="87">
      <t>カンロ</t>
    </rPh>
    <rPh sb="88" eb="91">
      <t>ロウキュウカ</t>
    </rPh>
    <rPh sb="91" eb="93">
      <t>ドア</t>
    </rPh>
    <rPh sb="95" eb="96">
      <t>シメ</t>
    </rPh>
    <rPh sb="124" eb="125">
      <t>ネン</t>
    </rPh>
    <rPh sb="126" eb="128">
      <t>ケイカ</t>
    </rPh>
    <rPh sb="130" eb="132">
      <t>カンロ</t>
    </rPh>
    <rPh sb="133" eb="135">
      <t>ルイジ</t>
    </rPh>
    <rPh sb="135" eb="137">
      <t>ダンタイ</t>
    </rPh>
    <rPh sb="138" eb="139">
      <t>クラ</t>
    </rPh>
    <rPh sb="140" eb="141">
      <t>ヒク</t>
    </rPh>
    <rPh sb="143" eb="145">
      <t>コンゴ</t>
    </rPh>
    <rPh sb="146" eb="147">
      <t>ゾウ</t>
    </rPh>
    <rPh sb="147" eb="148">
      <t>カ</t>
    </rPh>
    <rPh sb="149" eb="151">
      <t>ミコ</t>
    </rPh>
    <rPh sb="155" eb="158">
      <t>ケイカクテキ</t>
    </rPh>
    <rPh sb="160" eb="163">
      <t>コウリツテキ</t>
    </rPh>
    <rPh sb="164" eb="166">
      <t>コウシン</t>
    </rPh>
    <rPh sb="167" eb="168">
      <t>ト</t>
    </rPh>
    <rPh sb="169" eb="170">
      <t>コ</t>
    </rPh>
    <rPh sb="171" eb="173">
      <t>ヒツヨウ</t>
    </rPh>
    <rPh sb="179" eb="181">
      <t>カンロ</t>
    </rPh>
    <rPh sb="181" eb="183">
      <t>コウシン</t>
    </rPh>
    <rPh sb="183" eb="184">
      <t>リツ</t>
    </rPh>
    <rPh sb="192" eb="194">
      <t>ルイジ</t>
    </rPh>
    <rPh sb="194" eb="196">
      <t>ダンタイ</t>
    </rPh>
    <rPh sb="196" eb="199">
      <t>ヘイキンチ</t>
    </rPh>
    <rPh sb="200" eb="201">
      <t>クラ</t>
    </rPh>
    <rPh sb="203" eb="204">
      <t>ヒク</t>
    </rPh>
    <rPh sb="205" eb="206">
      <t>アタイ</t>
    </rPh>
    <rPh sb="213" eb="215">
      <t>ロウキュウ</t>
    </rPh>
    <rPh sb="215" eb="216">
      <t>カン</t>
    </rPh>
    <rPh sb="217" eb="219">
      <t>コウシン</t>
    </rPh>
    <rPh sb="220" eb="223">
      <t>ケイカクテキ</t>
    </rPh>
    <rPh sb="224" eb="226">
      <t>ジッシ</t>
    </rPh>
    <rPh sb="228" eb="230">
      <t>ヒツヨウ</t>
    </rPh>
    <phoneticPr fontId="4"/>
  </si>
  <si>
    <t>　上記１の経営の健全性・効率性については、概ね適正に推移している。
　しかし、２の老朽化の状況については、管路更新率は非常に低い状況であり、今後は計画的に管路更新を行っていく必要がある。
　また、物価高騰による費用の増加や将来の給水人口は減少し、給水収益は下降を辿ることも予測される。引き続き安定経営の持続のため、水道ビジョンや経営戦略の定期的な見直しを行い、施設整備の計画的な実施や事業運営等の効率化に取り組む必要がある。</t>
    <rPh sb="1" eb="3">
      <t>ジョウキ</t>
    </rPh>
    <rPh sb="5" eb="7">
      <t>ケイエイ</t>
    </rPh>
    <rPh sb="98" eb="100">
      <t>ブッカ</t>
    </rPh>
    <rPh sb="100" eb="102">
      <t>コウトウ</t>
    </rPh>
    <rPh sb="105" eb="107">
      <t>ヒヨウ</t>
    </rPh>
    <rPh sb="108" eb="109">
      <t>ゾウ</t>
    </rPh>
    <rPh sb="109" eb="110">
      <t>カ</t>
    </rPh>
    <rPh sb="157" eb="159">
      <t>スイドウ</t>
    </rPh>
    <rPh sb="164" eb="166">
      <t>ケイエイ</t>
    </rPh>
    <rPh sb="166" eb="168">
      <t>センリャク</t>
    </rPh>
    <rPh sb="169" eb="172">
      <t>テイキテキ</t>
    </rPh>
    <rPh sb="173" eb="175">
      <t>ミナオ</t>
    </rPh>
    <rPh sb="177" eb="17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</si>
</sst>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0.06</c:v>
                </c:pt>
                <c:pt idx="2">
                  <c:v>0.09</c:v>
                </c:pt>
                <c:pt idx="3">
                  <c:v>0.37</c:v>
                </c:pt>
                <c:pt idx="4">
                  <c:v>0.01</c:v>
                </c:pt>
              </c:numCache>
            </c:numRef>
          </c:val>
          <c:extLst>
            <c:ext xmlns:c16="http://schemas.microsoft.com/office/drawing/2014/chart" uri="{C3380CC4-5D6E-409C-BE32-E72D297353CC}">
              <c16:uniqueId val="{00000000-63A2-48C8-AACD-256D962F7E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3A2-48C8-AACD-256D962F7E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62.84</c:v>
                </c:pt>
                <c:pt idx="1">
                  <c:v>62.91</c:v>
                </c:pt>
                <c:pt idx="2">
                  <c:v>62.51</c:v>
                </c:pt>
                <c:pt idx="3">
                  <c:v>62.84</c:v>
                </c:pt>
                <c:pt idx="4">
                  <c:v>65.42</c:v>
                </c:pt>
              </c:numCache>
            </c:numRef>
          </c:val>
          <c:extLst>
            <c:ext xmlns:c16="http://schemas.microsoft.com/office/drawing/2014/chart" uri="{C3380CC4-5D6E-409C-BE32-E72D297353CC}">
              <c16:uniqueId val="{00000000-42E7-414B-B564-155E4A1803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2E7-414B-B564-155E4A1803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91.88</c:v>
                </c:pt>
                <c:pt idx="1">
                  <c:v>92.43</c:v>
                </c:pt>
                <c:pt idx="2">
                  <c:v>91.75</c:v>
                </c:pt>
                <c:pt idx="3">
                  <c:v>91.3</c:v>
                </c:pt>
                <c:pt idx="4">
                  <c:v>90.88</c:v>
                </c:pt>
              </c:numCache>
            </c:numRef>
          </c:val>
          <c:extLst>
            <c:ext xmlns:c16="http://schemas.microsoft.com/office/drawing/2014/chart" uri="{C3380CC4-5D6E-409C-BE32-E72D297353CC}">
              <c16:uniqueId val="{00000000-ADEB-4BBC-A497-7FCC3FDE0E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DEB-4BBC-A497-7FCC3FDE0E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121.89</c:v>
                </c:pt>
                <c:pt idx="1">
                  <c:v>127.48</c:v>
                </c:pt>
                <c:pt idx="2">
                  <c:v>122.47</c:v>
                </c:pt>
                <c:pt idx="3">
                  <c:v>115.44</c:v>
                </c:pt>
                <c:pt idx="4">
                  <c:v>123.17</c:v>
                </c:pt>
              </c:numCache>
            </c:numRef>
          </c:val>
          <c:extLst>
            <c:ext xmlns:c16="http://schemas.microsoft.com/office/drawing/2014/chart" uri="{C3380CC4-5D6E-409C-BE32-E72D297353CC}">
              <c16:uniqueId val="{00000000-CE40-4517-98A6-2D777CF6B1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E40-4517-98A6-2D777CF6B1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57.29</c:v>
                </c:pt>
                <c:pt idx="1">
                  <c:v>59.16</c:v>
                </c:pt>
                <c:pt idx="2">
                  <c:v>60.38</c:v>
                </c:pt>
                <c:pt idx="3">
                  <c:v>61.77</c:v>
                </c:pt>
                <c:pt idx="4">
                  <c:v>63.08</c:v>
                </c:pt>
              </c:numCache>
            </c:numRef>
          </c:val>
          <c:extLst>
            <c:ext xmlns:c16="http://schemas.microsoft.com/office/drawing/2014/chart" uri="{C3380CC4-5D6E-409C-BE32-E72D297353CC}">
              <c16:uniqueId val="{00000000-7261-4228-9CFF-383D46F16A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261-4228-9CFF-383D46F16A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22.02</c:v>
                </c:pt>
                <c:pt idx="1">
                  <c:v>21.97</c:v>
                </c:pt>
                <c:pt idx="2">
                  <c:v>14.85</c:v>
                </c:pt>
                <c:pt idx="3">
                  <c:v>15.91</c:v>
                </c:pt>
                <c:pt idx="4">
                  <c:v>16.54</c:v>
                </c:pt>
              </c:numCache>
            </c:numRef>
          </c:val>
          <c:extLst>
            <c:ext xmlns:c16="http://schemas.microsoft.com/office/drawing/2014/chart" uri="{C3380CC4-5D6E-409C-BE32-E72D297353CC}">
              <c16:uniqueId val="{00000000-3C90-45DD-8240-FA8089DE9B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C90-45DD-8240-FA8089DE9B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F5-4680-B5A4-99EBB6EF9A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8F5-4680-B5A4-99EBB6EF9A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341.59</c:v>
                </c:pt>
                <c:pt idx="1">
                  <c:v>473.97</c:v>
                </c:pt>
                <c:pt idx="2">
                  <c:v>506.08</c:v>
                </c:pt>
                <c:pt idx="3">
                  <c:v>541.13</c:v>
                </c:pt>
                <c:pt idx="4">
                  <c:v>609.02</c:v>
                </c:pt>
              </c:numCache>
            </c:numRef>
          </c:val>
          <c:extLst>
            <c:ext xmlns:c16="http://schemas.microsoft.com/office/drawing/2014/chart" uri="{C3380CC4-5D6E-409C-BE32-E72D297353CC}">
              <c16:uniqueId val="{00000000-36D1-4D2A-B399-016614E7E0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6D1-4D2A-B399-016614E7E0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149.57</c:v>
                </c:pt>
                <c:pt idx="1">
                  <c:v>131.93</c:v>
                </c:pt>
                <c:pt idx="2">
                  <c:v>128.97999999999999</c:v>
                </c:pt>
                <c:pt idx="3">
                  <c:v>119.51</c:v>
                </c:pt>
                <c:pt idx="4">
                  <c:v>103.05</c:v>
                </c:pt>
              </c:numCache>
            </c:numRef>
          </c:val>
          <c:extLst>
            <c:ext xmlns:c16="http://schemas.microsoft.com/office/drawing/2014/chart" uri="{C3380CC4-5D6E-409C-BE32-E72D297353CC}">
              <c16:uniqueId val="{00000000-4CC9-4E4E-A708-0D2B40EAC6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CC9-4E4E-A708-0D2B40EAC6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121.99</c:v>
                </c:pt>
                <c:pt idx="1">
                  <c:v>126.32</c:v>
                </c:pt>
                <c:pt idx="2">
                  <c:v>117.79</c:v>
                </c:pt>
                <c:pt idx="3">
                  <c:v>113.14</c:v>
                </c:pt>
                <c:pt idx="4">
                  <c:v>124.33</c:v>
                </c:pt>
              </c:numCache>
            </c:numRef>
          </c:val>
          <c:extLst>
            <c:ext xmlns:c16="http://schemas.microsoft.com/office/drawing/2014/chart" uri="{C3380CC4-5D6E-409C-BE32-E72D297353CC}">
              <c16:uniqueId val="{00000000-80D7-4AA3-A5B7-4513A99120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0D7-4AA3-A5B7-4513A99120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173.9</c:v>
                </c:pt>
                <c:pt idx="1">
                  <c:v>167.38</c:v>
                </c:pt>
                <c:pt idx="2">
                  <c:v>167.86</c:v>
                </c:pt>
                <c:pt idx="3">
                  <c:v>175.14</c:v>
                </c:pt>
                <c:pt idx="4">
                  <c:v>168.84</c:v>
                </c:pt>
              </c:numCache>
            </c:numRef>
          </c:val>
          <c:extLst>
            <c:ext xmlns:c16="http://schemas.microsoft.com/office/drawing/2014/chart" uri="{C3380CC4-5D6E-409C-BE32-E72D297353CC}">
              <c16:uniqueId val="{00000000-4CAE-43E0-A89C-62A2648FC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CAE-43E0-A89C-62A2648FC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名護市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64290</v>
      </c>
      <c r="AM8" s="45"/>
      <c r="AN8" s="45"/>
      <c r="AO8" s="45"/>
      <c r="AP8" s="45"/>
      <c r="AQ8" s="45"/>
      <c r="AR8" s="45"/>
      <c r="AS8" s="45"/>
      <c r="AT8" s="46">
        <f>データ!$S$6</f>
        <v>210.83</v>
      </c>
      <c r="AU8" s="47"/>
      <c r="AV8" s="47"/>
      <c r="AW8" s="47"/>
      <c r="AX8" s="47"/>
      <c r="AY8" s="47"/>
      <c r="AZ8" s="47"/>
      <c r="BA8" s="47"/>
      <c r="BB8" s="48">
        <f>データ!$T$6</f>
        <v>304.94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84.22</v>
      </c>
      <c r="J10" s="47"/>
      <c r="K10" s="47"/>
      <c r="L10" s="47"/>
      <c r="M10" s="47"/>
      <c r="N10" s="47"/>
      <c r="O10" s="81"/>
      <c r="P10" s="48">
        <f>データ!$P$6</f>
        <v>97.09</v>
      </c>
      <c r="Q10" s="48"/>
      <c r="R10" s="48"/>
      <c r="S10" s="48"/>
      <c r="T10" s="48"/>
      <c r="U10" s="48"/>
      <c r="V10" s="48"/>
      <c r="W10" s="45">
        <f>データ!$Q$6</f>
        <v>3399</v>
      </c>
      <c r="X10" s="45"/>
      <c r="Y10" s="45"/>
      <c r="Z10" s="45"/>
      <c r="AA10" s="45"/>
      <c r="AB10" s="45"/>
      <c r="AC10" s="45"/>
      <c r="AD10" s="2"/>
      <c r="AE10" s="2"/>
      <c r="AF10" s="2"/>
      <c r="AG10" s="2"/>
      <c r="AH10" s="2"/>
      <c r="AI10" s="2"/>
      <c r="AJ10" s="2"/>
      <c r="AK10" s="2"/>
      <c r="AL10" s="45">
        <f>データ!$U$6</f>
        <v>61963</v>
      </c>
      <c r="AM10" s="45"/>
      <c r="AN10" s="45"/>
      <c r="AO10" s="45"/>
      <c r="AP10" s="45"/>
      <c r="AQ10" s="45"/>
      <c r="AR10" s="45"/>
      <c r="AS10" s="45"/>
      <c r="AT10" s="46">
        <f>データ!$V$6</f>
        <v>59.01</v>
      </c>
      <c r="AU10" s="47"/>
      <c r="AV10" s="47"/>
      <c r="AW10" s="47"/>
      <c r="AX10" s="47"/>
      <c r="AY10" s="47"/>
      <c r="AZ10" s="47"/>
      <c r="BA10" s="47"/>
      <c r="BB10" s="48">
        <f>データ!$W$6</f>
        <v>1050.04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82"/>
      <c r="BN47" s="82"/>
      <c r="BO47" s="82"/>
      <c r="BP47" s="82"/>
      <c r="BQ47" s="82"/>
      <c r="BR47" s="82"/>
      <c r="BS47" s="82"/>
      <c r="BT47" s="82"/>
      <c r="BU47" s="82"/>
      <c r="BV47" s="82"/>
      <c r="BW47" s="82"/>
      <c r="BX47" s="82"/>
      <c r="BY47" s="82"/>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2"/>
      <c r="BN48" s="82"/>
      <c r="BO48" s="82"/>
      <c r="BP48" s="82"/>
      <c r="BQ48" s="82"/>
      <c r="BR48" s="82"/>
      <c r="BS48" s="82"/>
      <c r="BT48" s="82"/>
      <c r="BU48" s="82"/>
      <c r="BV48" s="82"/>
      <c r="BW48" s="82"/>
      <c r="BX48" s="82"/>
      <c r="BY48" s="82"/>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2"/>
      <c r="BN49" s="82"/>
      <c r="BO49" s="82"/>
      <c r="BP49" s="82"/>
      <c r="BQ49" s="82"/>
      <c r="BR49" s="82"/>
      <c r="BS49" s="82"/>
      <c r="BT49" s="82"/>
      <c r="BU49" s="82"/>
      <c r="BV49" s="82"/>
      <c r="BW49" s="82"/>
      <c r="BX49" s="82"/>
      <c r="BY49" s="82"/>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2"/>
      <c r="BN50" s="82"/>
      <c r="BO50" s="82"/>
      <c r="BP50" s="82"/>
      <c r="BQ50" s="82"/>
      <c r="BR50" s="82"/>
      <c r="BS50" s="82"/>
      <c r="BT50" s="82"/>
      <c r="BU50" s="82"/>
      <c r="BV50" s="82"/>
      <c r="BW50" s="82"/>
      <c r="BX50" s="82"/>
      <c r="BY50" s="82"/>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2"/>
      <c r="BN51" s="82"/>
      <c r="BO51" s="82"/>
      <c r="BP51" s="82"/>
      <c r="BQ51" s="82"/>
      <c r="BR51" s="82"/>
      <c r="BS51" s="82"/>
      <c r="BT51" s="82"/>
      <c r="BU51" s="82"/>
      <c r="BV51" s="82"/>
      <c r="BW51" s="82"/>
      <c r="BX51" s="82"/>
      <c r="BY51" s="82"/>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2"/>
      <c r="BN52" s="82"/>
      <c r="BO52" s="82"/>
      <c r="BP52" s="82"/>
      <c r="BQ52" s="82"/>
      <c r="BR52" s="82"/>
      <c r="BS52" s="82"/>
      <c r="BT52" s="82"/>
      <c r="BU52" s="82"/>
      <c r="BV52" s="82"/>
      <c r="BW52" s="82"/>
      <c r="BX52" s="82"/>
      <c r="BY52" s="82"/>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2"/>
      <c r="BN53" s="82"/>
      <c r="BO53" s="82"/>
      <c r="BP53" s="82"/>
      <c r="BQ53" s="82"/>
      <c r="BR53" s="82"/>
      <c r="BS53" s="82"/>
      <c r="BT53" s="82"/>
      <c r="BU53" s="82"/>
      <c r="BV53" s="82"/>
      <c r="BW53" s="82"/>
      <c r="BX53" s="82"/>
      <c r="BY53" s="82"/>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2"/>
      <c r="BN54" s="82"/>
      <c r="BO54" s="82"/>
      <c r="BP54" s="82"/>
      <c r="BQ54" s="82"/>
      <c r="BR54" s="82"/>
      <c r="BS54" s="82"/>
      <c r="BT54" s="82"/>
      <c r="BU54" s="82"/>
      <c r="BV54" s="82"/>
      <c r="BW54" s="82"/>
      <c r="BX54" s="82"/>
      <c r="BY54" s="82"/>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2"/>
      <c r="BN55" s="82"/>
      <c r="BO55" s="82"/>
      <c r="BP55" s="82"/>
      <c r="BQ55" s="82"/>
      <c r="BR55" s="82"/>
      <c r="BS55" s="82"/>
      <c r="BT55" s="82"/>
      <c r="BU55" s="82"/>
      <c r="BV55" s="82"/>
      <c r="BW55" s="82"/>
      <c r="BX55" s="82"/>
      <c r="BY55" s="82"/>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2"/>
      <c r="BN56" s="82"/>
      <c r="BO56" s="82"/>
      <c r="BP56" s="82"/>
      <c r="BQ56" s="82"/>
      <c r="BR56" s="82"/>
      <c r="BS56" s="82"/>
      <c r="BT56" s="82"/>
      <c r="BU56" s="82"/>
      <c r="BV56" s="82"/>
      <c r="BW56" s="82"/>
      <c r="BX56" s="82"/>
      <c r="BY56" s="82"/>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2"/>
      <c r="BN57" s="82"/>
      <c r="BO57" s="82"/>
      <c r="BP57" s="82"/>
      <c r="BQ57" s="82"/>
      <c r="BR57" s="82"/>
      <c r="BS57" s="82"/>
      <c r="BT57" s="82"/>
      <c r="BU57" s="82"/>
      <c r="BV57" s="82"/>
      <c r="BW57" s="82"/>
      <c r="BX57" s="82"/>
      <c r="BY57" s="82"/>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2"/>
      <c r="BN58" s="82"/>
      <c r="BO58" s="82"/>
      <c r="BP58" s="82"/>
      <c r="BQ58" s="82"/>
      <c r="BR58" s="82"/>
      <c r="BS58" s="82"/>
      <c r="BT58" s="82"/>
      <c r="BU58" s="82"/>
      <c r="BV58" s="82"/>
      <c r="BW58" s="82"/>
      <c r="BX58" s="82"/>
      <c r="BY58" s="82"/>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2"/>
      <c r="BN59" s="82"/>
      <c r="BO59" s="82"/>
      <c r="BP59" s="82"/>
      <c r="BQ59" s="82"/>
      <c r="BR59" s="82"/>
      <c r="BS59" s="82"/>
      <c r="BT59" s="82"/>
      <c r="BU59" s="82"/>
      <c r="BV59" s="82"/>
      <c r="BW59" s="82"/>
      <c r="BX59" s="82"/>
      <c r="BY59" s="82"/>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2"/>
      <c r="BN60" s="82"/>
      <c r="BO60" s="82"/>
      <c r="BP60" s="82"/>
      <c r="BQ60" s="82"/>
      <c r="BR60" s="82"/>
      <c r="BS60" s="82"/>
      <c r="BT60" s="82"/>
      <c r="BU60" s="82"/>
      <c r="BV60" s="82"/>
      <c r="BW60" s="82"/>
      <c r="BX60" s="82"/>
      <c r="BY60" s="82"/>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2"/>
      <c r="BN61" s="82"/>
      <c r="BO61" s="82"/>
      <c r="BP61" s="82"/>
      <c r="BQ61" s="82"/>
      <c r="BR61" s="82"/>
      <c r="BS61" s="82"/>
      <c r="BT61" s="82"/>
      <c r="BU61" s="82"/>
      <c r="BV61" s="82"/>
      <c r="BW61" s="82"/>
      <c r="BX61" s="82"/>
      <c r="BY61" s="82"/>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2"/>
      <c r="BN62" s="82"/>
      <c r="BO62" s="82"/>
      <c r="BP62" s="82"/>
      <c r="BQ62" s="82"/>
      <c r="BR62" s="82"/>
      <c r="BS62" s="82"/>
      <c r="BT62" s="82"/>
      <c r="BU62" s="82"/>
      <c r="BV62" s="82"/>
      <c r="BW62" s="82"/>
      <c r="BX62" s="82"/>
      <c r="BY62" s="82"/>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2"/>
      <c r="BN63" s="82"/>
      <c r="BO63" s="82"/>
      <c r="BP63" s="82"/>
      <c r="BQ63" s="82"/>
      <c r="BR63" s="82"/>
      <c r="BS63" s="82"/>
      <c r="BT63" s="82"/>
      <c r="BU63" s="82"/>
      <c r="BV63" s="82"/>
      <c r="BW63" s="82"/>
      <c r="BX63" s="82"/>
      <c r="BY63" s="82"/>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Si2BI1vglZCal1/UyPWZ46G1CjVtXyix6jKd/ShJ3SA0oR1cjjTPmEtFtcBSTo8BquhlSoAMnofe7QiN5ACwg==" saltValue="AlkR5O9355zfQdmmURiu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472093</v>
      </c>
      <c r="D6" s="20">
        <f t="shared" si="3"/>
        <v>46</v>
      </c>
      <c r="E6" s="20">
        <f t="shared" si="3"/>
        <v>1</v>
      </c>
      <c r="F6" s="20">
        <f t="shared" si="3"/>
        <v>0</v>
      </c>
      <c r="G6" s="20">
        <f t="shared" si="3"/>
        <v>1</v>
      </c>
      <c r="H6" s="20" t="str">
        <f t="shared" si="3"/>
        <v>沖縄県　名護市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84.22</v>
      </c>
      <c r="P6" s="21">
        <f t="shared" si="3"/>
        <v>97.09</v>
      </c>
      <c r="Q6" s="21">
        <f t="shared" si="3"/>
        <v>3399</v>
      </c>
      <c r="R6" s="21">
        <f t="shared" si="3"/>
        <v>64290</v>
      </c>
      <c r="S6" s="21">
        <f t="shared" si="3"/>
        <v>210.83</v>
      </c>
      <c r="T6" s="21">
        <f t="shared" si="3"/>
        <v>304.94</v>
      </c>
      <c r="U6" s="21">
        <f t="shared" si="3"/>
        <v>61963</v>
      </c>
      <c r="V6" s="21">
        <f t="shared" si="3"/>
        <v>59.01</v>
      </c>
      <c r="W6" s="21">
        <f t="shared" si="3"/>
        <v>1050.04</v>
      </c>
      <c r="X6" s="22">
        <f>IF(X7="",NA(),X7)</f>
        <v>121.89</v>
      </c>
      <c r="Y6" s="22">
        <f t="shared" ref="Y6:AG6" si="4">IF(Y7="",NA(),Y7)</f>
        <v>127.48</v>
      </c>
      <c r="Z6" s="22">
        <f t="shared" si="4"/>
        <v>122.47</v>
      </c>
      <c r="AA6" s="22">
        <f t="shared" si="4"/>
        <v>115.44</v>
      </c>
      <c r="AB6" s="22">
        <f t="shared" si="4"/>
        <v>123.17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341.59</v>
      </c>
      <c r="AU6" s="22">
        <f t="shared" ref="AU6:BC6" si="6">IF(AU7="",NA(),AU7)</f>
        <v>473.97</v>
      </c>
      <c r="AV6" s="22">
        <f t="shared" si="6"/>
        <v>506.08</v>
      </c>
      <c r="AW6" s="22">
        <f t="shared" si="6"/>
        <v>541.13</v>
      </c>
      <c r="AX6" s="22">
        <f t="shared" si="6"/>
        <v>609.02</v>
      </c>
      <c r="AY6" s="22">
        <f t="shared" si="6"/>
        <v>349.83</v>
      </c>
      <c r="AZ6" s="22">
        <f t="shared" si="6"/>
        <v>360.86</v>
      </c>
      <c r="BA6" s="22">
        <f t="shared" si="6"/>
        <v>350.79</v>
      </c>
      <c r="BB6" s="22">
        <f t="shared" si="6"/>
        <v>354.57</v>
      </c>
      <c r="BC6" s="22">
        <f t="shared" si="6"/>
        <v>357.74</v>
      </c>
      <c r="BD6" s="21" t="str">
        <f>IF(BD7="","",IF(BD7="-","【-】","【"&amp;SUBSTITUTE(TEXT(BD7,"#,##0.00"),"-","△")&amp;"】"))</f>
        <v>【252.29】</v>
      </c>
      <c r="BE6" s="22">
        <f>IF(BE7="",NA(),BE7)</f>
        <v>149.57</v>
      </c>
      <c r="BF6" s="22">
        <f t="shared" ref="BF6:BN6" si="7">IF(BF7="",NA(),BF7)</f>
        <v>131.93</v>
      </c>
      <c r="BG6" s="22">
        <f t="shared" si="7"/>
        <v>128.97999999999999</v>
      </c>
      <c r="BH6" s="22">
        <f t="shared" si="7"/>
        <v>119.51</v>
      </c>
      <c r="BI6" s="22">
        <f t="shared" si="7"/>
        <v>103.05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121.99</v>
      </c>
      <c r="BQ6" s="22">
        <f t="shared" ref="BQ6:BY6" si="8">IF(BQ7="",NA(),BQ7)</f>
        <v>126.32</v>
      </c>
      <c r="BR6" s="22">
        <f t="shared" si="8"/>
        <v>117.79</v>
      </c>
      <c r="BS6" s="22">
        <f t="shared" si="8"/>
        <v>113.14</v>
      </c>
      <c r="BT6" s="22">
        <f t="shared" si="8"/>
        <v>124.33</v>
      </c>
      <c r="BU6" s="22">
        <f t="shared" si="8"/>
        <v>103.54</v>
      </c>
      <c r="BV6" s="22">
        <f t="shared" si="8"/>
        <v>103.32</v>
      </c>
      <c r="BW6" s="22">
        <f t="shared" si="8"/>
        <v>100.85</v>
      </c>
      <c r="BX6" s="22">
        <f t="shared" si="8"/>
        <v>103.79</v>
      </c>
      <c r="BY6" s="22">
        <f t="shared" si="8"/>
        <v>98.3</v>
      </c>
      <c r="BZ6" s="21" t="str">
        <f>IF(BZ7="","",IF(BZ7="-","【-】","【"&amp;SUBSTITUTE(TEXT(BZ7,"#,##0.00"),"-","△")&amp;"】"))</f>
        <v>【97.47】</v>
      </c>
      <c r="CA6" s="22">
        <f>IF(CA7="",NA(),CA7)</f>
        <v>173.9</v>
      </c>
      <c r="CB6" s="22">
        <f t="shared" ref="CB6:CJ6" si="9">IF(CB7="",NA(),CB7)</f>
        <v>167.38</v>
      </c>
      <c r="CC6" s="22">
        <f t="shared" si="9"/>
        <v>167.86</v>
      </c>
      <c r="CD6" s="22">
        <f t="shared" si="9"/>
        <v>175.14</v>
      </c>
      <c r="CE6" s="22">
        <f t="shared" si="9"/>
        <v>168.84</v>
      </c>
      <c r="CF6" s="22">
        <f t="shared" si="9"/>
        <v>167.46</v>
      </c>
      <c r="CG6" s="22">
        <f t="shared" si="9"/>
        <v>168.56</v>
      </c>
      <c r="CH6" s="22">
        <f t="shared" si="9"/>
        <v>167.1</v>
      </c>
      <c r="CI6" s="22">
        <f t="shared" si="9"/>
        <v>167.86</v>
      </c>
      <c r="CJ6" s="22">
        <f t="shared" si="9"/>
        <v>173.68</v>
      </c>
      <c r="CK6" s="21" t="str">
        <f>IF(CK7="","",IF(CK7="-","【-】","【"&amp;SUBSTITUTE(TEXT(CK7,"#,##0.00"),"-","△")&amp;"】"))</f>
        <v>【174.75】</v>
      </c>
      <c r="CL6" s="22">
        <f>IF(CL7="",NA(),CL7)</f>
        <v>62.84</v>
      </c>
      <c r="CM6" s="22">
        <f t="shared" ref="CM6:CU6" si="10">IF(CM7="",NA(),CM7)</f>
        <v>62.91</v>
      </c>
      <c r="CN6" s="22">
        <f t="shared" si="10"/>
        <v>62.51</v>
      </c>
      <c r="CO6" s="22">
        <f t="shared" si="10"/>
        <v>62.84</v>
      </c>
      <c r="CP6" s="22">
        <f t="shared" si="10"/>
        <v>65.42</v>
      </c>
      <c r="CQ6" s="22">
        <f t="shared" si="10"/>
        <v>59.46</v>
      </c>
      <c r="CR6" s="22">
        <f t="shared" si="10"/>
        <v>59.51</v>
      </c>
      <c r="CS6" s="22">
        <f t="shared" si="10"/>
        <v>59.91</v>
      </c>
      <c r="CT6" s="22">
        <f t="shared" si="10"/>
        <v>59.4</v>
      </c>
      <c r="CU6" s="22">
        <f t="shared" si="10"/>
        <v>59.24</v>
      </c>
      <c r="CV6" s="21" t="str">
        <f>IF(CV7="","",IF(CV7="-","【-】","【"&amp;SUBSTITUTE(TEXT(CV7,"#,##0.00"),"-","△")&amp;"】"))</f>
        <v>【59.97】</v>
      </c>
      <c r="CW6" s="22">
        <f>IF(CW7="",NA(),CW7)</f>
        <v>91.88</v>
      </c>
      <c r="CX6" s="22">
        <f t="shared" ref="CX6:DF6" si="11">IF(CX7="",NA(),CX7)</f>
        <v>92.43</v>
      </c>
      <c r="CY6" s="22">
        <f t="shared" si="11"/>
        <v>91.75</v>
      </c>
      <c r="CZ6" s="22">
        <f t="shared" si="11"/>
        <v>91.3</v>
      </c>
      <c r="DA6" s="22">
        <f t="shared" si="11"/>
        <v>90.88</v>
      </c>
      <c r="DB6" s="22">
        <f t="shared" si="11"/>
        <v>87.41</v>
      </c>
      <c r="DC6" s="22">
        <f t="shared" si="11"/>
        <v>87.08</v>
      </c>
      <c r="DD6" s="22">
        <f t="shared" si="11"/>
        <v>87.26</v>
      </c>
      <c r="DE6" s="22">
        <f t="shared" si="11"/>
        <v>87.57</v>
      </c>
      <c r="DF6" s="22">
        <f t="shared" si="11"/>
        <v>87.26</v>
      </c>
      <c r="DG6" s="21" t="str">
        <f>IF(DG7="","",IF(DG7="-","【-】","【"&amp;SUBSTITUTE(TEXT(DG7,"#,##0.00"),"-","△")&amp;"】"))</f>
        <v>【89.76】</v>
      </c>
      <c r="DH6" s="22">
        <f>IF(DH7="",NA(),DH7)</f>
        <v>57.29</v>
      </c>
      <c r="DI6" s="22">
        <f t="shared" ref="DI6:DQ6" si="12">IF(DI7="",NA(),DI7)</f>
        <v>59.16</v>
      </c>
      <c r="DJ6" s="22">
        <f t="shared" si="12"/>
        <v>60.38</v>
      </c>
      <c r="DK6" s="22">
        <f t="shared" si="12"/>
        <v>61.77</v>
      </c>
      <c r="DL6" s="22">
        <f t="shared" si="12"/>
        <v>63.08</v>
      </c>
      <c r="DM6" s="22">
        <f t="shared" si="12"/>
        <v>47.62</v>
      </c>
      <c r="DN6" s="22">
        <f t="shared" si="12"/>
        <v>48.55</v>
      </c>
      <c r="DO6" s="22">
        <f t="shared" si="12"/>
        <v>49.2</v>
      </c>
      <c r="DP6" s="22">
        <f t="shared" si="12"/>
        <v>50.01</v>
      </c>
      <c r="DQ6" s="22">
        <f t="shared" si="12"/>
        <v>50.99</v>
      </c>
      <c r="DR6" s="21" t="str">
        <f>IF(DR7="","",IF(DR7="-","【-】","【"&amp;SUBSTITUTE(TEXT(DR7,"#,##0.00"),"-","△")&amp;"】"))</f>
        <v>【51.51】</v>
      </c>
      <c r="DS6" s="22">
        <f>IF(DS7="",NA(),DS7)</f>
        <v>22.02</v>
      </c>
      <c r="DT6" s="22">
        <f t="shared" ref="DT6:EB6" si="13">IF(DT7="",NA(),DT7)</f>
        <v>21.97</v>
      </c>
      <c r="DU6" s="22">
        <f t="shared" si="13"/>
        <v>14.85</v>
      </c>
      <c r="DV6" s="22">
        <f t="shared" si="13"/>
        <v>15.91</v>
      </c>
      <c r="DW6" s="22">
        <f t="shared" si="13"/>
        <v>16.54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0.27</v>
      </c>
      <c r="EE6" s="22">
        <f t="shared" ref="EE6:EM6" si="14">IF(EE7="",NA(),EE7)</f>
        <v>0.06</v>
      </c>
      <c r="EF6" s="22">
        <f t="shared" si="14"/>
        <v>0.09</v>
      </c>
      <c r="EG6" s="22">
        <f t="shared" si="14"/>
        <v>0.37</v>
      </c>
      <c r="EH6" s="22">
        <f t="shared" si="14"/>
        <v>0.01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472093</v>
      </c>
      <c r="D7" s="24">
        <v>46</v>
      </c>
      <c r="E7" s="24">
        <v>1</v>
      </c>
      <c r="F7" s="24">
        <v>0</v>
      </c>
      <c r="G7" s="24">
        <v>1</v>
      </c>
      <c r="H7" s="24" t="s">
        <v>93</v>
      </c>
      <c r="I7" s="24" t="s">
        <v>94</v>
      </c>
      <c r="J7" s="24" t="s">
        <v>95</v>
      </c>
      <c r="K7" s="24" t="s">
        <v>96</v>
      </c>
      <c r="L7" s="24" t="s">
        <v>97</v>
      </c>
      <c r="M7" s="24" t="s">
        <v>98</v>
      </c>
      <c r="N7" s="25" t="s">
        <v>99</v>
      </c>
      <c r="O7" s="25">
        <v>84.22</v>
      </c>
      <c r="P7" s="25">
        <v>97.09</v>
      </c>
      <c r="Q7" s="25">
        <v>3399</v>
      </c>
      <c r="R7" s="25">
        <v>64290</v>
      </c>
      <c r="S7" s="25">
        <v>210.83</v>
      </c>
      <c r="T7" s="25">
        <v>304.94</v>
      </c>
      <c r="U7" s="25">
        <v>61963</v>
      </c>
      <c r="V7" s="25">
        <v>59.01</v>
      </c>
      <c r="W7" s="25">
        <v>1050.04</v>
      </c>
      <c r="X7" s="25">
        <v>121.89</v>
      </c>
      <c r="Y7" s="25">
        <v>127.48</v>
      </c>
      <c r="Z7" s="25">
        <v>122.47</v>
      </c>
      <c r="AA7" s="25">
        <v>115.44</v>
      </c>
      <c r="AB7" s="25">
        <v>123.17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341.59</v>
      </c>
      <c r="AU7" s="25">
        <v>473.97</v>
      </c>
      <c r="AV7" s="25">
        <v>506.08</v>
      </c>
      <c r="AW7" s="25">
        <v>541.13</v>
      </c>
      <c r="AX7" s="25">
        <v>609.02</v>
      </c>
      <c r="AY7" s="25">
        <v>349.83</v>
      </c>
      <c r="AZ7" s="25">
        <v>360.86</v>
      </c>
      <c r="BA7" s="25">
        <v>350.79</v>
      </c>
      <c r="BB7" s="25">
        <v>354.57</v>
      </c>
      <c r="BC7" s="25">
        <v>357.74</v>
      </c>
      <c r="BD7" s="25">
        <v>252.29</v>
      </c>
      <c r="BE7" s="25">
        <v>149.57</v>
      </c>
      <c r="BF7" s="25">
        <v>131.93</v>
      </c>
      <c r="BG7" s="25">
        <v>128.97999999999999</v>
      </c>
      <c r="BH7" s="25">
        <v>119.51</v>
      </c>
      <c r="BI7" s="25">
        <v>103.05</v>
      </c>
      <c r="BJ7" s="25">
        <v>314.87</v>
      </c>
      <c r="BK7" s="25">
        <v>309.27999999999997</v>
      </c>
      <c r="BL7" s="25">
        <v>322.92</v>
      </c>
      <c r="BM7" s="25">
        <v>303.45999999999998</v>
      </c>
      <c r="BN7" s="25">
        <v>307.27999999999997</v>
      </c>
      <c r="BO7" s="25">
        <v>268.07</v>
      </c>
      <c r="BP7" s="25">
        <v>121.99</v>
      </c>
      <c r="BQ7" s="25">
        <v>126.32</v>
      </c>
      <c r="BR7" s="25">
        <v>117.79</v>
      </c>
      <c r="BS7" s="25">
        <v>113.14</v>
      </c>
      <c r="BT7" s="25">
        <v>124.33</v>
      </c>
      <c r="BU7" s="25">
        <v>103.54</v>
      </c>
      <c r="BV7" s="25">
        <v>103.32</v>
      </c>
      <c r="BW7" s="25">
        <v>100.85</v>
      </c>
      <c r="BX7" s="25">
        <v>103.79</v>
      </c>
      <c r="BY7" s="25">
        <v>98.3</v>
      </c>
      <c r="BZ7" s="25">
        <v>97.47</v>
      </c>
      <c r="CA7" s="25">
        <v>173.9</v>
      </c>
      <c r="CB7" s="25">
        <v>167.38</v>
      </c>
      <c r="CC7" s="25">
        <v>167.86</v>
      </c>
      <c r="CD7" s="25">
        <v>175.14</v>
      </c>
      <c r="CE7" s="25">
        <v>168.84</v>
      </c>
      <c r="CF7" s="25">
        <v>167.46</v>
      </c>
      <c r="CG7" s="25">
        <v>168.56</v>
      </c>
      <c r="CH7" s="25">
        <v>167.1</v>
      </c>
      <c r="CI7" s="25">
        <v>167.86</v>
      </c>
      <c r="CJ7" s="25">
        <v>173.68</v>
      </c>
      <c r="CK7" s="25">
        <v>174.75</v>
      </c>
      <c r="CL7" s="25">
        <v>62.84</v>
      </c>
      <c r="CM7" s="25">
        <v>62.91</v>
      </c>
      <c r="CN7" s="25">
        <v>62.51</v>
      </c>
      <c r="CO7" s="25">
        <v>62.84</v>
      </c>
      <c r="CP7" s="25">
        <v>65.42</v>
      </c>
      <c r="CQ7" s="25">
        <v>59.46</v>
      </c>
      <c r="CR7" s="25">
        <v>59.51</v>
      </c>
      <c r="CS7" s="25">
        <v>59.91</v>
      </c>
      <c r="CT7" s="25">
        <v>59.4</v>
      </c>
      <c r="CU7" s="25">
        <v>59.24</v>
      </c>
      <c r="CV7" s="25">
        <v>59.97</v>
      </c>
      <c r="CW7" s="25">
        <v>91.88</v>
      </c>
      <c r="CX7" s="25">
        <v>92.43</v>
      </c>
      <c r="CY7" s="25">
        <v>91.75</v>
      </c>
      <c r="CZ7" s="25">
        <v>91.3</v>
      </c>
      <c r="DA7" s="25">
        <v>90.88</v>
      </c>
      <c r="DB7" s="25">
        <v>87.41</v>
      </c>
      <c r="DC7" s="25">
        <v>87.08</v>
      </c>
      <c r="DD7" s="25">
        <v>87.26</v>
      </c>
      <c r="DE7" s="25">
        <v>87.57</v>
      </c>
      <c r="DF7" s="25">
        <v>87.26</v>
      </c>
      <c r="DG7" s="25">
        <v>89.76</v>
      </c>
      <c r="DH7" s="25">
        <v>57.29</v>
      </c>
      <c r="DI7" s="25">
        <v>59.16</v>
      </c>
      <c r="DJ7" s="25">
        <v>60.38</v>
      </c>
      <c r="DK7" s="25">
        <v>61.77</v>
      </c>
      <c r="DL7" s="25">
        <v>63.08</v>
      </c>
      <c r="DM7" s="25">
        <v>47.62</v>
      </c>
      <c r="DN7" s="25">
        <v>48.55</v>
      </c>
      <c r="DO7" s="25">
        <v>49.2</v>
      </c>
      <c r="DP7" s="25">
        <v>50.01</v>
      </c>
      <c r="DQ7" s="25">
        <v>50.99</v>
      </c>
      <c r="DR7" s="25">
        <v>51.51</v>
      </c>
      <c r="DS7" s="25">
        <v>22.02</v>
      </c>
      <c r="DT7" s="25">
        <v>21.97</v>
      </c>
      <c r="DU7" s="25">
        <v>14.85</v>
      </c>
      <c r="DV7" s="25">
        <v>15.91</v>
      </c>
      <c r="DW7" s="25">
        <v>16.54</v>
      </c>
      <c r="DX7" s="25">
        <v>16.27</v>
      </c>
      <c r="DY7" s="25">
        <v>17.11</v>
      </c>
      <c r="DZ7" s="25">
        <v>18.329999999999998</v>
      </c>
      <c r="EA7" s="25">
        <v>20.27</v>
      </c>
      <c r="EB7" s="25">
        <v>21.69</v>
      </c>
      <c r="EC7" s="25">
        <v>23.75</v>
      </c>
      <c r="ED7" s="25">
        <v>0.27</v>
      </c>
      <c r="EE7" s="25">
        <v>0.06</v>
      </c>
      <c r="EF7" s="25">
        <v>0.09</v>
      </c>
      <c r="EG7" s="25">
        <v>0.37</v>
      </c>
      <c r="EH7" s="25">
        <v>0.01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2024-01-31T01:31:48Z</cp:lastPrinted>
  <dcterms:created xsi:type="dcterms:W3CDTF">2023-12-05T01:03:12Z</dcterms:created>
  <dcterms:modified xsi:type="dcterms:W3CDTF">2024-02-02T07:17:02Z</dcterms:modified>
  <cp:category/>
</cp:coreProperties>
</file>