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3"/>
  <workbookPr/>
  <mc:AlternateContent xmlns:mc="http://schemas.openxmlformats.org/markup-compatibility/2006">
    <mc:Choice Requires="x15">
      <x15ac:absPath xmlns:x15ac="http://schemas.microsoft.com/office/spreadsheetml/2010/11/ac" url="C:\Users\20PC-Z01\Desktop\経営指標\修正後\"/>
    </mc:Choice>
  </mc:AlternateContent>
  <xr:revisionPtr revIDLastSave="0" documentId="13_ncr:1_{B7698FDA-C981-4795-ACC5-42343B45B9DC}" xr6:coauthVersionLast="36" xr6:coauthVersionMax="36" xr10:uidLastSave="{00000000-0000-0000-0000-000000000000}"/>
  <workbookProtection workbookAlgorithmName="SHA-512" workbookHashValue="GzH+fQ2Qvyvy1b5kMtBBfzqBwDpllj53bTqNgJwiqBklEYW6FLfuWlJvxHxohUBbMvomjfx/WzXf5fePM8LcHw==" workbookSaltValue="3Rrf+vknJLaIMFPVn9M16Q==" workbookSpinCount="100000" lockStructure="1"/>
  <bookViews>
    <workbookView xWindow="0" yWindow="0" windowWidth="28800" windowHeight="1176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AL8" i="4" s="1"/>
  <c r="Q6" i="5"/>
  <c r="P6" i="5"/>
  <c r="O6" i="5"/>
  <c r="I10" i="4" s="1"/>
  <c r="N6" i="5"/>
  <c r="M6" i="5"/>
  <c r="L6" i="5"/>
  <c r="K6" i="5"/>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L85" i="4"/>
  <c r="J85" i="4"/>
  <c r="H85" i="4"/>
  <c r="F85" i="4"/>
  <c r="BB10" i="4"/>
  <c r="AT10" i="4"/>
  <c r="AL10" i="4"/>
  <c r="W10" i="4"/>
  <c r="P10" i="4"/>
  <c r="B10" i="4"/>
  <c r="BB8" i="4"/>
  <c r="AT8" i="4"/>
  <c r="AD8" i="4"/>
  <c r="W8" i="4"/>
  <c r="P8" i="4"/>
  <c r="B8" i="4"/>
  <c r="B6" i="4"/>
</calcChain>
</file>

<file path=xl/sharedStrings.xml><?xml version="1.0" encoding="utf-8"?>
<sst xmlns="http://schemas.openxmlformats.org/spreadsheetml/2006/main" count="228" uniqueCount="114">
  <si>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</si>
  <si>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</si>
  <si>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</si>
  <si>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</si>
  <si>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</si>
  <si>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</si>
  <si>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</si>
  <si>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</si>
  <si>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</si>
  <si>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</si>
  <si>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</si>
  <si>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</si>
  <si>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</si>
  <si>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</si>
  <si>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</si>
  <si>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</si>
  <si>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</si>
  <si>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</si>
  <si>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</si>
  <si>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</si>
  <si>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</si>
  <si>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</si>
  <si>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</si>
  <si>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</si>
  <si>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</si>
  <si>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</si>
  <si>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</si>
  <si>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</si>
  <si>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</si>
  <si>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</si>
  <si>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</si>
  <si>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</si>
  <si>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</si>
  <si>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</si>
  <si>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</si>
  <si>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</si>
  <si>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</si>
  <si>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</si>
  <si>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</si>
  <si>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</si>
  <si>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</si>
  <si>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</si>
  <si>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</si>
  <si>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</si>
  <si>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</si>
  <si>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</si>
  <si>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</si>
  <si>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</si>
  <si>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</si>
  <si>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</si>
  <si>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</si>
  <si>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</si>
  <si>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</si>
  <si>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</si>
  <si>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</si>
  <si>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</si>
  <si>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</si>
  <si>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</si>
  <si>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</si>
  <si>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</si>
  <si>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</si>
  <si>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</si>
  <si>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</si>
  <si>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</si>
  <si>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</si>
  <si>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</si>
  <si>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</si>
  <si>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</si>
  <si>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</si>
  <si>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</si>
  <si>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</si>
  <si>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</si>
  <si>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</si>
  <si>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</si>
  <si>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</si>
  <si>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</si>
  <si>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</si>
  <si>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</si>
  <si>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</si>
  <si>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</si>
  <si>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</si>
  <si>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</si>
  <si>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</si>
  <si>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</si>
  <si>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</si>
  <si>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</si>
  <si>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</si>
  <si>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</si>
  <si>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</si>
  <si>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</si>
  <si>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</si>
  <si>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</si>
  <si>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</si>
  <si>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名護市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</si>
  <si>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</si>
  <si>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</si>
  <si>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</si>
  <si>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</si>
  <si>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</si>
  <si>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</si>
  <si>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</si>
  <si>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</si>
  <si>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</si>
  <si>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</si>
  <si>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</si>
  <si>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</si>
  <si>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</si>
  <si>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</si>
  <si>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</si>
  <si>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</si>
  <si>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</si>
  <si>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①経常収支比率は、単年度の収支が黒字であることを示している。本市は100％以上となっており、健全な水準にある。
②累積欠損金比率は0％であり、特に問題はない。
③流動比率は、短期的（1年以内）な債務に対する支払能力を表しており、100％を上回っているため健全な状態にある。
④企業債残高対給水収益比率は、企業債残高の規模を表す指標である。類似団体と比べて数値は低いが、水道施設の老朽化などに対応するため必要な更新を計画的に実施する必要があり企業債残高が極端に増加しないよう平準化を図る必要がある。
⑤料金回収率は100％を超えており、給水に係る費用を料金収入で賄えている。
⑥給水原価は、有収水量（水道料金収入となる水量）1㎥あたり、どれだけの費用がかかっているかを表す指標であり、令和５年度は類似団体平均より高い状況にある。施設の老朽化が進む中、適切な維持管理に努め継続して経営改善の検討を行っていく必要がある。
⑦施設利用率は、類似団体と比較して高く、施設の利用状況や規模は適切である。
⑧有収率は、100％に近ければ近いほど施設の稼働状況が収益に反映されているといえる。類似団体と比較して高い値を維持しているので、今後も引き続き漏水防止対策等の強化に努める。</t>
    <rPh sb="1" eb="3">
      <t>ケイジョウ</t>
    </rPh>
    <rPh sb="3" eb="5">
      <t>シュウシ</t>
    </rPh>
    <rPh sb="5" eb="7">
      <t>ヒリツ</t>
    </rPh>
    <rPh sb="9" eb="12">
      <t>タンネンド</t>
    </rPh>
    <rPh sb="13" eb="15">
      <t>シュウシ</t>
    </rPh>
    <rPh sb="16" eb="18">
      <t>クロジ</t>
    </rPh>
    <rPh sb="24" eb="25">
      <t>シメ</t>
    </rPh>
    <rPh sb="30" eb="32">
      <t>ホンシ</t>
    </rPh>
    <rPh sb="37" eb="39">
      <t>イジョウ</t>
    </rPh>
    <rPh sb="46" eb="48">
      <t>ケンゼン</t>
    </rPh>
    <rPh sb="49" eb="51">
      <t>スイジュン</t>
    </rPh>
    <rPh sb="57" eb="59">
      <t>ルイセキ</t>
    </rPh>
    <rPh sb="59" eb="61">
      <t>ケッソン</t>
    </rPh>
    <rPh sb="61" eb="62">
      <t>キン</t>
    </rPh>
    <rPh sb="62" eb="64">
      <t>ヒリツ</t>
    </rPh>
    <rPh sb="71" eb="72">
      <t>トク</t>
    </rPh>
    <rPh sb="73" eb="75">
      <t>モンダイ</t>
    </rPh>
    <rPh sb="81" eb="83">
      <t>リュウドウ</t>
    </rPh>
    <rPh sb="83" eb="85">
      <t>ヒリツ</t>
    </rPh>
    <rPh sb="87" eb="90">
      <t>タンキテキ</t>
    </rPh>
    <rPh sb="92" eb="93">
      <t>ネン</t>
    </rPh>
    <rPh sb="93" eb="95">
      <t>イナイ</t>
    </rPh>
    <rPh sb="97" eb="99">
      <t>サイム</t>
    </rPh>
    <rPh sb="100" eb="101">
      <t>タイ</t>
    </rPh>
    <rPh sb="103" eb="105">
      <t>シハライ</t>
    </rPh>
    <rPh sb="105" eb="107">
      <t>ノウリョク</t>
    </rPh>
    <rPh sb="108" eb="109">
      <t>アラワ</t>
    </rPh>
    <rPh sb="119" eb="121">
      <t>ウワマワ</t>
    </rPh>
    <rPh sb="127" eb="129">
      <t>ケンゼン</t>
    </rPh>
    <rPh sb="130" eb="132">
      <t>ジョウタイ</t>
    </rPh>
    <rPh sb="138" eb="140">
      <t>キギョウ</t>
    </rPh>
    <rPh sb="140" eb="141">
      <t>サイ</t>
    </rPh>
    <rPh sb="141" eb="143">
      <t>ザンダカ</t>
    </rPh>
    <rPh sb="143" eb="144">
      <t>タイ</t>
    </rPh>
    <rPh sb="144" eb="146">
      <t>キュウスイ</t>
    </rPh>
    <rPh sb="146" eb="148">
      <t>シュウエキ</t>
    </rPh>
    <rPh sb="148" eb="150">
      <t>ヒリツ</t>
    </rPh>
    <rPh sb="152" eb="154">
      <t>キギョウ</t>
    </rPh>
    <rPh sb="154" eb="155">
      <t>サイ</t>
    </rPh>
    <rPh sb="155" eb="157">
      <t>ザンダカ</t>
    </rPh>
    <rPh sb="158" eb="160">
      <t>キボ</t>
    </rPh>
    <rPh sb="161" eb="162">
      <t>アラワ</t>
    </rPh>
    <rPh sb="163" eb="165">
      <t>シヒョウ</t>
    </rPh>
    <rPh sb="169" eb="171">
      <t>ルイジ</t>
    </rPh>
    <rPh sb="171" eb="173">
      <t>ダンタイ</t>
    </rPh>
    <rPh sb="174" eb="175">
      <t>クラ</t>
    </rPh>
    <rPh sb="177" eb="179">
      <t>スウチ</t>
    </rPh>
    <rPh sb="180" eb="181">
      <t>ヒク</t>
    </rPh>
    <rPh sb="184" eb="186">
      <t>スイドウ</t>
    </rPh>
    <rPh sb="186" eb="188">
      <t>シセツ</t>
    </rPh>
    <rPh sb="189" eb="192">
      <t>ロウキュウカ</t>
    </rPh>
    <rPh sb="195" eb="197">
      <t>タイオウ</t>
    </rPh>
    <rPh sb="201" eb="203">
      <t>ヒツヨウ</t>
    </rPh>
    <rPh sb="204" eb="206">
      <t>コウシン</t>
    </rPh>
    <rPh sb="207" eb="210">
      <t>ケイカクテキ</t>
    </rPh>
    <rPh sb="211" eb="213">
      <t>ジッシ</t>
    </rPh>
    <rPh sb="215" eb="217">
      <t>ヒツヨウ</t>
    </rPh>
    <rPh sb="220" eb="222">
      <t>キギョウ</t>
    </rPh>
    <rPh sb="222" eb="223">
      <t>サイ</t>
    </rPh>
    <rPh sb="223" eb="225">
      <t>ザンダカ</t>
    </rPh>
    <rPh sb="250" eb="252">
      <t>リョウキン</t>
    </rPh>
    <rPh sb="252" eb="254">
      <t>カイシュウ</t>
    </rPh>
    <rPh sb="254" eb="255">
      <t>リツ</t>
    </rPh>
    <rPh sb="261" eb="262">
      <t>コ</t>
    </rPh>
    <rPh sb="267" eb="269">
      <t>キュウスイ</t>
    </rPh>
    <rPh sb="270" eb="271">
      <t>カカ</t>
    </rPh>
    <rPh sb="272" eb="274">
      <t>ヒヨウ</t>
    </rPh>
    <rPh sb="275" eb="277">
      <t>リョウキン</t>
    </rPh>
    <rPh sb="277" eb="279">
      <t>シュウニュウ</t>
    </rPh>
    <rPh sb="280" eb="281">
      <t>マカナ</t>
    </rPh>
    <rPh sb="288" eb="290">
      <t>キュウスイ</t>
    </rPh>
    <rPh sb="290" eb="292">
      <t>ゲンカ</t>
    </rPh>
    <rPh sb="294" eb="296">
      <t>ユウシュウ</t>
    </rPh>
    <rPh sb="296" eb="298">
      <t>スイリョウ</t>
    </rPh>
    <rPh sb="299" eb="301">
      <t>スイドウ</t>
    </rPh>
    <rPh sb="322" eb="324">
      <t>ヒヨウ</t>
    </rPh>
    <rPh sb="333" eb="334">
      <t>アラワ</t>
    </rPh>
    <rPh sb="335" eb="337">
      <t>シヒョウ</t>
    </rPh>
    <rPh sb="341" eb="343">
      <t>レイワ</t>
    </rPh>
    <rPh sb="344" eb="346">
      <t>ネンド</t>
    </rPh>
    <rPh sb="347" eb="349">
      <t>ルイジ</t>
    </rPh>
    <rPh sb="349" eb="351">
      <t>ダンタイ</t>
    </rPh>
    <rPh sb="351" eb="353">
      <t>ヘイキン</t>
    </rPh>
    <rPh sb="355" eb="356">
      <t>タカ</t>
    </rPh>
    <rPh sb="357" eb="359">
      <t>ジョウキョウ</t>
    </rPh>
    <rPh sb="363" eb="365">
      <t>シセツ</t>
    </rPh>
    <rPh sb="366" eb="368">
      <t>ロウキュウ</t>
    </rPh>
    <rPh sb="368" eb="369">
      <t>カ</t>
    </rPh>
    <rPh sb="370" eb="371">
      <t>スス</t>
    </rPh>
    <rPh sb="372" eb="373">
      <t>ナカ</t>
    </rPh>
    <rPh sb="374" eb="376">
      <t>テキセツ</t>
    </rPh>
    <rPh sb="377" eb="379">
      <t>イジ</t>
    </rPh>
    <rPh sb="379" eb="381">
      <t>カンリ</t>
    </rPh>
    <rPh sb="382" eb="383">
      <t>ツト</t>
    </rPh>
    <rPh sb="384" eb="386">
      <t>ケイゾク</t>
    </rPh>
    <rPh sb="388" eb="390">
      <t>ケイエイ</t>
    </rPh>
    <rPh sb="390" eb="392">
      <t>カイゼン</t>
    </rPh>
    <rPh sb="393" eb="395">
      <t>ケントウ</t>
    </rPh>
    <rPh sb="396" eb="397">
      <t>オコナ</t>
    </rPh>
    <rPh sb="401" eb="403">
      <t>ヒツヨウ</t>
    </rPh>
    <rPh sb="409" eb="411">
      <t>シセツ</t>
    </rPh>
    <rPh sb="411" eb="413">
      <t>リヨウ</t>
    </rPh>
    <rPh sb="413" eb="414">
      <t>リツ</t>
    </rPh>
    <rPh sb="416" eb="418">
      <t>ルイジ</t>
    </rPh>
    <rPh sb="418" eb="420">
      <t>ダンタイ</t>
    </rPh>
    <rPh sb="421" eb="423">
      <t>ヒカク</t>
    </rPh>
    <rPh sb="425" eb="426">
      <t>タカ</t>
    </rPh>
    <rPh sb="428" eb="430">
      <t>シセツ</t>
    </rPh>
    <rPh sb="431" eb="433">
      <t>リヨウ</t>
    </rPh>
    <rPh sb="433" eb="435">
      <t>ジョウキョウ</t>
    </rPh>
    <rPh sb="436" eb="438">
      <t>キボ</t>
    </rPh>
    <rPh sb="439" eb="441">
      <t>テキセツ</t>
    </rPh>
    <rPh sb="447" eb="450">
      <t>ユウシュウリツ</t>
    </rPh>
    <rPh sb="457" eb="458">
      <t>チカ</t>
    </rPh>
    <rPh sb="461" eb="462">
      <t>チカ</t>
    </rPh>
    <rPh sb="465" eb="467">
      <t>シセツ</t>
    </rPh>
    <rPh sb="468" eb="470">
      <t>カドウ</t>
    </rPh>
    <rPh sb="470" eb="472">
      <t>ジョウキョウ</t>
    </rPh>
    <rPh sb="473" eb="475">
      <t>シュウエキ</t>
    </rPh>
    <rPh sb="476" eb="478">
      <t>ハンエイ</t>
    </rPh>
    <rPh sb="488" eb="490">
      <t>ルイジ</t>
    </rPh>
    <rPh sb="490" eb="492">
      <t>ダンタイ</t>
    </rPh>
    <rPh sb="493" eb="495">
      <t>ヒカク</t>
    </rPh>
    <rPh sb="497" eb="498">
      <t>タカ</t>
    </rPh>
    <rPh sb="499" eb="500">
      <t>アタイ</t>
    </rPh>
    <rPh sb="501" eb="503">
      <t>イジ</t>
    </rPh>
    <rPh sb="510" eb="512">
      <t>コンゴ</t>
    </rPh>
    <rPh sb="513" eb="514">
      <t>ヒ</t>
    </rPh>
    <rPh sb="515" eb="516">
      <t>ツヅ</t>
    </rPh>
    <rPh sb="517" eb="519">
      <t>ロウスイ</t>
    </rPh>
    <rPh sb="519" eb="521">
      <t>ボウシ</t>
    </rPh>
    <rPh sb="521" eb="523">
      <t>タイサク</t>
    </rPh>
    <rPh sb="523" eb="524">
      <t>トウ</t>
    </rPh>
    <rPh sb="525" eb="527">
      <t>キョウカ</t>
    </rPh>
    <rPh sb="528" eb="529">
      <t>ツト</t>
    </rPh>
    <phoneticPr fontId="4"/>
  </si>
  <si>
    <t>①有形固定資産減価償却率は、有形固定資産の老朽化度合いを示している。類似団体と比較して数値が高いので、今後着実な施設更新をする必要があり、財源の確保が必要である。
②管路経年化率は、管路の老朽化度合いを示している。令和２年度に管路情報の見直しを行っており、40年を経過した管路は類似団体に比べ低いが今後の増加が見込まれる。計画的かつ効率的に更新に取り込む必要がある。
③管路更新率は、0.17％と類似団体平均値と比べて低い値となっている。老朽管の更新を計画的に実施する必要がある。</t>
    <rPh sb="1" eb="3">
      <t>ユウケイ</t>
    </rPh>
    <rPh sb="3" eb="5">
      <t>コテイ</t>
    </rPh>
    <rPh sb="5" eb="7">
      <t>シサン</t>
    </rPh>
    <rPh sb="7" eb="9">
      <t>ゲンカ</t>
    </rPh>
    <rPh sb="9" eb="11">
      <t>ショウキャク</t>
    </rPh>
    <rPh sb="11" eb="12">
      <t>リツ</t>
    </rPh>
    <rPh sb="14" eb="16">
      <t>ユウケイ</t>
    </rPh>
    <rPh sb="16" eb="18">
      <t>コテイ</t>
    </rPh>
    <rPh sb="18" eb="20">
      <t>シサン</t>
    </rPh>
    <rPh sb="21" eb="24">
      <t>ロウキュウカ</t>
    </rPh>
    <rPh sb="24" eb="26">
      <t>ドア</t>
    </rPh>
    <rPh sb="28" eb="29">
      <t>シメ</t>
    </rPh>
    <rPh sb="34" eb="36">
      <t>ルイジ</t>
    </rPh>
    <rPh sb="36" eb="38">
      <t>ダンタイ</t>
    </rPh>
    <rPh sb="39" eb="41">
      <t>ヒカク</t>
    </rPh>
    <rPh sb="43" eb="45">
      <t>スウチ</t>
    </rPh>
    <rPh sb="46" eb="47">
      <t>タカ</t>
    </rPh>
    <rPh sb="51" eb="53">
      <t>コンゴ</t>
    </rPh>
    <rPh sb="53" eb="55">
      <t>チャクジツ</t>
    </rPh>
    <rPh sb="56" eb="58">
      <t>シセツ</t>
    </rPh>
    <rPh sb="58" eb="60">
      <t>コウシン</t>
    </rPh>
    <rPh sb="63" eb="65">
      <t>ヒツヨウ</t>
    </rPh>
    <rPh sb="69" eb="71">
      <t>ザイゲン</t>
    </rPh>
    <rPh sb="72" eb="74">
      <t>カクホ</t>
    </rPh>
    <rPh sb="75" eb="77">
      <t>ヒツヨウ</t>
    </rPh>
    <rPh sb="83" eb="85">
      <t>カンロ</t>
    </rPh>
    <rPh sb="85" eb="88">
      <t>ケイネンカ</t>
    </rPh>
    <rPh sb="88" eb="89">
      <t>リツ</t>
    </rPh>
    <rPh sb="91" eb="93">
      <t>カンロ</t>
    </rPh>
    <rPh sb="94" eb="97">
      <t>ロウキュウカ</t>
    </rPh>
    <rPh sb="97" eb="99">
      <t>ドア</t>
    </rPh>
    <rPh sb="101" eb="102">
      <t>シメ</t>
    </rPh>
    <rPh sb="130" eb="131">
      <t>ネン</t>
    </rPh>
    <rPh sb="132" eb="134">
      <t>ケイカ</t>
    </rPh>
    <rPh sb="136" eb="138">
      <t>カンロ</t>
    </rPh>
    <rPh sb="139" eb="141">
      <t>ルイジ</t>
    </rPh>
    <rPh sb="141" eb="143">
      <t>ダンタイ</t>
    </rPh>
    <rPh sb="144" eb="145">
      <t>クラ</t>
    </rPh>
    <rPh sb="146" eb="147">
      <t>ヒク</t>
    </rPh>
    <rPh sb="149" eb="151">
      <t>コンゴ</t>
    </rPh>
    <rPh sb="152" eb="153">
      <t>ゾウ</t>
    </rPh>
    <rPh sb="153" eb="154">
      <t>カ</t>
    </rPh>
    <rPh sb="155" eb="157">
      <t>ミコ</t>
    </rPh>
    <rPh sb="161" eb="164">
      <t>ケイカクテキ</t>
    </rPh>
    <rPh sb="166" eb="169">
      <t>コウリツテキ</t>
    </rPh>
    <rPh sb="170" eb="172">
      <t>コウシン</t>
    </rPh>
    <rPh sb="173" eb="174">
      <t>ト</t>
    </rPh>
    <rPh sb="175" eb="176">
      <t>コ</t>
    </rPh>
    <rPh sb="177" eb="179">
      <t>ヒツヨウ</t>
    </rPh>
    <rPh sb="185" eb="187">
      <t>カンロ</t>
    </rPh>
    <rPh sb="187" eb="189">
      <t>コウシン</t>
    </rPh>
    <rPh sb="189" eb="190">
      <t>リツ</t>
    </rPh>
    <rPh sb="198" eb="200">
      <t>ルイジ</t>
    </rPh>
    <rPh sb="200" eb="202">
      <t>ダンタイ</t>
    </rPh>
    <rPh sb="202" eb="205">
      <t>ヘイキンチ</t>
    </rPh>
    <rPh sb="206" eb="207">
      <t>クラ</t>
    </rPh>
    <rPh sb="209" eb="210">
      <t>ヒク</t>
    </rPh>
    <rPh sb="211" eb="212">
      <t>アタイ</t>
    </rPh>
    <rPh sb="219" eb="221">
      <t>ロウキュウ</t>
    </rPh>
    <rPh sb="221" eb="222">
      <t>カン</t>
    </rPh>
    <rPh sb="223" eb="225">
      <t>コウシン</t>
    </rPh>
    <rPh sb="226" eb="229">
      <t>ケイカクテキ</t>
    </rPh>
    <rPh sb="230" eb="232">
      <t>ジッシ</t>
    </rPh>
    <rPh sb="234" eb="236">
      <t>ヒツヨウ</t>
    </rPh>
    <phoneticPr fontId="4"/>
  </si>
  <si>
    <t>　上記１の経営の健全性・効率性については、概ね適正に推移している。
　しかし、２の老朽化の状況については、有形固定資産減価償却率が高く、管路更新率は非常に低い状況であり、今後は計画的に施設更新を行っていく必要がある。
　また、県企業局による受水費単価の増加や物価高騰による費用の増加があり、さらに将来の給水人口は減少し、給水収益は下降を辿ることも予測される。引き続き安定経営の持続のため、水道ビジョンや経営戦略の定期的な見直しを行い、施設整備の計画的な実施や水道料金の見直しを含めた事業運営等の効率化に取り組む必要がある。</t>
    <rPh sb="1" eb="3">
      <t>ジョウキ</t>
    </rPh>
    <rPh sb="5" eb="7">
      <t>ケイエイ</t>
    </rPh>
    <rPh sb="53" eb="55">
      <t>ユウケイ</t>
    </rPh>
    <rPh sb="55" eb="57">
      <t>コテイ</t>
    </rPh>
    <rPh sb="57" eb="59">
      <t>シサン</t>
    </rPh>
    <rPh sb="59" eb="61">
      <t>ゲンカ</t>
    </rPh>
    <rPh sb="61" eb="63">
      <t>ショウキャク</t>
    </rPh>
    <rPh sb="63" eb="64">
      <t>リツ</t>
    </rPh>
    <rPh sb="65" eb="66">
      <t>タカ</t>
    </rPh>
    <rPh sb="92" eb="94">
      <t>シセツ</t>
    </rPh>
    <rPh sb="113" eb="114">
      <t>ケン</t>
    </rPh>
    <rPh sb="114" eb="116">
      <t>キギョウ</t>
    </rPh>
    <rPh sb="116" eb="117">
      <t>キョク</t>
    </rPh>
    <rPh sb="120" eb="122">
      <t>ジュスイ</t>
    </rPh>
    <rPh sb="122" eb="123">
      <t>ヒ</t>
    </rPh>
    <rPh sb="123" eb="125">
      <t>タンカ</t>
    </rPh>
    <rPh sb="126" eb="127">
      <t>ゾウ</t>
    </rPh>
    <rPh sb="127" eb="128">
      <t>カ</t>
    </rPh>
    <rPh sb="129" eb="131">
      <t>ブッカ</t>
    </rPh>
    <rPh sb="131" eb="133">
      <t>コウトウ</t>
    </rPh>
    <rPh sb="136" eb="138">
      <t>ヒヨウ</t>
    </rPh>
    <rPh sb="139" eb="140">
      <t>ゾウ</t>
    </rPh>
    <rPh sb="140" eb="141">
      <t>カ</t>
    </rPh>
    <rPh sb="194" eb="196">
      <t>スイドウ</t>
    </rPh>
    <rPh sb="201" eb="203">
      <t>ケイエイ</t>
    </rPh>
    <rPh sb="203" eb="205">
      <t>センリャク</t>
    </rPh>
    <rPh sb="206" eb="209">
      <t>テイキテキ</t>
    </rPh>
    <rPh sb="210" eb="212">
      <t>ミナオ</t>
    </rPh>
    <rPh sb="214" eb="215">
      <t>オコナ</t>
    </rPh>
    <rPh sb="229" eb="231">
      <t>スイドウ</t>
    </rPh>
    <rPh sb="231" eb="233">
      <t>リョウキン</t>
    </rPh>
    <rPh sb="234" eb="236">
      <t>ミナオ</t>
    </rPh>
    <rPh sb="238" eb="239">
      <t>フク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</si>
</sst>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5" fillId="0" borderId="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0.06</c:v>
                </c:pt>
                <c:pt idx="1">
                  <c:v>0.09</c:v>
                </c:pt>
                <c:pt idx="2">
                  <c:v>0.37</c:v>
                </c:pt>
                <c:pt idx="3">
                  <c:v>0.01</c:v>
                </c:pt>
                <c:pt idx="4">
                  <c:v>0.17</c:v>
                </c:pt>
              </c:numCache>
            </c:numRef>
          </c:val>
          <c:extLst>
            <c:ext xmlns:c16="http://schemas.microsoft.com/office/drawing/2014/chart" uri="{C3380CC4-5D6E-409C-BE32-E72D297353CC}">
              <c16:uniqueId val="{00000000-1708-454A-91C3-644385550828}"/>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0.63</c:v>
                </c:pt>
                <c:pt idx="1">
                  <c:v>0.6</c:v>
                </c:pt>
                <c:pt idx="2">
                  <c:v>0.56000000000000005</c:v>
                </c:pt>
                <c:pt idx="3">
                  <c:v>0.6</c:v>
                </c:pt>
                <c:pt idx="4">
                  <c:v>0.53</c:v>
                </c:pt>
              </c:numCache>
            </c:numRef>
          </c:val>
          <c:smooth val="0"/>
          <c:extLst>
            <c:ext xmlns:c16="http://schemas.microsoft.com/office/drawing/2014/chart" uri="{C3380CC4-5D6E-409C-BE32-E72D297353CC}">
              <c16:uniqueId val="{00000001-1708-454A-91C3-644385550828}"/>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127.48</c:v>
                </c:pt>
                <c:pt idx="1">
                  <c:v>122.47</c:v>
                </c:pt>
                <c:pt idx="2">
                  <c:v>115.44</c:v>
                </c:pt>
                <c:pt idx="3">
                  <c:v>123.17</c:v>
                </c:pt>
                <c:pt idx="4">
                  <c:v>121.45</c:v>
                </c:pt>
              </c:numCache>
            </c:numRef>
          </c:val>
          <c:extLst>
            <c:ext xmlns:c16="http://schemas.microsoft.com/office/drawing/2014/chart" uri="{C3380CC4-5D6E-409C-BE32-E72D297353CC}">
              <c16:uniqueId val="{00000000-3D34-4273-987E-4E77167D20F5}"/>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111.17</c:v>
                </c:pt>
                <c:pt idx="1">
                  <c:v>110.91</c:v>
                </c:pt>
                <c:pt idx="2">
                  <c:v>111.49</c:v>
                </c:pt>
                <c:pt idx="3">
                  <c:v>109.09</c:v>
                </c:pt>
                <c:pt idx="4">
                  <c:v>109.05</c:v>
                </c:pt>
              </c:numCache>
            </c:numRef>
          </c:val>
          <c:smooth val="0"/>
          <c:extLst>
            <c:ext xmlns:c16="http://schemas.microsoft.com/office/drawing/2014/chart" uri="{C3380CC4-5D6E-409C-BE32-E72D297353CC}">
              <c16:uniqueId val="{00000001-3D34-4273-987E-4E77167D20F5}"/>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59.16</c:v>
                </c:pt>
                <c:pt idx="1">
                  <c:v>60.38</c:v>
                </c:pt>
                <c:pt idx="2">
                  <c:v>61.77</c:v>
                </c:pt>
                <c:pt idx="3">
                  <c:v>63.08</c:v>
                </c:pt>
                <c:pt idx="4">
                  <c:v>64.180000000000007</c:v>
                </c:pt>
              </c:numCache>
            </c:numRef>
          </c:val>
          <c:extLst>
            <c:ext xmlns:c16="http://schemas.microsoft.com/office/drawing/2014/chart" uri="{C3380CC4-5D6E-409C-BE32-E72D297353CC}">
              <c16:uniqueId val="{00000000-3F0C-4204-8595-031F84D06DAD}"/>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48.55</c:v>
                </c:pt>
                <c:pt idx="1">
                  <c:v>49.2</c:v>
                </c:pt>
                <c:pt idx="2">
                  <c:v>50.01</c:v>
                </c:pt>
                <c:pt idx="3">
                  <c:v>50.99</c:v>
                </c:pt>
                <c:pt idx="4">
                  <c:v>51.79</c:v>
                </c:pt>
              </c:numCache>
            </c:numRef>
          </c:val>
          <c:smooth val="0"/>
          <c:extLst>
            <c:ext xmlns:c16="http://schemas.microsoft.com/office/drawing/2014/chart" uri="{C3380CC4-5D6E-409C-BE32-E72D297353CC}">
              <c16:uniqueId val="{00000001-3F0C-4204-8595-031F84D06DAD}"/>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21.97</c:v>
                </c:pt>
                <c:pt idx="1">
                  <c:v>14.85</c:v>
                </c:pt>
                <c:pt idx="2">
                  <c:v>15.91</c:v>
                </c:pt>
                <c:pt idx="3">
                  <c:v>16.54</c:v>
                </c:pt>
                <c:pt idx="4">
                  <c:v>17.940000000000001</c:v>
                </c:pt>
              </c:numCache>
            </c:numRef>
          </c:val>
          <c:extLst>
            <c:ext xmlns:c16="http://schemas.microsoft.com/office/drawing/2014/chart" uri="{C3380CC4-5D6E-409C-BE32-E72D297353CC}">
              <c16:uniqueId val="{00000000-B723-454D-9BB1-2CF580F12DCA}"/>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17.11</c:v>
                </c:pt>
                <c:pt idx="1">
                  <c:v>18.329999999999998</c:v>
                </c:pt>
                <c:pt idx="2">
                  <c:v>20.27</c:v>
                </c:pt>
                <c:pt idx="3">
                  <c:v>21.69</c:v>
                </c:pt>
                <c:pt idx="4">
                  <c:v>23.19</c:v>
                </c:pt>
              </c:numCache>
            </c:numRef>
          </c:val>
          <c:smooth val="0"/>
          <c:extLst>
            <c:ext xmlns:c16="http://schemas.microsoft.com/office/drawing/2014/chart" uri="{C3380CC4-5D6E-409C-BE32-E72D297353CC}">
              <c16:uniqueId val="{00000001-B723-454D-9BB1-2CF580F12DCA}"/>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5C7-418E-B025-0476E2BEC6C3}"/>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0.78</c:v>
                </c:pt>
                <c:pt idx="1">
                  <c:v>0.92</c:v>
                </c:pt>
                <c:pt idx="2">
                  <c:v>0.87</c:v>
                </c:pt>
                <c:pt idx="3">
                  <c:v>0.93</c:v>
                </c:pt>
                <c:pt idx="4">
                  <c:v>1.02</c:v>
                </c:pt>
              </c:numCache>
            </c:numRef>
          </c:val>
          <c:smooth val="0"/>
          <c:extLst>
            <c:ext xmlns:c16="http://schemas.microsoft.com/office/drawing/2014/chart" uri="{C3380CC4-5D6E-409C-BE32-E72D297353CC}">
              <c16:uniqueId val="{00000001-E5C7-418E-B025-0476E2BEC6C3}"/>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473.97</c:v>
                </c:pt>
                <c:pt idx="1">
                  <c:v>506.08</c:v>
                </c:pt>
                <c:pt idx="2">
                  <c:v>541.13</c:v>
                </c:pt>
                <c:pt idx="3">
                  <c:v>609.02</c:v>
                </c:pt>
                <c:pt idx="4">
                  <c:v>621.04</c:v>
                </c:pt>
              </c:numCache>
            </c:numRef>
          </c:val>
          <c:extLst>
            <c:ext xmlns:c16="http://schemas.microsoft.com/office/drawing/2014/chart" uri="{C3380CC4-5D6E-409C-BE32-E72D297353CC}">
              <c16:uniqueId val="{00000000-2230-4025-9C4B-89F0FE680D54}"/>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360.86</c:v>
                </c:pt>
                <c:pt idx="1">
                  <c:v>350.79</c:v>
                </c:pt>
                <c:pt idx="2">
                  <c:v>354.57</c:v>
                </c:pt>
                <c:pt idx="3">
                  <c:v>357.74</c:v>
                </c:pt>
                <c:pt idx="4">
                  <c:v>344.88</c:v>
                </c:pt>
              </c:numCache>
            </c:numRef>
          </c:val>
          <c:smooth val="0"/>
          <c:extLst>
            <c:ext xmlns:c16="http://schemas.microsoft.com/office/drawing/2014/chart" uri="{C3380CC4-5D6E-409C-BE32-E72D297353CC}">
              <c16:uniqueId val="{00000001-2230-4025-9C4B-89F0FE680D54}"/>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131.93</c:v>
                </c:pt>
                <c:pt idx="1">
                  <c:v>128.97999999999999</c:v>
                </c:pt>
                <c:pt idx="2">
                  <c:v>119.51</c:v>
                </c:pt>
                <c:pt idx="3">
                  <c:v>103.05</c:v>
                </c:pt>
                <c:pt idx="4">
                  <c:v>103.57</c:v>
                </c:pt>
              </c:numCache>
            </c:numRef>
          </c:val>
          <c:extLst>
            <c:ext xmlns:c16="http://schemas.microsoft.com/office/drawing/2014/chart" uri="{C3380CC4-5D6E-409C-BE32-E72D297353CC}">
              <c16:uniqueId val="{00000000-951A-4FB6-9EDF-C0B6981E873A}"/>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309.27999999999997</c:v>
                </c:pt>
                <c:pt idx="1">
                  <c:v>322.92</c:v>
                </c:pt>
                <c:pt idx="2">
                  <c:v>303.45999999999998</c:v>
                </c:pt>
                <c:pt idx="3">
                  <c:v>307.27999999999997</c:v>
                </c:pt>
                <c:pt idx="4">
                  <c:v>304.02</c:v>
                </c:pt>
              </c:numCache>
            </c:numRef>
          </c:val>
          <c:smooth val="0"/>
          <c:extLst>
            <c:ext xmlns:c16="http://schemas.microsoft.com/office/drawing/2014/chart" uri="{C3380CC4-5D6E-409C-BE32-E72D297353CC}">
              <c16:uniqueId val="{00000001-951A-4FB6-9EDF-C0B6981E873A}"/>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126.32</c:v>
                </c:pt>
                <c:pt idx="1">
                  <c:v>117.79</c:v>
                </c:pt>
                <c:pt idx="2">
                  <c:v>113.14</c:v>
                </c:pt>
                <c:pt idx="3">
                  <c:v>124.33</c:v>
                </c:pt>
                <c:pt idx="4">
                  <c:v>116.2</c:v>
                </c:pt>
              </c:numCache>
            </c:numRef>
          </c:val>
          <c:extLst>
            <c:ext xmlns:c16="http://schemas.microsoft.com/office/drawing/2014/chart" uri="{C3380CC4-5D6E-409C-BE32-E72D297353CC}">
              <c16:uniqueId val="{00000000-47D9-4813-9981-D3C8CD1DD9AB}"/>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103.32</c:v>
                </c:pt>
                <c:pt idx="1">
                  <c:v>100.85</c:v>
                </c:pt>
                <c:pt idx="2">
                  <c:v>103.79</c:v>
                </c:pt>
                <c:pt idx="3">
                  <c:v>98.3</c:v>
                </c:pt>
                <c:pt idx="4">
                  <c:v>98.89</c:v>
                </c:pt>
              </c:numCache>
            </c:numRef>
          </c:val>
          <c:smooth val="0"/>
          <c:extLst>
            <c:ext xmlns:c16="http://schemas.microsoft.com/office/drawing/2014/chart" uri="{C3380CC4-5D6E-409C-BE32-E72D297353CC}">
              <c16:uniqueId val="{00000001-47D9-4813-9981-D3C8CD1DD9AB}"/>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167.38</c:v>
                </c:pt>
                <c:pt idx="1">
                  <c:v>167.86</c:v>
                </c:pt>
                <c:pt idx="2">
                  <c:v>175.14</c:v>
                </c:pt>
                <c:pt idx="3">
                  <c:v>168.84</c:v>
                </c:pt>
                <c:pt idx="4">
                  <c:v>175.22</c:v>
                </c:pt>
              </c:numCache>
            </c:numRef>
          </c:val>
          <c:extLst>
            <c:ext xmlns:c16="http://schemas.microsoft.com/office/drawing/2014/chart" uri="{C3380CC4-5D6E-409C-BE32-E72D297353CC}">
              <c16:uniqueId val="{00000000-1936-447D-B7FE-BCFD07E11908}"/>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168.56</c:v>
                </c:pt>
                <c:pt idx="1">
                  <c:v>167.1</c:v>
                </c:pt>
                <c:pt idx="2">
                  <c:v>167.86</c:v>
                </c:pt>
                <c:pt idx="3">
                  <c:v>173.68</c:v>
                </c:pt>
                <c:pt idx="4">
                  <c:v>174.52</c:v>
                </c:pt>
              </c:numCache>
            </c:numRef>
          </c:val>
          <c:smooth val="0"/>
          <c:extLst>
            <c:ext xmlns:c16="http://schemas.microsoft.com/office/drawing/2014/chart" uri="{C3380CC4-5D6E-409C-BE32-E72D297353CC}">
              <c16:uniqueId val="{00000001-1936-447D-B7FE-BCFD07E11908}"/>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62.91</c:v>
                </c:pt>
                <c:pt idx="1">
                  <c:v>62.51</c:v>
                </c:pt>
                <c:pt idx="2">
                  <c:v>62.84</c:v>
                </c:pt>
                <c:pt idx="3">
                  <c:v>65.42</c:v>
                </c:pt>
                <c:pt idx="4">
                  <c:v>65.61</c:v>
                </c:pt>
              </c:numCache>
            </c:numRef>
          </c:val>
          <c:extLst>
            <c:ext xmlns:c16="http://schemas.microsoft.com/office/drawing/2014/chart" uri="{C3380CC4-5D6E-409C-BE32-E72D297353CC}">
              <c16:uniqueId val="{00000000-F66D-4C51-A7A4-E8ABEFBF47F6}"/>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59.51</c:v>
                </c:pt>
                <c:pt idx="1">
                  <c:v>59.91</c:v>
                </c:pt>
                <c:pt idx="2">
                  <c:v>59.4</c:v>
                </c:pt>
                <c:pt idx="3">
                  <c:v>59.24</c:v>
                </c:pt>
                <c:pt idx="4">
                  <c:v>58.77</c:v>
                </c:pt>
              </c:numCache>
            </c:numRef>
          </c:val>
          <c:smooth val="0"/>
          <c:extLst>
            <c:ext xmlns:c16="http://schemas.microsoft.com/office/drawing/2014/chart" uri="{C3380CC4-5D6E-409C-BE32-E72D297353CC}">
              <c16:uniqueId val="{00000001-F66D-4C51-A7A4-E8ABEFBF47F6}"/>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92.43</c:v>
                </c:pt>
                <c:pt idx="1">
                  <c:v>91.75</c:v>
                </c:pt>
                <c:pt idx="2">
                  <c:v>91.3</c:v>
                </c:pt>
                <c:pt idx="3">
                  <c:v>90.88</c:v>
                </c:pt>
                <c:pt idx="4">
                  <c:v>92.94</c:v>
                </c:pt>
              </c:numCache>
            </c:numRef>
          </c:val>
          <c:extLst>
            <c:ext xmlns:c16="http://schemas.microsoft.com/office/drawing/2014/chart" uri="{C3380CC4-5D6E-409C-BE32-E72D297353CC}">
              <c16:uniqueId val="{00000000-AF9C-43DF-A50D-636612E63291}"/>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87.08</c:v>
                </c:pt>
                <c:pt idx="1">
                  <c:v>87.26</c:v>
                </c:pt>
                <c:pt idx="2">
                  <c:v>87.57</c:v>
                </c:pt>
                <c:pt idx="3">
                  <c:v>87.26</c:v>
                </c:pt>
                <c:pt idx="4">
                  <c:v>86.95</c:v>
                </c:pt>
              </c:numCache>
            </c:numRef>
          </c:val>
          <c:smooth val="0"/>
          <c:extLst>
            <c:ext xmlns:c16="http://schemas.microsoft.com/office/drawing/2014/chart" uri="{C3380CC4-5D6E-409C-BE32-E72D297353CC}">
              <c16:uniqueId val="{00000001-AF9C-43DF-A50D-636612E63291}"/>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V10" zoomScale="55" zoomScaleNormal="55"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row>
    <row r="3" spans="1:78" ht="9.75" customHeight="1" x14ac:dyDescent="0.15">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row>
    <row r="4" spans="1:78" ht="9.75" customHeight="1" x14ac:dyDescent="0.15">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9" t="str">
        <f>データ!H6</f>
        <v>沖縄県　名護市</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80"/>
      <c r="AE6" s="80"/>
      <c r="AF6" s="80"/>
      <c r="AG6" s="8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1" t="s">
        <v>1</v>
      </c>
      <c r="C7" s="62"/>
      <c r="D7" s="62"/>
      <c r="E7" s="62"/>
      <c r="F7" s="62"/>
      <c r="G7" s="62"/>
      <c r="H7" s="62"/>
      <c r="I7" s="61" t="s">
        <v>2</v>
      </c>
      <c r="J7" s="62"/>
      <c r="K7" s="62"/>
      <c r="L7" s="62"/>
      <c r="M7" s="62"/>
      <c r="N7" s="62"/>
      <c r="O7" s="63"/>
      <c r="P7" s="64" t="s">
        <v>3</v>
      </c>
      <c r="Q7" s="64"/>
      <c r="R7" s="64"/>
      <c r="S7" s="64"/>
      <c r="T7" s="64"/>
      <c r="U7" s="64"/>
      <c r="V7" s="64"/>
      <c r="W7" s="64" t="s">
        <v>4</v>
      </c>
      <c r="X7" s="64"/>
      <c r="Y7" s="64"/>
      <c r="Z7" s="64"/>
      <c r="AA7" s="64"/>
      <c r="AB7" s="64"/>
      <c r="AC7" s="64"/>
      <c r="AD7" s="64" t="s">
        <v>5</v>
      </c>
      <c r="AE7" s="64"/>
      <c r="AF7" s="64"/>
      <c r="AG7" s="64"/>
      <c r="AH7" s="64"/>
      <c r="AI7" s="64"/>
      <c r="AJ7" s="64"/>
      <c r="AK7" s="2"/>
      <c r="AL7" s="64" t="s">
        <v>6</v>
      </c>
      <c r="AM7" s="64"/>
      <c r="AN7" s="64"/>
      <c r="AO7" s="64"/>
      <c r="AP7" s="64"/>
      <c r="AQ7" s="64"/>
      <c r="AR7" s="64"/>
      <c r="AS7" s="64"/>
      <c r="AT7" s="61" t="s">
        <v>7</v>
      </c>
      <c r="AU7" s="62"/>
      <c r="AV7" s="62"/>
      <c r="AW7" s="62"/>
      <c r="AX7" s="62"/>
      <c r="AY7" s="62"/>
      <c r="AZ7" s="62"/>
      <c r="BA7" s="62"/>
      <c r="BB7" s="64" t="s">
        <v>8</v>
      </c>
      <c r="BC7" s="64"/>
      <c r="BD7" s="64"/>
      <c r="BE7" s="64"/>
      <c r="BF7" s="64"/>
      <c r="BG7" s="64"/>
      <c r="BH7" s="64"/>
      <c r="BI7" s="64"/>
      <c r="BJ7" s="3"/>
      <c r="BK7" s="3"/>
      <c r="BL7" s="69" t="s">
        <v>9</v>
      </c>
      <c r="BM7" s="70"/>
      <c r="BN7" s="70"/>
      <c r="BO7" s="70"/>
      <c r="BP7" s="70"/>
      <c r="BQ7" s="70"/>
      <c r="BR7" s="70"/>
      <c r="BS7" s="70"/>
      <c r="BT7" s="70"/>
      <c r="BU7" s="70"/>
      <c r="BV7" s="70"/>
      <c r="BW7" s="70"/>
      <c r="BX7" s="70"/>
      <c r="BY7" s="7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A4</v>
      </c>
      <c r="X8" s="75"/>
      <c r="Y8" s="75"/>
      <c r="Z8" s="75"/>
      <c r="AA8" s="75"/>
      <c r="AB8" s="75"/>
      <c r="AC8" s="75"/>
      <c r="AD8" s="75" t="str">
        <f>データ!$M$6</f>
        <v>非設置</v>
      </c>
      <c r="AE8" s="75"/>
      <c r="AF8" s="75"/>
      <c r="AG8" s="75"/>
      <c r="AH8" s="75"/>
      <c r="AI8" s="75"/>
      <c r="AJ8" s="75"/>
      <c r="AK8" s="2"/>
      <c r="AL8" s="58">
        <f>データ!$R$6</f>
        <v>64554</v>
      </c>
      <c r="AM8" s="58"/>
      <c r="AN8" s="58"/>
      <c r="AO8" s="58"/>
      <c r="AP8" s="58"/>
      <c r="AQ8" s="58"/>
      <c r="AR8" s="58"/>
      <c r="AS8" s="58"/>
      <c r="AT8" s="55">
        <f>データ!$S$6</f>
        <v>210.8</v>
      </c>
      <c r="AU8" s="56"/>
      <c r="AV8" s="56"/>
      <c r="AW8" s="56"/>
      <c r="AX8" s="56"/>
      <c r="AY8" s="56"/>
      <c r="AZ8" s="56"/>
      <c r="BA8" s="56"/>
      <c r="BB8" s="45">
        <f>データ!$T$6</f>
        <v>306.23</v>
      </c>
      <c r="BC8" s="45"/>
      <c r="BD8" s="45"/>
      <c r="BE8" s="45"/>
      <c r="BF8" s="45"/>
      <c r="BG8" s="45"/>
      <c r="BH8" s="45"/>
      <c r="BI8" s="45"/>
      <c r="BJ8" s="3"/>
      <c r="BK8" s="3"/>
      <c r="BL8" s="76" t="s">
        <v>10</v>
      </c>
      <c r="BM8" s="77"/>
      <c r="BN8" s="59" t="s">
        <v>11</v>
      </c>
      <c r="BO8" s="59"/>
      <c r="BP8" s="59"/>
      <c r="BQ8" s="59"/>
      <c r="BR8" s="59"/>
      <c r="BS8" s="59"/>
      <c r="BT8" s="59"/>
      <c r="BU8" s="59"/>
      <c r="BV8" s="59"/>
      <c r="BW8" s="59"/>
      <c r="BX8" s="59"/>
      <c r="BY8" s="60"/>
    </row>
    <row r="9" spans="1:78" ht="18.75" customHeight="1" x14ac:dyDescent="0.15">
      <c r="A9" s="2"/>
      <c r="B9" s="61" t="s">
        <v>12</v>
      </c>
      <c r="C9" s="62"/>
      <c r="D9" s="62"/>
      <c r="E9" s="62"/>
      <c r="F9" s="62"/>
      <c r="G9" s="62"/>
      <c r="H9" s="62"/>
      <c r="I9" s="61" t="s">
        <v>13</v>
      </c>
      <c r="J9" s="62"/>
      <c r="K9" s="62"/>
      <c r="L9" s="62"/>
      <c r="M9" s="62"/>
      <c r="N9" s="62"/>
      <c r="O9" s="63"/>
      <c r="P9" s="64" t="s">
        <v>14</v>
      </c>
      <c r="Q9" s="64"/>
      <c r="R9" s="64"/>
      <c r="S9" s="64"/>
      <c r="T9" s="64"/>
      <c r="U9" s="64"/>
      <c r="V9" s="64"/>
      <c r="W9" s="64" t="s">
        <v>15</v>
      </c>
      <c r="X9" s="64"/>
      <c r="Y9" s="64"/>
      <c r="Z9" s="64"/>
      <c r="AA9" s="64"/>
      <c r="AB9" s="64"/>
      <c r="AC9" s="64"/>
      <c r="AD9" s="2"/>
      <c r="AE9" s="2"/>
      <c r="AF9" s="2"/>
      <c r="AG9" s="2"/>
      <c r="AH9" s="2"/>
      <c r="AI9" s="2"/>
      <c r="AJ9" s="2"/>
      <c r="AK9" s="2"/>
      <c r="AL9" s="64" t="s">
        <v>16</v>
      </c>
      <c r="AM9" s="64"/>
      <c r="AN9" s="64"/>
      <c r="AO9" s="64"/>
      <c r="AP9" s="64"/>
      <c r="AQ9" s="64"/>
      <c r="AR9" s="64"/>
      <c r="AS9" s="64"/>
      <c r="AT9" s="61" t="s">
        <v>17</v>
      </c>
      <c r="AU9" s="62"/>
      <c r="AV9" s="62"/>
      <c r="AW9" s="62"/>
      <c r="AX9" s="62"/>
      <c r="AY9" s="62"/>
      <c r="AZ9" s="62"/>
      <c r="BA9" s="62"/>
      <c r="BB9" s="64" t="s">
        <v>18</v>
      </c>
      <c r="BC9" s="64"/>
      <c r="BD9" s="64"/>
      <c r="BE9" s="64"/>
      <c r="BF9" s="64"/>
      <c r="BG9" s="64"/>
      <c r="BH9" s="64"/>
      <c r="BI9" s="64"/>
      <c r="BJ9" s="3"/>
      <c r="BK9" s="3"/>
      <c r="BL9" s="65" t="s">
        <v>19</v>
      </c>
      <c r="BM9" s="66"/>
      <c r="BN9" s="67" t="s">
        <v>20</v>
      </c>
      <c r="BO9" s="67"/>
      <c r="BP9" s="67"/>
      <c r="BQ9" s="67"/>
      <c r="BR9" s="67"/>
      <c r="BS9" s="67"/>
      <c r="BT9" s="67"/>
      <c r="BU9" s="67"/>
      <c r="BV9" s="67"/>
      <c r="BW9" s="67"/>
      <c r="BX9" s="67"/>
      <c r="BY9" s="68"/>
    </row>
    <row r="10" spans="1:78" ht="18.75" customHeight="1" x14ac:dyDescent="0.15">
      <c r="A10" s="2"/>
      <c r="B10" s="55" t="str">
        <f>データ!$N$6</f>
        <v>-</v>
      </c>
      <c r="C10" s="56"/>
      <c r="D10" s="56"/>
      <c r="E10" s="56"/>
      <c r="F10" s="56"/>
      <c r="G10" s="56"/>
      <c r="H10" s="56"/>
      <c r="I10" s="55">
        <f>データ!$O$6</f>
        <v>84.6</v>
      </c>
      <c r="J10" s="56"/>
      <c r="K10" s="56"/>
      <c r="L10" s="56"/>
      <c r="M10" s="56"/>
      <c r="N10" s="56"/>
      <c r="O10" s="57"/>
      <c r="P10" s="45">
        <f>データ!$P$6</f>
        <v>97.17</v>
      </c>
      <c r="Q10" s="45"/>
      <c r="R10" s="45"/>
      <c r="S10" s="45"/>
      <c r="T10" s="45"/>
      <c r="U10" s="45"/>
      <c r="V10" s="45"/>
      <c r="W10" s="58">
        <f>データ!$Q$6</f>
        <v>3399</v>
      </c>
      <c r="X10" s="58"/>
      <c r="Y10" s="58"/>
      <c r="Z10" s="58"/>
      <c r="AA10" s="58"/>
      <c r="AB10" s="58"/>
      <c r="AC10" s="58"/>
      <c r="AD10" s="2"/>
      <c r="AE10" s="2"/>
      <c r="AF10" s="2"/>
      <c r="AG10" s="2"/>
      <c r="AH10" s="2"/>
      <c r="AI10" s="2"/>
      <c r="AJ10" s="2"/>
      <c r="AK10" s="2"/>
      <c r="AL10" s="58">
        <f>データ!$U$6</f>
        <v>62226</v>
      </c>
      <c r="AM10" s="58"/>
      <c r="AN10" s="58"/>
      <c r="AO10" s="58"/>
      <c r="AP10" s="58"/>
      <c r="AQ10" s="58"/>
      <c r="AR10" s="58"/>
      <c r="AS10" s="58"/>
      <c r="AT10" s="55">
        <f>データ!$V$6</f>
        <v>49.93</v>
      </c>
      <c r="AU10" s="56"/>
      <c r="AV10" s="56"/>
      <c r="AW10" s="56"/>
      <c r="AX10" s="56"/>
      <c r="AY10" s="56"/>
      <c r="AZ10" s="56"/>
      <c r="BA10" s="56"/>
      <c r="BB10" s="45">
        <f>データ!$W$6</f>
        <v>1246.26</v>
      </c>
      <c r="BC10" s="45"/>
      <c r="BD10" s="45"/>
      <c r="BE10" s="45"/>
      <c r="BF10" s="45"/>
      <c r="BG10" s="45"/>
      <c r="BH10" s="45"/>
      <c r="BI10" s="45"/>
      <c r="BJ10" s="2"/>
      <c r="BK10" s="2"/>
      <c r="BL10" s="46" t="s">
        <v>21</v>
      </c>
      <c r="BM10" s="47"/>
      <c r="BN10" s="48" t="s">
        <v>22</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0" t="s">
        <v>23</v>
      </c>
      <c r="BM11" s="50"/>
      <c r="BN11" s="50"/>
      <c r="BO11" s="50"/>
      <c r="BP11" s="50"/>
      <c r="BQ11" s="50"/>
      <c r="BR11" s="50"/>
      <c r="BS11" s="50"/>
      <c r="BT11" s="50"/>
      <c r="BU11" s="50"/>
      <c r="BV11" s="50"/>
      <c r="BW11" s="50"/>
      <c r="BX11" s="50"/>
      <c r="BY11" s="50"/>
      <c r="BZ11" s="5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0"/>
      <c r="BM12" s="50"/>
      <c r="BN12" s="50"/>
      <c r="BO12" s="50"/>
      <c r="BP12" s="50"/>
      <c r="BQ12" s="50"/>
      <c r="BR12" s="50"/>
      <c r="BS12" s="50"/>
      <c r="BT12" s="50"/>
      <c r="BU12" s="50"/>
      <c r="BV12" s="50"/>
      <c r="BW12" s="50"/>
      <c r="BX12" s="50"/>
      <c r="BY12" s="50"/>
      <c r="BZ12" s="5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1"/>
      <c r="BM13" s="51"/>
      <c r="BN13" s="51"/>
      <c r="BO13" s="51"/>
      <c r="BP13" s="51"/>
      <c r="BQ13" s="51"/>
      <c r="BR13" s="51"/>
      <c r="BS13" s="51"/>
      <c r="BT13" s="51"/>
      <c r="BU13" s="51"/>
      <c r="BV13" s="51"/>
      <c r="BW13" s="51"/>
      <c r="BX13" s="51"/>
      <c r="BY13" s="51"/>
      <c r="BZ13" s="51"/>
    </row>
    <row r="14" spans="1:78" ht="13.5" customHeight="1" x14ac:dyDescent="0.15">
      <c r="A14" s="2"/>
      <c r="B14" s="52" t="s">
        <v>24</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4"/>
      <c r="BK14" s="2"/>
      <c r="BL14" s="33" t="s">
        <v>25</v>
      </c>
      <c r="BM14" s="34"/>
      <c r="BN14" s="34"/>
      <c r="BO14" s="34"/>
      <c r="BP14" s="34"/>
      <c r="BQ14" s="34"/>
      <c r="BR14" s="34"/>
      <c r="BS14" s="34"/>
      <c r="BT14" s="34"/>
      <c r="BU14" s="34"/>
      <c r="BV14" s="34"/>
      <c r="BW14" s="34"/>
      <c r="BX14" s="34"/>
      <c r="BY14" s="34"/>
      <c r="BZ14" s="35"/>
    </row>
    <row r="15" spans="1:78" ht="13.5" customHeight="1" x14ac:dyDescent="0.15">
      <c r="A15" s="2"/>
      <c r="B15" s="39"/>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1"/>
      <c r="BK15" s="2"/>
      <c r="BL15" s="36"/>
      <c r="BM15" s="37"/>
      <c r="BN15" s="37"/>
      <c r="BO15" s="37"/>
      <c r="BP15" s="37"/>
      <c r="BQ15" s="37"/>
      <c r="BR15" s="37"/>
      <c r="BS15" s="37"/>
      <c r="BT15" s="37"/>
      <c r="BU15" s="37"/>
      <c r="BV15" s="37"/>
      <c r="BW15" s="37"/>
      <c r="BX15" s="37"/>
      <c r="BY15" s="37"/>
      <c r="BZ15" s="38"/>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0" t="s">
        <v>111</v>
      </c>
      <c r="BM16" s="89"/>
      <c r="BN16" s="89"/>
      <c r="BO16" s="89"/>
      <c r="BP16" s="89"/>
      <c r="BQ16" s="89"/>
      <c r="BR16" s="89"/>
      <c r="BS16" s="89"/>
      <c r="BT16" s="89"/>
      <c r="BU16" s="89"/>
      <c r="BV16" s="89"/>
      <c r="BW16" s="89"/>
      <c r="BX16" s="89"/>
      <c r="BY16" s="89"/>
      <c r="BZ16" s="3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0"/>
      <c r="BM17" s="89"/>
      <c r="BN17" s="89"/>
      <c r="BO17" s="89"/>
      <c r="BP17" s="89"/>
      <c r="BQ17" s="89"/>
      <c r="BR17" s="89"/>
      <c r="BS17" s="89"/>
      <c r="BT17" s="89"/>
      <c r="BU17" s="89"/>
      <c r="BV17" s="89"/>
      <c r="BW17" s="89"/>
      <c r="BX17" s="89"/>
      <c r="BY17" s="89"/>
      <c r="BZ17" s="3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0"/>
      <c r="BM18" s="89"/>
      <c r="BN18" s="89"/>
      <c r="BO18" s="89"/>
      <c r="BP18" s="89"/>
      <c r="BQ18" s="89"/>
      <c r="BR18" s="89"/>
      <c r="BS18" s="89"/>
      <c r="BT18" s="89"/>
      <c r="BU18" s="89"/>
      <c r="BV18" s="89"/>
      <c r="BW18" s="89"/>
      <c r="BX18" s="89"/>
      <c r="BY18" s="89"/>
      <c r="BZ18" s="3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0"/>
      <c r="BM19" s="89"/>
      <c r="BN19" s="89"/>
      <c r="BO19" s="89"/>
      <c r="BP19" s="89"/>
      <c r="BQ19" s="89"/>
      <c r="BR19" s="89"/>
      <c r="BS19" s="89"/>
      <c r="BT19" s="89"/>
      <c r="BU19" s="89"/>
      <c r="BV19" s="89"/>
      <c r="BW19" s="89"/>
      <c r="BX19" s="89"/>
      <c r="BY19" s="89"/>
      <c r="BZ19" s="3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0"/>
      <c r="BM20" s="89"/>
      <c r="BN20" s="89"/>
      <c r="BO20" s="89"/>
      <c r="BP20" s="89"/>
      <c r="BQ20" s="89"/>
      <c r="BR20" s="89"/>
      <c r="BS20" s="89"/>
      <c r="BT20" s="89"/>
      <c r="BU20" s="89"/>
      <c r="BV20" s="89"/>
      <c r="BW20" s="89"/>
      <c r="BX20" s="89"/>
      <c r="BY20" s="89"/>
      <c r="BZ20" s="3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0"/>
      <c r="BM21" s="89"/>
      <c r="BN21" s="89"/>
      <c r="BO21" s="89"/>
      <c r="BP21" s="89"/>
      <c r="BQ21" s="89"/>
      <c r="BR21" s="89"/>
      <c r="BS21" s="89"/>
      <c r="BT21" s="89"/>
      <c r="BU21" s="89"/>
      <c r="BV21" s="89"/>
      <c r="BW21" s="89"/>
      <c r="BX21" s="89"/>
      <c r="BY21" s="89"/>
      <c r="BZ21" s="3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0"/>
      <c r="BM22" s="89"/>
      <c r="BN22" s="89"/>
      <c r="BO22" s="89"/>
      <c r="BP22" s="89"/>
      <c r="BQ22" s="89"/>
      <c r="BR22" s="89"/>
      <c r="BS22" s="89"/>
      <c r="BT22" s="89"/>
      <c r="BU22" s="89"/>
      <c r="BV22" s="89"/>
      <c r="BW22" s="89"/>
      <c r="BX22" s="89"/>
      <c r="BY22" s="89"/>
      <c r="BZ22" s="3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0"/>
      <c r="BM23" s="89"/>
      <c r="BN23" s="89"/>
      <c r="BO23" s="89"/>
      <c r="BP23" s="89"/>
      <c r="BQ23" s="89"/>
      <c r="BR23" s="89"/>
      <c r="BS23" s="89"/>
      <c r="BT23" s="89"/>
      <c r="BU23" s="89"/>
      <c r="BV23" s="89"/>
      <c r="BW23" s="89"/>
      <c r="BX23" s="89"/>
      <c r="BY23" s="89"/>
      <c r="BZ23" s="3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0"/>
      <c r="BM24" s="89"/>
      <c r="BN24" s="89"/>
      <c r="BO24" s="89"/>
      <c r="BP24" s="89"/>
      <c r="BQ24" s="89"/>
      <c r="BR24" s="89"/>
      <c r="BS24" s="89"/>
      <c r="BT24" s="89"/>
      <c r="BU24" s="89"/>
      <c r="BV24" s="89"/>
      <c r="BW24" s="89"/>
      <c r="BX24" s="89"/>
      <c r="BY24" s="89"/>
      <c r="BZ24" s="3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0"/>
      <c r="BM25" s="89"/>
      <c r="BN25" s="89"/>
      <c r="BO25" s="89"/>
      <c r="BP25" s="89"/>
      <c r="BQ25" s="89"/>
      <c r="BR25" s="89"/>
      <c r="BS25" s="89"/>
      <c r="BT25" s="89"/>
      <c r="BU25" s="89"/>
      <c r="BV25" s="89"/>
      <c r="BW25" s="89"/>
      <c r="BX25" s="89"/>
      <c r="BY25" s="89"/>
      <c r="BZ25" s="3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0"/>
      <c r="BM26" s="89"/>
      <c r="BN26" s="89"/>
      <c r="BO26" s="89"/>
      <c r="BP26" s="89"/>
      <c r="BQ26" s="89"/>
      <c r="BR26" s="89"/>
      <c r="BS26" s="89"/>
      <c r="BT26" s="89"/>
      <c r="BU26" s="89"/>
      <c r="BV26" s="89"/>
      <c r="BW26" s="89"/>
      <c r="BX26" s="89"/>
      <c r="BY26" s="89"/>
      <c r="BZ26" s="3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0"/>
      <c r="BM27" s="89"/>
      <c r="BN27" s="89"/>
      <c r="BO27" s="89"/>
      <c r="BP27" s="89"/>
      <c r="BQ27" s="89"/>
      <c r="BR27" s="89"/>
      <c r="BS27" s="89"/>
      <c r="BT27" s="89"/>
      <c r="BU27" s="89"/>
      <c r="BV27" s="89"/>
      <c r="BW27" s="89"/>
      <c r="BX27" s="89"/>
      <c r="BY27" s="89"/>
      <c r="BZ27" s="3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0"/>
      <c r="BM28" s="89"/>
      <c r="BN28" s="89"/>
      <c r="BO28" s="89"/>
      <c r="BP28" s="89"/>
      <c r="BQ28" s="89"/>
      <c r="BR28" s="89"/>
      <c r="BS28" s="89"/>
      <c r="BT28" s="89"/>
      <c r="BU28" s="89"/>
      <c r="BV28" s="89"/>
      <c r="BW28" s="89"/>
      <c r="BX28" s="89"/>
      <c r="BY28" s="89"/>
      <c r="BZ28" s="3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0"/>
      <c r="BM29" s="89"/>
      <c r="BN29" s="89"/>
      <c r="BO29" s="89"/>
      <c r="BP29" s="89"/>
      <c r="BQ29" s="89"/>
      <c r="BR29" s="89"/>
      <c r="BS29" s="89"/>
      <c r="BT29" s="89"/>
      <c r="BU29" s="89"/>
      <c r="BV29" s="89"/>
      <c r="BW29" s="89"/>
      <c r="BX29" s="89"/>
      <c r="BY29" s="89"/>
      <c r="BZ29" s="3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0"/>
      <c r="BM30" s="89"/>
      <c r="BN30" s="89"/>
      <c r="BO30" s="89"/>
      <c r="BP30" s="89"/>
      <c r="BQ30" s="89"/>
      <c r="BR30" s="89"/>
      <c r="BS30" s="89"/>
      <c r="BT30" s="89"/>
      <c r="BU30" s="89"/>
      <c r="BV30" s="89"/>
      <c r="BW30" s="89"/>
      <c r="BX30" s="89"/>
      <c r="BY30" s="89"/>
      <c r="BZ30" s="3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0"/>
      <c r="BM31" s="89"/>
      <c r="BN31" s="89"/>
      <c r="BO31" s="89"/>
      <c r="BP31" s="89"/>
      <c r="BQ31" s="89"/>
      <c r="BR31" s="89"/>
      <c r="BS31" s="89"/>
      <c r="BT31" s="89"/>
      <c r="BU31" s="89"/>
      <c r="BV31" s="89"/>
      <c r="BW31" s="89"/>
      <c r="BX31" s="89"/>
      <c r="BY31" s="89"/>
      <c r="BZ31" s="3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0"/>
      <c r="BM32" s="89"/>
      <c r="BN32" s="89"/>
      <c r="BO32" s="89"/>
      <c r="BP32" s="89"/>
      <c r="BQ32" s="89"/>
      <c r="BR32" s="89"/>
      <c r="BS32" s="89"/>
      <c r="BT32" s="89"/>
      <c r="BU32" s="89"/>
      <c r="BV32" s="89"/>
      <c r="BW32" s="89"/>
      <c r="BX32" s="89"/>
      <c r="BY32" s="89"/>
      <c r="BZ32" s="3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0"/>
      <c r="BM33" s="89"/>
      <c r="BN33" s="89"/>
      <c r="BO33" s="89"/>
      <c r="BP33" s="89"/>
      <c r="BQ33" s="89"/>
      <c r="BR33" s="89"/>
      <c r="BS33" s="89"/>
      <c r="BT33" s="89"/>
      <c r="BU33" s="89"/>
      <c r="BV33" s="89"/>
      <c r="BW33" s="89"/>
      <c r="BX33" s="89"/>
      <c r="BY33" s="89"/>
      <c r="BZ33" s="3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0"/>
      <c r="BM34" s="89"/>
      <c r="BN34" s="89"/>
      <c r="BO34" s="89"/>
      <c r="BP34" s="89"/>
      <c r="BQ34" s="89"/>
      <c r="BR34" s="89"/>
      <c r="BS34" s="89"/>
      <c r="BT34" s="89"/>
      <c r="BU34" s="89"/>
      <c r="BV34" s="89"/>
      <c r="BW34" s="89"/>
      <c r="BX34" s="89"/>
      <c r="BY34" s="89"/>
      <c r="BZ34" s="3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0"/>
      <c r="BM35" s="89"/>
      <c r="BN35" s="89"/>
      <c r="BO35" s="89"/>
      <c r="BP35" s="89"/>
      <c r="BQ35" s="89"/>
      <c r="BR35" s="89"/>
      <c r="BS35" s="89"/>
      <c r="BT35" s="89"/>
      <c r="BU35" s="89"/>
      <c r="BV35" s="89"/>
      <c r="BW35" s="89"/>
      <c r="BX35" s="89"/>
      <c r="BY35" s="89"/>
      <c r="BZ35" s="3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0"/>
      <c r="BM36" s="89"/>
      <c r="BN36" s="89"/>
      <c r="BO36" s="89"/>
      <c r="BP36" s="89"/>
      <c r="BQ36" s="89"/>
      <c r="BR36" s="89"/>
      <c r="BS36" s="89"/>
      <c r="BT36" s="89"/>
      <c r="BU36" s="89"/>
      <c r="BV36" s="89"/>
      <c r="BW36" s="89"/>
      <c r="BX36" s="89"/>
      <c r="BY36" s="89"/>
      <c r="BZ36" s="3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0"/>
      <c r="BM37" s="89"/>
      <c r="BN37" s="89"/>
      <c r="BO37" s="89"/>
      <c r="BP37" s="89"/>
      <c r="BQ37" s="89"/>
      <c r="BR37" s="89"/>
      <c r="BS37" s="89"/>
      <c r="BT37" s="89"/>
      <c r="BU37" s="89"/>
      <c r="BV37" s="89"/>
      <c r="BW37" s="89"/>
      <c r="BX37" s="89"/>
      <c r="BY37" s="89"/>
      <c r="BZ37" s="3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0"/>
      <c r="BM38" s="89"/>
      <c r="BN38" s="89"/>
      <c r="BO38" s="89"/>
      <c r="BP38" s="89"/>
      <c r="BQ38" s="89"/>
      <c r="BR38" s="89"/>
      <c r="BS38" s="89"/>
      <c r="BT38" s="89"/>
      <c r="BU38" s="89"/>
      <c r="BV38" s="89"/>
      <c r="BW38" s="89"/>
      <c r="BX38" s="89"/>
      <c r="BY38" s="89"/>
      <c r="BZ38" s="3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0"/>
      <c r="BM39" s="89"/>
      <c r="BN39" s="89"/>
      <c r="BO39" s="89"/>
      <c r="BP39" s="89"/>
      <c r="BQ39" s="89"/>
      <c r="BR39" s="89"/>
      <c r="BS39" s="89"/>
      <c r="BT39" s="89"/>
      <c r="BU39" s="89"/>
      <c r="BV39" s="89"/>
      <c r="BW39" s="89"/>
      <c r="BX39" s="89"/>
      <c r="BY39" s="89"/>
      <c r="BZ39" s="3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0"/>
      <c r="BM40" s="89"/>
      <c r="BN40" s="89"/>
      <c r="BO40" s="89"/>
      <c r="BP40" s="89"/>
      <c r="BQ40" s="89"/>
      <c r="BR40" s="89"/>
      <c r="BS40" s="89"/>
      <c r="BT40" s="89"/>
      <c r="BU40" s="89"/>
      <c r="BV40" s="89"/>
      <c r="BW40" s="89"/>
      <c r="BX40" s="89"/>
      <c r="BY40" s="89"/>
      <c r="BZ40" s="3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0"/>
      <c r="BM41" s="89"/>
      <c r="BN41" s="89"/>
      <c r="BO41" s="89"/>
      <c r="BP41" s="89"/>
      <c r="BQ41" s="89"/>
      <c r="BR41" s="89"/>
      <c r="BS41" s="89"/>
      <c r="BT41" s="89"/>
      <c r="BU41" s="89"/>
      <c r="BV41" s="89"/>
      <c r="BW41" s="89"/>
      <c r="BX41" s="89"/>
      <c r="BY41" s="89"/>
      <c r="BZ41" s="3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0"/>
      <c r="BM42" s="89"/>
      <c r="BN42" s="89"/>
      <c r="BO42" s="89"/>
      <c r="BP42" s="89"/>
      <c r="BQ42" s="89"/>
      <c r="BR42" s="89"/>
      <c r="BS42" s="89"/>
      <c r="BT42" s="89"/>
      <c r="BU42" s="89"/>
      <c r="BV42" s="89"/>
      <c r="BW42" s="89"/>
      <c r="BX42" s="89"/>
      <c r="BY42" s="89"/>
      <c r="BZ42" s="3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0"/>
      <c r="BM43" s="89"/>
      <c r="BN43" s="89"/>
      <c r="BO43" s="89"/>
      <c r="BP43" s="89"/>
      <c r="BQ43" s="89"/>
      <c r="BR43" s="89"/>
      <c r="BS43" s="89"/>
      <c r="BT43" s="89"/>
      <c r="BU43" s="89"/>
      <c r="BV43" s="89"/>
      <c r="BW43" s="89"/>
      <c r="BX43" s="89"/>
      <c r="BY43" s="89"/>
      <c r="BZ43" s="3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0"/>
      <c r="BM44" s="89"/>
      <c r="BN44" s="89"/>
      <c r="BO44" s="89"/>
      <c r="BP44" s="89"/>
      <c r="BQ44" s="89"/>
      <c r="BR44" s="89"/>
      <c r="BS44" s="89"/>
      <c r="BT44" s="89"/>
      <c r="BU44" s="89"/>
      <c r="BV44" s="89"/>
      <c r="BW44" s="89"/>
      <c r="BX44" s="89"/>
      <c r="BY44" s="89"/>
      <c r="BZ44" s="32"/>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3" t="s">
        <v>26</v>
      </c>
      <c r="BM45" s="34"/>
      <c r="BN45" s="34"/>
      <c r="BO45" s="34"/>
      <c r="BP45" s="34"/>
      <c r="BQ45" s="34"/>
      <c r="BR45" s="34"/>
      <c r="BS45" s="34"/>
      <c r="BT45" s="34"/>
      <c r="BU45" s="34"/>
      <c r="BV45" s="34"/>
      <c r="BW45" s="34"/>
      <c r="BX45" s="34"/>
      <c r="BY45" s="34"/>
      <c r="BZ45" s="35"/>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6"/>
      <c r="BM46" s="37"/>
      <c r="BN46" s="37"/>
      <c r="BO46" s="37"/>
      <c r="BP46" s="37"/>
      <c r="BQ46" s="37"/>
      <c r="BR46" s="37"/>
      <c r="BS46" s="37"/>
      <c r="BT46" s="37"/>
      <c r="BU46" s="37"/>
      <c r="BV46" s="37"/>
      <c r="BW46" s="37"/>
      <c r="BX46" s="37"/>
      <c r="BY46" s="37"/>
      <c r="BZ46" s="38"/>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0" t="s">
        <v>112</v>
      </c>
      <c r="BM47" s="89"/>
      <c r="BN47" s="89"/>
      <c r="BO47" s="89"/>
      <c r="BP47" s="89"/>
      <c r="BQ47" s="89"/>
      <c r="BR47" s="89"/>
      <c r="BS47" s="89"/>
      <c r="BT47" s="89"/>
      <c r="BU47" s="89"/>
      <c r="BV47" s="89"/>
      <c r="BW47" s="89"/>
      <c r="BX47" s="89"/>
      <c r="BY47" s="89"/>
      <c r="BZ47" s="3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0"/>
      <c r="BM48" s="89"/>
      <c r="BN48" s="89"/>
      <c r="BO48" s="89"/>
      <c r="BP48" s="89"/>
      <c r="BQ48" s="89"/>
      <c r="BR48" s="89"/>
      <c r="BS48" s="89"/>
      <c r="BT48" s="89"/>
      <c r="BU48" s="89"/>
      <c r="BV48" s="89"/>
      <c r="BW48" s="89"/>
      <c r="BX48" s="89"/>
      <c r="BY48" s="89"/>
      <c r="BZ48" s="3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0"/>
      <c r="BM49" s="89"/>
      <c r="BN49" s="89"/>
      <c r="BO49" s="89"/>
      <c r="BP49" s="89"/>
      <c r="BQ49" s="89"/>
      <c r="BR49" s="89"/>
      <c r="BS49" s="89"/>
      <c r="BT49" s="89"/>
      <c r="BU49" s="89"/>
      <c r="BV49" s="89"/>
      <c r="BW49" s="89"/>
      <c r="BX49" s="89"/>
      <c r="BY49" s="89"/>
      <c r="BZ49" s="3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0"/>
      <c r="BM50" s="89"/>
      <c r="BN50" s="89"/>
      <c r="BO50" s="89"/>
      <c r="BP50" s="89"/>
      <c r="BQ50" s="89"/>
      <c r="BR50" s="89"/>
      <c r="BS50" s="89"/>
      <c r="BT50" s="89"/>
      <c r="BU50" s="89"/>
      <c r="BV50" s="89"/>
      <c r="BW50" s="89"/>
      <c r="BX50" s="89"/>
      <c r="BY50" s="89"/>
      <c r="BZ50" s="3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0"/>
      <c r="BM51" s="89"/>
      <c r="BN51" s="89"/>
      <c r="BO51" s="89"/>
      <c r="BP51" s="89"/>
      <c r="BQ51" s="89"/>
      <c r="BR51" s="89"/>
      <c r="BS51" s="89"/>
      <c r="BT51" s="89"/>
      <c r="BU51" s="89"/>
      <c r="BV51" s="89"/>
      <c r="BW51" s="89"/>
      <c r="BX51" s="89"/>
      <c r="BY51" s="89"/>
      <c r="BZ51" s="3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0"/>
      <c r="BM52" s="89"/>
      <c r="BN52" s="89"/>
      <c r="BO52" s="89"/>
      <c r="BP52" s="89"/>
      <c r="BQ52" s="89"/>
      <c r="BR52" s="89"/>
      <c r="BS52" s="89"/>
      <c r="BT52" s="89"/>
      <c r="BU52" s="89"/>
      <c r="BV52" s="89"/>
      <c r="BW52" s="89"/>
      <c r="BX52" s="89"/>
      <c r="BY52" s="89"/>
      <c r="BZ52" s="3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0"/>
      <c r="BM53" s="89"/>
      <c r="BN53" s="89"/>
      <c r="BO53" s="89"/>
      <c r="BP53" s="89"/>
      <c r="BQ53" s="89"/>
      <c r="BR53" s="89"/>
      <c r="BS53" s="89"/>
      <c r="BT53" s="89"/>
      <c r="BU53" s="89"/>
      <c r="BV53" s="89"/>
      <c r="BW53" s="89"/>
      <c r="BX53" s="89"/>
      <c r="BY53" s="89"/>
      <c r="BZ53" s="3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0"/>
      <c r="BM54" s="89"/>
      <c r="BN54" s="89"/>
      <c r="BO54" s="89"/>
      <c r="BP54" s="89"/>
      <c r="BQ54" s="89"/>
      <c r="BR54" s="89"/>
      <c r="BS54" s="89"/>
      <c r="BT54" s="89"/>
      <c r="BU54" s="89"/>
      <c r="BV54" s="89"/>
      <c r="BW54" s="89"/>
      <c r="BX54" s="89"/>
      <c r="BY54" s="89"/>
      <c r="BZ54" s="3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0"/>
      <c r="BM55" s="89"/>
      <c r="BN55" s="89"/>
      <c r="BO55" s="89"/>
      <c r="BP55" s="89"/>
      <c r="BQ55" s="89"/>
      <c r="BR55" s="89"/>
      <c r="BS55" s="89"/>
      <c r="BT55" s="89"/>
      <c r="BU55" s="89"/>
      <c r="BV55" s="89"/>
      <c r="BW55" s="89"/>
      <c r="BX55" s="89"/>
      <c r="BY55" s="89"/>
      <c r="BZ55" s="3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0"/>
      <c r="BM56" s="89"/>
      <c r="BN56" s="89"/>
      <c r="BO56" s="89"/>
      <c r="BP56" s="89"/>
      <c r="BQ56" s="89"/>
      <c r="BR56" s="89"/>
      <c r="BS56" s="89"/>
      <c r="BT56" s="89"/>
      <c r="BU56" s="89"/>
      <c r="BV56" s="89"/>
      <c r="BW56" s="89"/>
      <c r="BX56" s="89"/>
      <c r="BY56" s="89"/>
      <c r="BZ56" s="3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0"/>
      <c r="BM57" s="89"/>
      <c r="BN57" s="89"/>
      <c r="BO57" s="89"/>
      <c r="BP57" s="89"/>
      <c r="BQ57" s="89"/>
      <c r="BR57" s="89"/>
      <c r="BS57" s="89"/>
      <c r="BT57" s="89"/>
      <c r="BU57" s="89"/>
      <c r="BV57" s="89"/>
      <c r="BW57" s="89"/>
      <c r="BX57" s="89"/>
      <c r="BY57" s="89"/>
      <c r="BZ57" s="3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0"/>
      <c r="BM58" s="89"/>
      <c r="BN58" s="89"/>
      <c r="BO58" s="89"/>
      <c r="BP58" s="89"/>
      <c r="BQ58" s="89"/>
      <c r="BR58" s="89"/>
      <c r="BS58" s="89"/>
      <c r="BT58" s="89"/>
      <c r="BU58" s="89"/>
      <c r="BV58" s="89"/>
      <c r="BW58" s="89"/>
      <c r="BX58" s="89"/>
      <c r="BY58" s="89"/>
      <c r="BZ58" s="3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0"/>
      <c r="BM59" s="89"/>
      <c r="BN59" s="89"/>
      <c r="BO59" s="89"/>
      <c r="BP59" s="89"/>
      <c r="BQ59" s="89"/>
      <c r="BR59" s="89"/>
      <c r="BS59" s="89"/>
      <c r="BT59" s="89"/>
      <c r="BU59" s="89"/>
      <c r="BV59" s="89"/>
      <c r="BW59" s="89"/>
      <c r="BX59" s="89"/>
      <c r="BY59" s="89"/>
      <c r="BZ59" s="32"/>
    </row>
    <row r="60" spans="1:78" ht="13.5" customHeight="1" x14ac:dyDescent="0.15">
      <c r="A60" s="2"/>
      <c r="B60" s="39" t="s">
        <v>27</v>
      </c>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1"/>
      <c r="BK60" s="2"/>
      <c r="BL60" s="30"/>
      <c r="BM60" s="89"/>
      <c r="BN60" s="89"/>
      <c r="BO60" s="89"/>
      <c r="BP60" s="89"/>
      <c r="BQ60" s="89"/>
      <c r="BR60" s="89"/>
      <c r="BS60" s="89"/>
      <c r="BT60" s="89"/>
      <c r="BU60" s="89"/>
      <c r="BV60" s="89"/>
      <c r="BW60" s="89"/>
      <c r="BX60" s="89"/>
      <c r="BY60" s="89"/>
      <c r="BZ60" s="32"/>
    </row>
    <row r="61" spans="1:78" ht="13.5" customHeight="1" x14ac:dyDescent="0.15">
      <c r="A61" s="2"/>
      <c r="B61" s="39"/>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1"/>
      <c r="BK61" s="2"/>
      <c r="BL61" s="30"/>
      <c r="BM61" s="89"/>
      <c r="BN61" s="89"/>
      <c r="BO61" s="89"/>
      <c r="BP61" s="89"/>
      <c r="BQ61" s="89"/>
      <c r="BR61" s="89"/>
      <c r="BS61" s="89"/>
      <c r="BT61" s="89"/>
      <c r="BU61" s="89"/>
      <c r="BV61" s="89"/>
      <c r="BW61" s="89"/>
      <c r="BX61" s="89"/>
      <c r="BY61" s="89"/>
      <c r="BZ61" s="3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0"/>
      <c r="BM62" s="89"/>
      <c r="BN62" s="89"/>
      <c r="BO62" s="89"/>
      <c r="BP62" s="89"/>
      <c r="BQ62" s="89"/>
      <c r="BR62" s="89"/>
      <c r="BS62" s="89"/>
      <c r="BT62" s="89"/>
      <c r="BU62" s="89"/>
      <c r="BV62" s="89"/>
      <c r="BW62" s="89"/>
      <c r="BX62" s="89"/>
      <c r="BY62" s="89"/>
      <c r="BZ62" s="3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0"/>
      <c r="BM63" s="89"/>
      <c r="BN63" s="89"/>
      <c r="BO63" s="89"/>
      <c r="BP63" s="89"/>
      <c r="BQ63" s="89"/>
      <c r="BR63" s="89"/>
      <c r="BS63" s="89"/>
      <c r="BT63" s="89"/>
      <c r="BU63" s="89"/>
      <c r="BV63" s="89"/>
      <c r="BW63" s="89"/>
      <c r="BX63" s="89"/>
      <c r="BY63" s="89"/>
      <c r="BZ63" s="32"/>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3" t="s">
        <v>28</v>
      </c>
      <c r="BM64" s="34"/>
      <c r="BN64" s="34"/>
      <c r="BO64" s="34"/>
      <c r="BP64" s="34"/>
      <c r="BQ64" s="34"/>
      <c r="BR64" s="34"/>
      <c r="BS64" s="34"/>
      <c r="BT64" s="34"/>
      <c r="BU64" s="34"/>
      <c r="BV64" s="34"/>
      <c r="BW64" s="34"/>
      <c r="BX64" s="34"/>
      <c r="BY64" s="34"/>
      <c r="BZ64" s="35"/>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6"/>
      <c r="BM65" s="37"/>
      <c r="BN65" s="37"/>
      <c r="BO65" s="37"/>
      <c r="BP65" s="37"/>
      <c r="BQ65" s="37"/>
      <c r="BR65" s="37"/>
      <c r="BS65" s="37"/>
      <c r="BT65" s="37"/>
      <c r="BU65" s="37"/>
      <c r="BV65" s="37"/>
      <c r="BW65" s="37"/>
      <c r="BX65" s="37"/>
      <c r="BY65" s="37"/>
      <c r="BZ65" s="38"/>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0" t="s">
        <v>113</v>
      </c>
      <c r="BM66" s="31"/>
      <c r="BN66" s="31"/>
      <c r="BO66" s="31"/>
      <c r="BP66" s="31"/>
      <c r="BQ66" s="31"/>
      <c r="BR66" s="31"/>
      <c r="BS66" s="31"/>
      <c r="BT66" s="31"/>
      <c r="BU66" s="31"/>
      <c r="BV66" s="31"/>
      <c r="BW66" s="31"/>
      <c r="BX66" s="31"/>
      <c r="BY66" s="31"/>
      <c r="BZ66" s="3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0"/>
      <c r="BM67" s="31"/>
      <c r="BN67" s="31"/>
      <c r="BO67" s="31"/>
      <c r="BP67" s="31"/>
      <c r="BQ67" s="31"/>
      <c r="BR67" s="31"/>
      <c r="BS67" s="31"/>
      <c r="BT67" s="31"/>
      <c r="BU67" s="31"/>
      <c r="BV67" s="31"/>
      <c r="BW67" s="31"/>
      <c r="BX67" s="31"/>
      <c r="BY67" s="31"/>
      <c r="BZ67" s="3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0"/>
      <c r="BM68" s="31"/>
      <c r="BN68" s="31"/>
      <c r="BO68" s="31"/>
      <c r="BP68" s="31"/>
      <c r="BQ68" s="31"/>
      <c r="BR68" s="31"/>
      <c r="BS68" s="31"/>
      <c r="BT68" s="31"/>
      <c r="BU68" s="31"/>
      <c r="BV68" s="31"/>
      <c r="BW68" s="31"/>
      <c r="BX68" s="31"/>
      <c r="BY68" s="31"/>
      <c r="BZ68" s="3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0"/>
      <c r="BM69" s="31"/>
      <c r="BN69" s="31"/>
      <c r="BO69" s="31"/>
      <c r="BP69" s="31"/>
      <c r="BQ69" s="31"/>
      <c r="BR69" s="31"/>
      <c r="BS69" s="31"/>
      <c r="BT69" s="31"/>
      <c r="BU69" s="31"/>
      <c r="BV69" s="31"/>
      <c r="BW69" s="31"/>
      <c r="BX69" s="31"/>
      <c r="BY69" s="31"/>
      <c r="BZ69" s="3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0"/>
      <c r="BM70" s="31"/>
      <c r="BN70" s="31"/>
      <c r="BO70" s="31"/>
      <c r="BP70" s="31"/>
      <c r="BQ70" s="31"/>
      <c r="BR70" s="31"/>
      <c r="BS70" s="31"/>
      <c r="BT70" s="31"/>
      <c r="BU70" s="31"/>
      <c r="BV70" s="31"/>
      <c r="BW70" s="31"/>
      <c r="BX70" s="31"/>
      <c r="BY70" s="31"/>
      <c r="BZ70" s="3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0"/>
      <c r="BM71" s="31"/>
      <c r="BN71" s="31"/>
      <c r="BO71" s="31"/>
      <c r="BP71" s="31"/>
      <c r="BQ71" s="31"/>
      <c r="BR71" s="31"/>
      <c r="BS71" s="31"/>
      <c r="BT71" s="31"/>
      <c r="BU71" s="31"/>
      <c r="BV71" s="31"/>
      <c r="BW71" s="31"/>
      <c r="BX71" s="31"/>
      <c r="BY71" s="31"/>
      <c r="BZ71" s="3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0"/>
      <c r="BM72" s="31"/>
      <c r="BN72" s="31"/>
      <c r="BO72" s="31"/>
      <c r="BP72" s="31"/>
      <c r="BQ72" s="31"/>
      <c r="BR72" s="31"/>
      <c r="BS72" s="31"/>
      <c r="BT72" s="31"/>
      <c r="BU72" s="31"/>
      <c r="BV72" s="31"/>
      <c r="BW72" s="31"/>
      <c r="BX72" s="31"/>
      <c r="BY72" s="31"/>
      <c r="BZ72" s="3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0"/>
      <c r="BM73" s="31"/>
      <c r="BN73" s="31"/>
      <c r="BO73" s="31"/>
      <c r="BP73" s="31"/>
      <c r="BQ73" s="31"/>
      <c r="BR73" s="31"/>
      <c r="BS73" s="31"/>
      <c r="BT73" s="31"/>
      <c r="BU73" s="31"/>
      <c r="BV73" s="31"/>
      <c r="BW73" s="31"/>
      <c r="BX73" s="31"/>
      <c r="BY73" s="31"/>
      <c r="BZ73" s="3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0"/>
      <c r="BM74" s="31"/>
      <c r="BN74" s="31"/>
      <c r="BO74" s="31"/>
      <c r="BP74" s="31"/>
      <c r="BQ74" s="31"/>
      <c r="BR74" s="31"/>
      <c r="BS74" s="31"/>
      <c r="BT74" s="31"/>
      <c r="BU74" s="31"/>
      <c r="BV74" s="31"/>
      <c r="BW74" s="31"/>
      <c r="BX74" s="31"/>
      <c r="BY74" s="31"/>
      <c r="BZ74" s="3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0"/>
      <c r="BM75" s="31"/>
      <c r="BN75" s="31"/>
      <c r="BO75" s="31"/>
      <c r="BP75" s="31"/>
      <c r="BQ75" s="31"/>
      <c r="BR75" s="31"/>
      <c r="BS75" s="31"/>
      <c r="BT75" s="31"/>
      <c r="BU75" s="31"/>
      <c r="BV75" s="31"/>
      <c r="BW75" s="31"/>
      <c r="BX75" s="31"/>
      <c r="BY75" s="31"/>
      <c r="BZ75" s="3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0"/>
      <c r="BM76" s="31"/>
      <c r="BN76" s="31"/>
      <c r="BO76" s="31"/>
      <c r="BP76" s="31"/>
      <c r="BQ76" s="31"/>
      <c r="BR76" s="31"/>
      <c r="BS76" s="31"/>
      <c r="BT76" s="31"/>
      <c r="BU76" s="31"/>
      <c r="BV76" s="31"/>
      <c r="BW76" s="31"/>
      <c r="BX76" s="31"/>
      <c r="BY76" s="31"/>
      <c r="BZ76" s="3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0"/>
      <c r="BM77" s="31"/>
      <c r="BN77" s="31"/>
      <c r="BO77" s="31"/>
      <c r="BP77" s="31"/>
      <c r="BQ77" s="31"/>
      <c r="BR77" s="31"/>
      <c r="BS77" s="31"/>
      <c r="BT77" s="31"/>
      <c r="BU77" s="31"/>
      <c r="BV77" s="31"/>
      <c r="BW77" s="31"/>
      <c r="BX77" s="31"/>
      <c r="BY77" s="31"/>
      <c r="BZ77" s="3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0"/>
      <c r="BM78" s="31"/>
      <c r="BN78" s="31"/>
      <c r="BO78" s="31"/>
      <c r="BP78" s="31"/>
      <c r="BQ78" s="31"/>
      <c r="BR78" s="31"/>
      <c r="BS78" s="31"/>
      <c r="BT78" s="31"/>
      <c r="BU78" s="31"/>
      <c r="BV78" s="31"/>
      <c r="BW78" s="31"/>
      <c r="BX78" s="31"/>
      <c r="BY78" s="31"/>
      <c r="BZ78" s="3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0"/>
      <c r="BM79" s="31"/>
      <c r="BN79" s="31"/>
      <c r="BO79" s="31"/>
      <c r="BP79" s="31"/>
      <c r="BQ79" s="31"/>
      <c r="BR79" s="31"/>
      <c r="BS79" s="31"/>
      <c r="BT79" s="31"/>
      <c r="BU79" s="31"/>
      <c r="BV79" s="31"/>
      <c r="BW79" s="31"/>
      <c r="BX79" s="31"/>
      <c r="BY79" s="31"/>
      <c r="BZ79" s="3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0"/>
      <c r="BM80" s="31"/>
      <c r="BN80" s="31"/>
      <c r="BO80" s="31"/>
      <c r="BP80" s="31"/>
      <c r="BQ80" s="31"/>
      <c r="BR80" s="31"/>
      <c r="BS80" s="31"/>
      <c r="BT80" s="31"/>
      <c r="BU80" s="31"/>
      <c r="BV80" s="31"/>
      <c r="BW80" s="31"/>
      <c r="BX80" s="31"/>
      <c r="BY80" s="31"/>
      <c r="BZ80" s="3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0"/>
      <c r="BM81" s="31"/>
      <c r="BN81" s="31"/>
      <c r="BO81" s="31"/>
      <c r="BP81" s="31"/>
      <c r="BQ81" s="31"/>
      <c r="BR81" s="31"/>
      <c r="BS81" s="31"/>
      <c r="BT81" s="31"/>
      <c r="BU81" s="31"/>
      <c r="BV81" s="31"/>
      <c r="BW81" s="31"/>
      <c r="BX81" s="31"/>
      <c r="BY81" s="31"/>
      <c r="BZ81" s="3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2"/>
      <c r="BM82" s="43"/>
      <c r="BN82" s="43"/>
      <c r="BO82" s="43"/>
      <c r="BP82" s="43"/>
      <c r="BQ82" s="43"/>
      <c r="BR82" s="43"/>
      <c r="BS82" s="43"/>
      <c r="BT82" s="43"/>
      <c r="BU82" s="43"/>
      <c r="BV82" s="43"/>
      <c r="BW82" s="43"/>
      <c r="BX82" s="43"/>
      <c r="BY82" s="43"/>
      <c r="BZ82" s="4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9tVbhvWcVb2Q5TjzB4+BPV/TX66U5wIJEp9asKoXQJAwaixYPKLfLN9fbU9u1yCJLEU34baoESmXihaXGu/r2w==" saltValue="S4+XQ3GOGghug6uEhKyBh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472093</v>
      </c>
      <c r="D6" s="20">
        <f t="shared" si="3"/>
        <v>46</v>
      </c>
      <c r="E6" s="20">
        <f t="shared" si="3"/>
        <v>1</v>
      </c>
      <c r="F6" s="20">
        <f t="shared" si="3"/>
        <v>0</v>
      </c>
      <c r="G6" s="20">
        <f t="shared" si="3"/>
        <v>1</v>
      </c>
      <c r="H6" s="20" t="str">
        <f t="shared" si="3"/>
        <v>沖縄県　名護市</v>
      </c>
      <c r="I6" s="20" t="str">
        <f t="shared" si="3"/>
        <v>法適用</v>
      </c>
      <c r="J6" s="20" t="str">
        <f t="shared" si="3"/>
        <v>水道事業</v>
      </c>
      <c r="K6" s="20" t="str">
        <f t="shared" si="3"/>
        <v>末端給水事業</v>
      </c>
      <c r="L6" s="20" t="str">
        <f t="shared" si="3"/>
        <v>A4</v>
      </c>
      <c r="M6" s="20" t="str">
        <f t="shared" si="3"/>
        <v>非設置</v>
      </c>
      <c r="N6" s="21" t="str">
        <f t="shared" si="3"/>
        <v>-</v>
      </c>
      <c r="O6" s="21">
        <f t="shared" si="3"/>
        <v>84.6</v>
      </c>
      <c r="P6" s="21">
        <f t="shared" si="3"/>
        <v>97.17</v>
      </c>
      <c r="Q6" s="21">
        <f t="shared" si="3"/>
        <v>3399</v>
      </c>
      <c r="R6" s="21">
        <f t="shared" si="3"/>
        <v>64554</v>
      </c>
      <c r="S6" s="21">
        <f t="shared" si="3"/>
        <v>210.8</v>
      </c>
      <c r="T6" s="21">
        <f t="shared" si="3"/>
        <v>306.23</v>
      </c>
      <c r="U6" s="21">
        <f t="shared" si="3"/>
        <v>62226</v>
      </c>
      <c r="V6" s="21">
        <f t="shared" si="3"/>
        <v>49.93</v>
      </c>
      <c r="W6" s="21">
        <f t="shared" si="3"/>
        <v>1246.26</v>
      </c>
      <c r="X6" s="22">
        <f>IF(X7="",NA(),X7)</f>
        <v>127.48</v>
      </c>
      <c r="Y6" s="22">
        <f t="shared" ref="Y6:AG6" si="4">IF(Y7="",NA(),Y7)</f>
        <v>122.47</v>
      </c>
      <c r="Z6" s="22">
        <f t="shared" si="4"/>
        <v>115.44</v>
      </c>
      <c r="AA6" s="22">
        <f t="shared" si="4"/>
        <v>123.17</v>
      </c>
      <c r="AB6" s="22">
        <f t="shared" si="4"/>
        <v>121.45</v>
      </c>
      <c r="AC6" s="22">
        <f t="shared" si="4"/>
        <v>111.17</v>
      </c>
      <c r="AD6" s="22">
        <f t="shared" si="4"/>
        <v>110.91</v>
      </c>
      <c r="AE6" s="22">
        <f t="shared" si="4"/>
        <v>111.49</v>
      </c>
      <c r="AF6" s="22">
        <f t="shared" si="4"/>
        <v>109.09</v>
      </c>
      <c r="AG6" s="22">
        <f t="shared" si="4"/>
        <v>109.05</v>
      </c>
      <c r="AH6" s="21" t="str">
        <f>IF(AH7="","",IF(AH7="-","【-】","【"&amp;SUBSTITUTE(TEXT(AH7,"#,##0.00"),"-","△")&amp;"】"))</f>
        <v>【108.24】</v>
      </c>
      <c r="AI6" s="21">
        <f>IF(AI7="",NA(),AI7)</f>
        <v>0</v>
      </c>
      <c r="AJ6" s="21">
        <f t="shared" ref="AJ6:AR6" si="5">IF(AJ7="",NA(),AJ7)</f>
        <v>0</v>
      </c>
      <c r="AK6" s="21">
        <f t="shared" si="5"/>
        <v>0</v>
      </c>
      <c r="AL6" s="21">
        <f t="shared" si="5"/>
        <v>0</v>
      </c>
      <c r="AM6" s="21">
        <f t="shared" si="5"/>
        <v>0</v>
      </c>
      <c r="AN6" s="22">
        <f t="shared" si="5"/>
        <v>0.78</v>
      </c>
      <c r="AO6" s="22">
        <f t="shared" si="5"/>
        <v>0.92</v>
      </c>
      <c r="AP6" s="22">
        <f t="shared" si="5"/>
        <v>0.87</v>
      </c>
      <c r="AQ6" s="22">
        <f t="shared" si="5"/>
        <v>0.93</v>
      </c>
      <c r="AR6" s="22">
        <f t="shared" si="5"/>
        <v>1.02</v>
      </c>
      <c r="AS6" s="21" t="str">
        <f>IF(AS7="","",IF(AS7="-","【-】","【"&amp;SUBSTITUTE(TEXT(AS7,"#,##0.00"),"-","△")&amp;"】"))</f>
        <v>【1.50】</v>
      </c>
      <c r="AT6" s="22">
        <f>IF(AT7="",NA(),AT7)</f>
        <v>473.97</v>
      </c>
      <c r="AU6" s="22">
        <f t="shared" ref="AU6:BC6" si="6">IF(AU7="",NA(),AU7)</f>
        <v>506.08</v>
      </c>
      <c r="AV6" s="22">
        <f t="shared" si="6"/>
        <v>541.13</v>
      </c>
      <c r="AW6" s="22">
        <f t="shared" si="6"/>
        <v>609.02</v>
      </c>
      <c r="AX6" s="22">
        <f t="shared" si="6"/>
        <v>621.04</v>
      </c>
      <c r="AY6" s="22">
        <f t="shared" si="6"/>
        <v>360.86</v>
      </c>
      <c r="AZ6" s="22">
        <f t="shared" si="6"/>
        <v>350.79</v>
      </c>
      <c r="BA6" s="22">
        <f t="shared" si="6"/>
        <v>354.57</v>
      </c>
      <c r="BB6" s="22">
        <f t="shared" si="6"/>
        <v>357.74</v>
      </c>
      <c r="BC6" s="22">
        <f t="shared" si="6"/>
        <v>344.88</v>
      </c>
      <c r="BD6" s="21" t="str">
        <f>IF(BD7="","",IF(BD7="-","【-】","【"&amp;SUBSTITUTE(TEXT(BD7,"#,##0.00"),"-","△")&amp;"】"))</f>
        <v>【243.36】</v>
      </c>
      <c r="BE6" s="22">
        <f>IF(BE7="",NA(),BE7)</f>
        <v>131.93</v>
      </c>
      <c r="BF6" s="22">
        <f t="shared" ref="BF6:BN6" si="7">IF(BF7="",NA(),BF7)</f>
        <v>128.97999999999999</v>
      </c>
      <c r="BG6" s="22">
        <f t="shared" si="7"/>
        <v>119.51</v>
      </c>
      <c r="BH6" s="22">
        <f t="shared" si="7"/>
        <v>103.05</v>
      </c>
      <c r="BI6" s="22">
        <f t="shared" si="7"/>
        <v>103.57</v>
      </c>
      <c r="BJ6" s="22">
        <f t="shared" si="7"/>
        <v>309.27999999999997</v>
      </c>
      <c r="BK6" s="22">
        <f t="shared" si="7"/>
        <v>322.92</v>
      </c>
      <c r="BL6" s="22">
        <f t="shared" si="7"/>
        <v>303.45999999999998</v>
      </c>
      <c r="BM6" s="22">
        <f t="shared" si="7"/>
        <v>307.27999999999997</v>
      </c>
      <c r="BN6" s="22">
        <f t="shared" si="7"/>
        <v>304.02</v>
      </c>
      <c r="BO6" s="21" t="str">
        <f>IF(BO7="","",IF(BO7="-","【-】","【"&amp;SUBSTITUTE(TEXT(BO7,"#,##0.00"),"-","△")&amp;"】"))</f>
        <v>【265.93】</v>
      </c>
      <c r="BP6" s="22">
        <f>IF(BP7="",NA(),BP7)</f>
        <v>126.32</v>
      </c>
      <c r="BQ6" s="22">
        <f t="shared" ref="BQ6:BY6" si="8">IF(BQ7="",NA(),BQ7)</f>
        <v>117.79</v>
      </c>
      <c r="BR6" s="22">
        <f t="shared" si="8"/>
        <v>113.14</v>
      </c>
      <c r="BS6" s="22">
        <f t="shared" si="8"/>
        <v>124.33</v>
      </c>
      <c r="BT6" s="22">
        <f t="shared" si="8"/>
        <v>116.2</v>
      </c>
      <c r="BU6" s="22">
        <f t="shared" si="8"/>
        <v>103.32</v>
      </c>
      <c r="BV6" s="22">
        <f t="shared" si="8"/>
        <v>100.85</v>
      </c>
      <c r="BW6" s="22">
        <f t="shared" si="8"/>
        <v>103.79</v>
      </c>
      <c r="BX6" s="22">
        <f t="shared" si="8"/>
        <v>98.3</v>
      </c>
      <c r="BY6" s="22">
        <f t="shared" si="8"/>
        <v>98.89</v>
      </c>
      <c r="BZ6" s="21" t="str">
        <f>IF(BZ7="","",IF(BZ7="-","【-】","【"&amp;SUBSTITUTE(TEXT(BZ7,"#,##0.00"),"-","△")&amp;"】"))</f>
        <v>【97.82】</v>
      </c>
      <c r="CA6" s="22">
        <f>IF(CA7="",NA(),CA7)</f>
        <v>167.38</v>
      </c>
      <c r="CB6" s="22">
        <f t="shared" ref="CB6:CJ6" si="9">IF(CB7="",NA(),CB7)</f>
        <v>167.86</v>
      </c>
      <c r="CC6" s="22">
        <f t="shared" si="9"/>
        <v>175.14</v>
      </c>
      <c r="CD6" s="22">
        <f t="shared" si="9"/>
        <v>168.84</v>
      </c>
      <c r="CE6" s="22">
        <f t="shared" si="9"/>
        <v>175.22</v>
      </c>
      <c r="CF6" s="22">
        <f t="shared" si="9"/>
        <v>168.56</v>
      </c>
      <c r="CG6" s="22">
        <f t="shared" si="9"/>
        <v>167.1</v>
      </c>
      <c r="CH6" s="22">
        <f t="shared" si="9"/>
        <v>167.86</v>
      </c>
      <c r="CI6" s="22">
        <f t="shared" si="9"/>
        <v>173.68</v>
      </c>
      <c r="CJ6" s="22">
        <f t="shared" si="9"/>
        <v>174.52</v>
      </c>
      <c r="CK6" s="21" t="str">
        <f>IF(CK7="","",IF(CK7="-","【-】","【"&amp;SUBSTITUTE(TEXT(CK7,"#,##0.00"),"-","△")&amp;"】"))</f>
        <v>【177.56】</v>
      </c>
      <c r="CL6" s="22">
        <f>IF(CL7="",NA(),CL7)</f>
        <v>62.91</v>
      </c>
      <c r="CM6" s="22">
        <f t="shared" ref="CM6:CU6" si="10">IF(CM7="",NA(),CM7)</f>
        <v>62.51</v>
      </c>
      <c r="CN6" s="22">
        <f t="shared" si="10"/>
        <v>62.84</v>
      </c>
      <c r="CO6" s="22">
        <f t="shared" si="10"/>
        <v>65.42</v>
      </c>
      <c r="CP6" s="22">
        <f t="shared" si="10"/>
        <v>65.61</v>
      </c>
      <c r="CQ6" s="22">
        <f t="shared" si="10"/>
        <v>59.51</v>
      </c>
      <c r="CR6" s="22">
        <f t="shared" si="10"/>
        <v>59.91</v>
      </c>
      <c r="CS6" s="22">
        <f t="shared" si="10"/>
        <v>59.4</v>
      </c>
      <c r="CT6" s="22">
        <f t="shared" si="10"/>
        <v>59.24</v>
      </c>
      <c r="CU6" s="22">
        <f t="shared" si="10"/>
        <v>58.77</v>
      </c>
      <c r="CV6" s="21" t="str">
        <f>IF(CV7="","",IF(CV7="-","【-】","【"&amp;SUBSTITUTE(TEXT(CV7,"#,##0.00"),"-","△")&amp;"】"))</f>
        <v>【59.81】</v>
      </c>
      <c r="CW6" s="22">
        <f>IF(CW7="",NA(),CW7)</f>
        <v>92.43</v>
      </c>
      <c r="CX6" s="22">
        <f t="shared" ref="CX6:DF6" si="11">IF(CX7="",NA(),CX7)</f>
        <v>91.75</v>
      </c>
      <c r="CY6" s="22">
        <f t="shared" si="11"/>
        <v>91.3</v>
      </c>
      <c r="CZ6" s="22">
        <f t="shared" si="11"/>
        <v>90.88</v>
      </c>
      <c r="DA6" s="22">
        <f t="shared" si="11"/>
        <v>92.94</v>
      </c>
      <c r="DB6" s="22">
        <f t="shared" si="11"/>
        <v>87.08</v>
      </c>
      <c r="DC6" s="22">
        <f t="shared" si="11"/>
        <v>87.26</v>
      </c>
      <c r="DD6" s="22">
        <f t="shared" si="11"/>
        <v>87.57</v>
      </c>
      <c r="DE6" s="22">
        <f t="shared" si="11"/>
        <v>87.26</v>
      </c>
      <c r="DF6" s="22">
        <f t="shared" si="11"/>
        <v>86.95</v>
      </c>
      <c r="DG6" s="21" t="str">
        <f>IF(DG7="","",IF(DG7="-","【-】","【"&amp;SUBSTITUTE(TEXT(DG7,"#,##0.00"),"-","△")&amp;"】"))</f>
        <v>【89.42】</v>
      </c>
      <c r="DH6" s="22">
        <f>IF(DH7="",NA(),DH7)</f>
        <v>59.16</v>
      </c>
      <c r="DI6" s="22">
        <f t="shared" ref="DI6:DQ6" si="12">IF(DI7="",NA(),DI7)</f>
        <v>60.38</v>
      </c>
      <c r="DJ6" s="22">
        <f t="shared" si="12"/>
        <v>61.77</v>
      </c>
      <c r="DK6" s="22">
        <f t="shared" si="12"/>
        <v>63.08</v>
      </c>
      <c r="DL6" s="22">
        <f t="shared" si="12"/>
        <v>64.180000000000007</v>
      </c>
      <c r="DM6" s="22">
        <f t="shared" si="12"/>
        <v>48.55</v>
      </c>
      <c r="DN6" s="22">
        <f t="shared" si="12"/>
        <v>49.2</v>
      </c>
      <c r="DO6" s="22">
        <f t="shared" si="12"/>
        <v>50.01</v>
      </c>
      <c r="DP6" s="22">
        <f t="shared" si="12"/>
        <v>50.99</v>
      </c>
      <c r="DQ6" s="22">
        <f t="shared" si="12"/>
        <v>51.79</v>
      </c>
      <c r="DR6" s="21" t="str">
        <f>IF(DR7="","",IF(DR7="-","【-】","【"&amp;SUBSTITUTE(TEXT(DR7,"#,##0.00"),"-","△")&amp;"】"))</f>
        <v>【52.02】</v>
      </c>
      <c r="DS6" s="22">
        <f>IF(DS7="",NA(),DS7)</f>
        <v>21.97</v>
      </c>
      <c r="DT6" s="22">
        <f t="shared" ref="DT6:EB6" si="13">IF(DT7="",NA(),DT7)</f>
        <v>14.85</v>
      </c>
      <c r="DU6" s="22">
        <f t="shared" si="13"/>
        <v>15.91</v>
      </c>
      <c r="DV6" s="22">
        <f t="shared" si="13"/>
        <v>16.54</v>
      </c>
      <c r="DW6" s="22">
        <f t="shared" si="13"/>
        <v>17.940000000000001</v>
      </c>
      <c r="DX6" s="22">
        <f t="shared" si="13"/>
        <v>17.11</v>
      </c>
      <c r="DY6" s="22">
        <f t="shared" si="13"/>
        <v>18.329999999999998</v>
      </c>
      <c r="DZ6" s="22">
        <f t="shared" si="13"/>
        <v>20.27</v>
      </c>
      <c r="EA6" s="22">
        <f t="shared" si="13"/>
        <v>21.69</v>
      </c>
      <c r="EB6" s="22">
        <f t="shared" si="13"/>
        <v>23.19</v>
      </c>
      <c r="EC6" s="21" t="str">
        <f>IF(EC7="","",IF(EC7="-","【-】","【"&amp;SUBSTITUTE(TEXT(EC7,"#,##0.00"),"-","△")&amp;"】"))</f>
        <v>【25.37】</v>
      </c>
      <c r="ED6" s="22">
        <f>IF(ED7="",NA(),ED7)</f>
        <v>0.06</v>
      </c>
      <c r="EE6" s="22">
        <f t="shared" ref="EE6:EM6" si="14">IF(EE7="",NA(),EE7)</f>
        <v>0.09</v>
      </c>
      <c r="EF6" s="22">
        <f t="shared" si="14"/>
        <v>0.37</v>
      </c>
      <c r="EG6" s="22">
        <f t="shared" si="14"/>
        <v>0.01</v>
      </c>
      <c r="EH6" s="22">
        <f t="shared" si="14"/>
        <v>0.17</v>
      </c>
      <c r="EI6" s="22">
        <f t="shared" si="14"/>
        <v>0.63</v>
      </c>
      <c r="EJ6" s="22">
        <f t="shared" si="14"/>
        <v>0.6</v>
      </c>
      <c r="EK6" s="22">
        <f t="shared" si="14"/>
        <v>0.56000000000000005</v>
      </c>
      <c r="EL6" s="22">
        <f t="shared" si="14"/>
        <v>0.6</v>
      </c>
      <c r="EM6" s="22">
        <f t="shared" si="14"/>
        <v>0.53</v>
      </c>
      <c r="EN6" s="21" t="str">
        <f>IF(EN7="","",IF(EN7="-","【-】","【"&amp;SUBSTITUTE(TEXT(EN7,"#,##0.00"),"-","△")&amp;"】"))</f>
        <v>【0.62】</v>
      </c>
    </row>
    <row r="7" spans="1:144" s="23" customFormat="1" x14ac:dyDescent="0.15">
      <c r="A7" s="15"/>
      <c r="B7" s="24">
        <v>2023</v>
      </c>
      <c r="C7" s="24">
        <v>472093</v>
      </c>
      <c r="D7" s="24">
        <v>46</v>
      </c>
      <c r="E7" s="24">
        <v>1</v>
      </c>
      <c r="F7" s="24">
        <v>0</v>
      </c>
      <c r="G7" s="24">
        <v>1</v>
      </c>
      <c r="H7" s="24" t="s">
        <v>93</v>
      </c>
      <c r="I7" s="24" t="s">
        <v>94</v>
      </c>
      <c r="J7" s="24" t="s">
        <v>95</v>
      </c>
      <c r="K7" s="24" t="s">
        <v>96</v>
      </c>
      <c r="L7" s="24" t="s">
        <v>97</v>
      </c>
      <c r="M7" s="24" t="s">
        <v>98</v>
      </c>
      <c r="N7" s="25" t="s">
        <v>99</v>
      </c>
      <c r="O7" s="25">
        <v>84.6</v>
      </c>
      <c r="P7" s="25">
        <v>97.17</v>
      </c>
      <c r="Q7" s="25">
        <v>3399</v>
      </c>
      <c r="R7" s="25">
        <v>64554</v>
      </c>
      <c r="S7" s="25">
        <v>210.8</v>
      </c>
      <c r="T7" s="25">
        <v>306.23</v>
      </c>
      <c r="U7" s="25">
        <v>62226</v>
      </c>
      <c r="V7" s="25">
        <v>49.93</v>
      </c>
      <c r="W7" s="25">
        <v>1246.26</v>
      </c>
      <c r="X7" s="25">
        <v>127.48</v>
      </c>
      <c r="Y7" s="25">
        <v>122.47</v>
      </c>
      <c r="Z7" s="25">
        <v>115.44</v>
      </c>
      <c r="AA7" s="25">
        <v>123.17</v>
      </c>
      <c r="AB7" s="25">
        <v>121.45</v>
      </c>
      <c r="AC7" s="25">
        <v>111.17</v>
      </c>
      <c r="AD7" s="25">
        <v>110.91</v>
      </c>
      <c r="AE7" s="25">
        <v>111.49</v>
      </c>
      <c r="AF7" s="25">
        <v>109.09</v>
      </c>
      <c r="AG7" s="25">
        <v>109.05</v>
      </c>
      <c r="AH7" s="25">
        <v>108.24</v>
      </c>
      <c r="AI7" s="25">
        <v>0</v>
      </c>
      <c r="AJ7" s="25">
        <v>0</v>
      </c>
      <c r="AK7" s="25">
        <v>0</v>
      </c>
      <c r="AL7" s="25">
        <v>0</v>
      </c>
      <c r="AM7" s="25">
        <v>0</v>
      </c>
      <c r="AN7" s="25">
        <v>0.78</v>
      </c>
      <c r="AO7" s="25">
        <v>0.92</v>
      </c>
      <c r="AP7" s="25">
        <v>0.87</v>
      </c>
      <c r="AQ7" s="25">
        <v>0.93</v>
      </c>
      <c r="AR7" s="25">
        <v>1.02</v>
      </c>
      <c r="AS7" s="25">
        <v>1.5</v>
      </c>
      <c r="AT7" s="25">
        <v>473.97</v>
      </c>
      <c r="AU7" s="25">
        <v>506.08</v>
      </c>
      <c r="AV7" s="25">
        <v>541.13</v>
      </c>
      <c r="AW7" s="25">
        <v>609.02</v>
      </c>
      <c r="AX7" s="25">
        <v>621.04</v>
      </c>
      <c r="AY7" s="25">
        <v>360.86</v>
      </c>
      <c r="AZ7" s="25">
        <v>350.79</v>
      </c>
      <c r="BA7" s="25">
        <v>354.57</v>
      </c>
      <c r="BB7" s="25">
        <v>357.74</v>
      </c>
      <c r="BC7" s="25">
        <v>344.88</v>
      </c>
      <c r="BD7" s="25">
        <v>243.36</v>
      </c>
      <c r="BE7" s="25">
        <v>131.93</v>
      </c>
      <c r="BF7" s="25">
        <v>128.97999999999999</v>
      </c>
      <c r="BG7" s="25">
        <v>119.51</v>
      </c>
      <c r="BH7" s="25">
        <v>103.05</v>
      </c>
      <c r="BI7" s="25">
        <v>103.57</v>
      </c>
      <c r="BJ7" s="25">
        <v>309.27999999999997</v>
      </c>
      <c r="BK7" s="25">
        <v>322.92</v>
      </c>
      <c r="BL7" s="25">
        <v>303.45999999999998</v>
      </c>
      <c r="BM7" s="25">
        <v>307.27999999999997</v>
      </c>
      <c r="BN7" s="25">
        <v>304.02</v>
      </c>
      <c r="BO7" s="25">
        <v>265.93</v>
      </c>
      <c r="BP7" s="25">
        <v>126.32</v>
      </c>
      <c r="BQ7" s="25">
        <v>117.79</v>
      </c>
      <c r="BR7" s="25">
        <v>113.14</v>
      </c>
      <c r="BS7" s="25">
        <v>124.33</v>
      </c>
      <c r="BT7" s="25">
        <v>116.2</v>
      </c>
      <c r="BU7" s="25">
        <v>103.32</v>
      </c>
      <c r="BV7" s="25">
        <v>100.85</v>
      </c>
      <c r="BW7" s="25">
        <v>103.79</v>
      </c>
      <c r="BX7" s="25">
        <v>98.3</v>
      </c>
      <c r="BY7" s="25">
        <v>98.89</v>
      </c>
      <c r="BZ7" s="25">
        <v>97.82</v>
      </c>
      <c r="CA7" s="25">
        <v>167.38</v>
      </c>
      <c r="CB7" s="25">
        <v>167.86</v>
      </c>
      <c r="CC7" s="25">
        <v>175.14</v>
      </c>
      <c r="CD7" s="25">
        <v>168.84</v>
      </c>
      <c r="CE7" s="25">
        <v>175.22</v>
      </c>
      <c r="CF7" s="25">
        <v>168.56</v>
      </c>
      <c r="CG7" s="25">
        <v>167.1</v>
      </c>
      <c r="CH7" s="25">
        <v>167.86</v>
      </c>
      <c r="CI7" s="25">
        <v>173.68</v>
      </c>
      <c r="CJ7" s="25">
        <v>174.52</v>
      </c>
      <c r="CK7" s="25">
        <v>177.56</v>
      </c>
      <c r="CL7" s="25">
        <v>62.91</v>
      </c>
      <c r="CM7" s="25">
        <v>62.51</v>
      </c>
      <c r="CN7" s="25">
        <v>62.84</v>
      </c>
      <c r="CO7" s="25">
        <v>65.42</v>
      </c>
      <c r="CP7" s="25">
        <v>65.61</v>
      </c>
      <c r="CQ7" s="25">
        <v>59.51</v>
      </c>
      <c r="CR7" s="25">
        <v>59.91</v>
      </c>
      <c r="CS7" s="25">
        <v>59.4</v>
      </c>
      <c r="CT7" s="25">
        <v>59.24</v>
      </c>
      <c r="CU7" s="25">
        <v>58.77</v>
      </c>
      <c r="CV7" s="25">
        <v>59.81</v>
      </c>
      <c r="CW7" s="25">
        <v>92.43</v>
      </c>
      <c r="CX7" s="25">
        <v>91.75</v>
      </c>
      <c r="CY7" s="25">
        <v>91.3</v>
      </c>
      <c r="CZ7" s="25">
        <v>90.88</v>
      </c>
      <c r="DA7" s="25">
        <v>92.94</v>
      </c>
      <c r="DB7" s="25">
        <v>87.08</v>
      </c>
      <c r="DC7" s="25">
        <v>87.26</v>
      </c>
      <c r="DD7" s="25">
        <v>87.57</v>
      </c>
      <c r="DE7" s="25">
        <v>87.26</v>
      </c>
      <c r="DF7" s="25">
        <v>86.95</v>
      </c>
      <c r="DG7" s="25">
        <v>89.42</v>
      </c>
      <c r="DH7" s="25">
        <v>59.16</v>
      </c>
      <c r="DI7" s="25">
        <v>60.38</v>
      </c>
      <c r="DJ7" s="25">
        <v>61.77</v>
      </c>
      <c r="DK7" s="25">
        <v>63.08</v>
      </c>
      <c r="DL7" s="25">
        <v>64.180000000000007</v>
      </c>
      <c r="DM7" s="25">
        <v>48.55</v>
      </c>
      <c r="DN7" s="25">
        <v>49.2</v>
      </c>
      <c r="DO7" s="25">
        <v>50.01</v>
      </c>
      <c r="DP7" s="25">
        <v>50.99</v>
      </c>
      <c r="DQ7" s="25">
        <v>51.79</v>
      </c>
      <c r="DR7" s="25">
        <v>52.02</v>
      </c>
      <c r="DS7" s="25">
        <v>21.97</v>
      </c>
      <c r="DT7" s="25">
        <v>14.85</v>
      </c>
      <c r="DU7" s="25">
        <v>15.91</v>
      </c>
      <c r="DV7" s="25">
        <v>16.54</v>
      </c>
      <c r="DW7" s="25">
        <v>17.940000000000001</v>
      </c>
      <c r="DX7" s="25">
        <v>17.11</v>
      </c>
      <c r="DY7" s="25">
        <v>18.329999999999998</v>
      </c>
      <c r="DZ7" s="25">
        <v>20.27</v>
      </c>
      <c r="EA7" s="25">
        <v>21.69</v>
      </c>
      <c r="EB7" s="25">
        <v>23.19</v>
      </c>
      <c r="EC7" s="25">
        <v>25.37</v>
      </c>
      <c r="ED7" s="25">
        <v>0.06</v>
      </c>
      <c r="EE7" s="25">
        <v>0.09</v>
      </c>
      <c r="EF7" s="25">
        <v>0.37</v>
      </c>
      <c r="EG7" s="25">
        <v>0.01</v>
      </c>
      <c r="EH7" s="25">
        <v>0.17</v>
      </c>
      <c r="EI7" s="25">
        <v>0.63</v>
      </c>
      <c r="EJ7" s="25">
        <v>0.6</v>
      </c>
      <c r="EK7" s="25">
        <v>0.56000000000000005</v>
      </c>
      <c r="EL7" s="25">
        <v>0.6</v>
      </c>
      <c r="EM7" s="25">
        <v>0.53</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108</v>
      </c>
      <c r="D13" t="s">
        <v>108</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20PC-Z01</cp:lastModifiedBy>
  <dcterms:created xsi:type="dcterms:W3CDTF">2025-01-24T06:56:43Z</dcterms:created>
  <dcterms:modified xsi:type="dcterms:W3CDTF">2025-01-29T08:31:26Z</dcterms:modified>
  <cp:category/>
</cp:coreProperties>
</file>