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経営指標\修正後\"/>
    </mc:Choice>
  </mc:AlternateContent>
  <xr:revisionPtr revIDLastSave="0" documentId="13_ncr:1_{7129EB58-5758-4A8B-8A3F-6C61BB584BAE}" xr6:coauthVersionLast="36" xr6:coauthVersionMax="36" xr10:uidLastSave="{00000000-0000-0000-0000-000000000000}"/>
  <workbookProtection workbookAlgorithmName="SHA-512" workbookHashValue="WTeLbdbP+lFmBlLR/iGcjp1YsFExKQMPBhdCzKEvTf37FQ8L+yyQDccgOdHOpBXBXGiC2TNS4kSDBREWrdcKmQ==" workbookSaltValue="e6U0OJeICx0i+q6SxAAUbQ==" workbookSpinCount="100000" lockStructure="1"/>
  <bookViews>
    <workbookView showHorizontalScroll="0" showVerticalScroll="0" showSheetTabs="0" xWindow="0" yWindow="0" windowWidth="21570" windowHeight="75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10" i="4"/>
  <c r="AT8" i="4"/>
  <c r="AD8" i="4"/>
  <c r="W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<sst xmlns="http://schemas.openxmlformats.org/spreadsheetml/2006/main" count="253" uniqueCount="116">
  <si>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</si>
  <si>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</si>
  <si>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</si>
  <si>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</si>
  <si>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</si>
  <si>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</si>
  <si>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</si>
  <si>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</si>
  <si>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</si>
  <si>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</si>
  <si>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</si>
  <si>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</si>
  <si>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</si>
  <si>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</si>
  <si>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</si>
  <si>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</si>
  <si>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</si>
  <si>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</si>
  <si>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</si>
  <si>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</si>
  <si>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</si>
  <si>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</si>
  <si>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</si>
  <si>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</si>
  <si>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</si>
  <si>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</si>
  <si>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</si>
  <si>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</si>
  <si>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</si>
  <si>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</si>
  <si>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</si>
  <si>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</si>
  <si>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</si>
  <si>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</si>
  <si>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</si>
  <si>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</si>
  <si>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</si>
  <si>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</si>
  <si>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</si>
  <si>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</si>
  <si>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</si>
  <si>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</si>
  <si>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</si>
  <si>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</si>
  <si>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</si>
  <si>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</si>
  <si>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</si>
  <si>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</si>
  <si>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</si>
  <si>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</si>
  <si>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</si>
  <si>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</si>
  <si>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</si>
  <si>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</si>
  <si>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</si>
  <si>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</si>
  <si>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</si>
  <si>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</si>
  <si>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</si>
  <si>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</si>
  <si>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</si>
  <si>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</si>
  <si>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</si>
  <si>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</si>
  <si>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</si>
  <si>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</si>
  <si>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</si>
  <si>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</si>
  <si>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</si>
  <si>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</si>
  <si>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</si>
  <si>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</si>
  <si>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</si>
  <si>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</si>
  <si>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</si>
  <si>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</si>
  <si>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</si>
  <si>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</si>
  <si>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</si>
  <si>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</si>
  <si>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</si>
  <si>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</si>
  <si>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</si>
  <si>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</si>
  <si>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</si>
  <si>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</si>
  <si>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</si>
  <si>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</si>
  <si>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</si>
  <si>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</si>
  <si>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</si>
  <si>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</si>
  <si>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</si>
  <si>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</si>
  <si>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</si>
  <si>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</si>
  <si>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</si>
  <si>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</si>
  <si>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</si>
  <si>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</si>
  <si>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</si>
  <si>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</si>
  <si>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</si>
  <si>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</si>
  <si>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</si>
  <si>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</si>
  <si>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</si>
  <si>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</si>
  <si>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</si>
  <si>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</si>
  <si>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</si>
  <si>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</si>
  <si>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</si>
  <si>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①経常収支比率は100％以上で単年度収支が黒字であることを示し、②累積欠損金比率は0％である。しかしこれは一般会計繰入金の影響もあり、自己財源の確保により経営改善が必要である。
③流動比率は、短期的（1年以内）な債務に対する支払能力を表しており、類似団体と比較して高く健全である。
④企業債残高対事業規模比率は、企業債残高の規模を表す指標である。類似団体と比べて数値が低い。特定環境保全公共下水道事業は平成３年度以降大規模な工事を行っていないため企業債借入額が減少していることが本比率が低い要因である。
⑤経費回収率が100％を上回っており、本来、下水道使用料で賄うべき汚水処理費を一般会計繰入金に頼ることなく賄われていることを示している。
⑥汚水処理原価は、有収水量（下水道使用料収入となる水量）1㎥あたり、どれだけの処理費用がかかっているかを表す指標であり、類似団体平均を下回っている。今後も施設の老朽化に伴い適切な維持管理に努めながら継続して費用抑制の検討を行っていく必要がある。
⑦施設利用率は、類似団体と比較してやや低く、将来の需要変動等による汚水処理水量の変化に対して適正な施設利用に努める。
⑧水洗化率は、100％に近いほど、環境負荷が減り使用料収入の増が見込める。下水道接続促進事業（新築を除いた宅内の排水設備工事費用に対して一部補助を行う事業）により、接続率向上を目指す。</t>
    <rPh sb="61" eb="63">
      <t>エイキョウ</t>
    </rPh>
    <rPh sb="90" eb="92">
      <t>リュウドウ</t>
    </rPh>
    <rPh sb="92" eb="94">
      <t>ヒリツ</t>
    </rPh>
    <rPh sb="96" eb="99">
      <t>タンキテキ</t>
    </rPh>
    <rPh sb="101" eb="102">
      <t>ネン</t>
    </rPh>
    <rPh sb="102" eb="104">
      <t>イナイ</t>
    </rPh>
    <rPh sb="106" eb="108">
      <t>サイム</t>
    </rPh>
    <rPh sb="109" eb="110">
      <t>タイ</t>
    </rPh>
    <rPh sb="112" eb="114">
      <t>シハライ</t>
    </rPh>
    <rPh sb="114" eb="116">
      <t>ノウリョク</t>
    </rPh>
    <rPh sb="117" eb="118">
      <t>アラワ</t>
    </rPh>
    <rPh sb="123" eb="125">
      <t>ルイジ</t>
    </rPh>
    <rPh sb="125" eb="127">
      <t>ダンタイ</t>
    </rPh>
    <rPh sb="128" eb="130">
      <t>ヒカク</t>
    </rPh>
    <rPh sb="132" eb="133">
      <t>タカ</t>
    </rPh>
    <rPh sb="134" eb="136">
      <t>ケンゼン</t>
    </rPh>
    <rPh sb="142" eb="144">
      <t>キギョウ</t>
    </rPh>
    <rPh sb="144" eb="145">
      <t>サイ</t>
    </rPh>
    <rPh sb="145" eb="147">
      <t>ザンダカ</t>
    </rPh>
    <rPh sb="147" eb="148">
      <t>タイ</t>
    </rPh>
    <rPh sb="148" eb="150">
      <t>ジギョウ</t>
    </rPh>
    <rPh sb="150" eb="152">
      <t>キボ</t>
    </rPh>
    <rPh sb="152" eb="154">
      <t>ヒリツ</t>
    </rPh>
    <rPh sb="156" eb="158">
      <t>キギョウ</t>
    </rPh>
    <rPh sb="158" eb="159">
      <t>サイ</t>
    </rPh>
    <rPh sb="159" eb="161">
      <t>ザンダカ</t>
    </rPh>
    <rPh sb="162" eb="164">
      <t>キボ</t>
    </rPh>
    <rPh sb="165" eb="166">
      <t>アラワ</t>
    </rPh>
    <rPh sb="167" eb="169">
      <t>シヒョウ</t>
    </rPh>
    <rPh sb="173" eb="175">
      <t>ルイジ</t>
    </rPh>
    <rPh sb="175" eb="177">
      <t>ダンタイ</t>
    </rPh>
    <rPh sb="178" eb="179">
      <t>クラ</t>
    </rPh>
    <rPh sb="181" eb="183">
      <t>スウチ</t>
    </rPh>
    <rPh sb="264" eb="265">
      <t>ウワ</t>
    </rPh>
    <rPh sb="299" eb="300">
      <t>タヨ</t>
    </rPh>
    <rPh sb="326" eb="328">
      <t>ゲンカ</t>
    </rPh>
    <rPh sb="330" eb="332">
      <t>ユウシュウ</t>
    </rPh>
    <rPh sb="332" eb="334">
      <t>スイリョウ</t>
    </rPh>
    <rPh sb="360" eb="362">
      <t>ショリ</t>
    </rPh>
    <rPh sb="362" eb="364">
      <t>ヒヨウ</t>
    </rPh>
    <rPh sb="373" eb="374">
      <t>アラワ</t>
    </rPh>
    <rPh sb="375" eb="377">
      <t>シヒョウ</t>
    </rPh>
    <rPh sb="381" eb="383">
      <t>ルイジ</t>
    </rPh>
    <rPh sb="383" eb="385">
      <t>ダンタイ</t>
    </rPh>
    <rPh sb="385" eb="387">
      <t>ヘイキン</t>
    </rPh>
    <rPh sb="388" eb="390">
      <t>シタマワ</t>
    </rPh>
    <rPh sb="395" eb="397">
      <t>コンゴ</t>
    </rPh>
    <rPh sb="398" eb="400">
      <t>シセツ</t>
    </rPh>
    <rPh sb="401" eb="403">
      <t>ロウキュウ</t>
    </rPh>
    <rPh sb="403" eb="404">
      <t>カ</t>
    </rPh>
    <rPh sb="405" eb="406">
      <t>トモナ</t>
    </rPh>
    <rPh sb="407" eb="409">
      <t>テキセツ</t>
    </rPh>
    <rPh sb="410" eb="412">
      <t>イジ</t>
    </rPh>
    <rPh sb="412" eb="414">
      <t>カンリ</t>
    </rPh>
    <rPh sb="415" eb="416">
      <t>ツト</t>
    </rPh>
    <rPh sb="420" eb="422">
      <t>ケイゾク</t>
    </rPh>
    <rPh sb="424" eb="426">
      <t>ヒヨウ</t>
    </rPh>
    <rPh sb="426" eb="428">
      <t>ヨクセイ</t>
    </rPh>
    <rPh sb="429" eb="431">
      <t>ケントウ</t>
    </rPh>
    <rPh sb="432" eb="433">
      <t>オコナ</t>
    </rPh>
    <rPh sb="437" eb="439">
      <t>ヒツヨウ</t>
    </rPh>
    <rPh sb="445" eb="447">
      <t>シセツ</t>
    </rPh>
    <rPh sb="447" eb="449">
      <t>リヨウ</t>
    </rPh>
    <rPh sb="449" eb="450">
      <t>リツ</t>
    </rPh>
    <rPh sb="452" eb="454">
      <t>ルイジ</t>
    </rPh>
    <rPh sb="454" eb="456">
      <t>ダンタイ</t>
    </rPh>
    <rPh sb="457" eb="459">
      <t>ヒカク</t>
    </rPh>
    <rPh sb="463" eb="464">
      <t>ヒク</t>
    </rPh>
    <rPh sb="469" eb="471">
      <t>ジュヨウ</t>
    </rPh>
    <phoneticPr fontId="4"/>
  </si>
  <si>
    <t>①有形固定資産減価償却率は、有形固定資産の老朽化度合いを示している。喜瀬下水処理場は、平成３年の供用開始から30年が経過しており、老朽化に伴う修繕費が増加傾向にある。類似団体と比較して数値が低い状況にあるものの、ストックマネジメント計画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大規模な修繕等はみられないが、時折、管の詰まり等が発生しているため、下水道利用者への適切な利用の呼びかけや日頃の点検等により適正な事業運営を行っていく。</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56" eb="57">
      <t>ネン</t>
    </rPh>
    <rPh sb="126" eb="128">
      <t>シサン</t>
    </rPh>
    <rPh sb="131" eb="132">
      <t>オコナ</t>
    </rPh>
    <rPh sb="141" eb="142">
      <t>リツ</t>
    </rPh>
    <rPh sb="144" eb="146">
      <t>ホウテイ</t>
    </rPh>
    <rPh sb="146" eb="148">
      <t>タイヨウ</t>
    </rPh>
    <rPh sb="148" eb="150">
      <t>ネンスウ</t>
    </rPh>
    <rPh sb="151" eb="152">
      <t>コ</t>
    </rPh>
    <rPh sb="154" eb="156">
      <t>カンキョ</t>
    </rPh>
    <rPh sb="156" eb="158">
      <t>エンチョウ</t>
    </rPh>
    <rPh sb="159" eb="161">
      <t>ワリアイ</t>
    </rPh>
    <rPh sb="162" eb="163">
      <t>シメ</t>
    </rPh>
    <rPh sb="249" eb="251">
      <t>カンキョ</t>
    </rPh>
    <rPh sb="251" eb="253">
      <t>カイゼン</t>
    </rPh>
    <rPh sb="253" eb="254">
      <t>リツ</t>
    </rPh>
    <rPh sb="256" eb="258">
      <t>トウガイ</t>
    </rPh>
    <rPh sb="258" eb="260">
      <t>ネンド</t>
    </rPh>
    <rPh sb="261" eb="263">
      <t>コウシン</t>
    </rPh>
    <rPh sb="265" eb="267">
      <t>カンキョ</t>
    </rPh>
    <rPh sb="267" eb="269">
      <t>エンチョウ</t>
    </rPh>
    <rPh sb="270" eb="272">
      <t>ワリアイ</t>
    </rPh>
    <phoneticPr fontId="4"/>
  </si>
  <si>
    <t>　本事業も公共下水道事業と同様に令和２年度に公営企業へ移行したため、経営分析表も令和２年度からの数値となる。
　供用開始から30年が経過し、処理場や管渠等の施設の老朽化による維持管理費は増加していくことが予想される。しかし、本事業は下水道使用料のみでの経営が難しく、一般会計からの繰入金に頼っている状況である。また、節水技術の向上や将来の人口減少による下水道使用料の減収も見込まれる。
　今後は経営戦略の改定等により一層の事業の健全化を図り、事務の効率化や下水道使用料水準の見直しを継続していく必要がある。</t>
    <rPh sb="2" eb="4">
      <t>ジギョウ</t>
    </rPh>
    <rPh sb="5" eb="7">
      <t>コウキョウ</t>
    </rPh>
    <rPh sb="7" eb="10">
      <t>ゲスイドウ</t>
    </rPh>
    <rPh sb="10" eb="12">
      <t>ジギョウ</t>
    </rPh>
    <rPh sb="13" eb="15">
      <t>ドウヨウ</t>
    </rPh>
    <rPh sb="16" eb="18">
      <t>レイワ</t>
    </rPh>
    <rPh sb="19" eb="21">
      <t>ネンド</t>
    </rPh>
    <rPh sb="22" eb="24">
      <t>コウエイ</t>
    </rPh>
    <rPh sb="24" eb="26">
      <t>キギョウ</t>
    </rPh>
    <rPh sb="27" eb="29">
      <t>イコウ</t>
    </rPh>
    <rPh sb="34" eb="36">
      <t>ケイエイ</t>
    </rPh>
    <rPh sb="36" eb="38">
      <t>ブンセキ</t>
    </rPh>
    <rPh sb="38" eb="39">
      <t>ヒョウ</t>
    </rPh>
    <rPh sb="40" eb="42">
      <t>レイワ</t>
    </rPh>
    <rPh sb="43" eb="45">
      <t>ネンド</t>
    </rPh>
    <rPh sb="48" eb="50">
      <t>スウチ</t>
    </rPh>
    <rPh sb="158" eb="160">
      <t>セッスイ</t>
    </rPh>
    <rPh sb="160" eb="162">
      <t>ギジュツ</t>
    </rPh>
    <rPh sb="163" eb="165">
      <t>コウジョウ</t>
    </rPh>
    <rPh sb="166" eb="168">
      <t>ショウライ</t>
    </rPh>
    <rPh sb="169" eb="171">
      <t>ジンコウ</t>
    </rPh>
    <rPh sb="171" eb="173">
      <t>ゲンショウ</t>
    </rPh>
    <rPh sb="176" eb="179">
      <t>ゲスイドウ</t>
    </rPh>
    <rPh sb="179" eb="182">
      <t>シヨウリョウ</t>
    </rPh>
    <rPh sb="183" eb="185">
      <t>ゲンシュウ</t>
    </rPh>
    <rPh sb="186" eb="18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</si>
</sst>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144-47F8-9E26-4F696F0ADB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0.27</c:v>
                </c:pt>
                <c:pt idx="3">
                  <c:v>0.22</c:v>
                </c:pt>
                <c:pt idx="4">
                  <c:v>0.17</c:v>
                </c:pt>
              </c:numCache>
            </c:numRef>
          </c:val>
          <c:smooth val="0"/>
          <c:extLst>
            <c:ext xmlns:c16="http://schemas.microsoft.com/office/drawing/2014/chart" uri="{C3380CC4-5D6E-409C-BE32-E72D297353CC}">
              <c16:uniqueId val="{00000001-9144-47F8-9E26-4F696F0ADB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40.270000000000003</c:v>
                </c:pt>
                <c:pt idx="2">
                  <c:v>43.78</c:v>
                </c:pt>
                <c:pt idx="3">
                  <c:v>59.46</c:v>
                </c:pt>
                <c:pt idx="4">
                  <c:v>44.89</c:v>
                </c:pt>
              </c:numCache>
            </c:numRef>
          </c:val>
          <c:extLst>
            <c:ext xmlns:c16="http://schemas.microsoft.com/office/drawing/2014/chart" uri="{C3380CC4-5D6E-409C-BE32-E72D297353CC}">
              <c16:uniqueId val="{00000000-1EC4-4385-8396-71F219A1C3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44.24</c:v>
                </c:pt>
                <c:pt idx="3">
                  <c:v>45.3</c:v>
                </c:pt>
                <c:pt idx="4">
                  <c:v>45.6</c:v>
                </c:pt>
              </c:numCache>
            </c:numRef>
          </c:val>
          <c:smooth val="0"/>
          <c:extLst>
            <c:ext xmlns:c16="http://schemas.microsoft.com/office/drawing/2014/chart" uri="{C3380CC4-5D6E-409C-BE32-E72D297353CC}">
              <c16:uniqueId val="{00000001-1EC4-4385-8396-71F219A1C3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60.29</c:v>
                </c:pt>
                <c:pt idx="2">
                  <c:v>61.36</c:v>
                </c:pt>
                <c:pt idx="3">
                  <c:v>63.22</c:v>
                </c:pt>
                <c:pt idx="4">
                  <c:v>59.63</c:v>
                </c:pt>
              </c:numCache>
            </c:numRef>
          </c:val>
          <c:extLst>
            <c:ext xmlns:c16="http://schemas.microsoft.com/office/drawing/2014/chart" uri="{C3380CC4-5D6E-409C-BE32-E72D297353CC}">
              <c16:uniqueId val="{00000000-5687-4E16-BAEF-DA26641180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88.15</c:v>
                </c:pt>
                <c:pt idx="3">
                  <c:v>88.37</c:v>
                </c:pt>
                <c:pt idx="4">
                  <c:v>88.66</c:v>
                </c:pt>
              </c:numCache>
            </c:numRef>
          </c:val>
          <c:smooth val="0"/>
          <c:extLst>
            <c:ext xmlns:c16="http://schemas.microsoft.com/office/drawing/2014/chart" uri="{C3380CC4-5D6E-409C-BE32-E72D297353CC}">
              <c16:uniqueId val="{00000001-5687-4E16-BAEF-DA26641180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115.53</c:v>
                </c:pt>
                <c:pt idx="2">
                  <c:v>100.24</c:v>
                </c:pt>
                <c:pt idx="3">
                  <c:v>134.71</c:v>
                </c:pt>
                <c:pt idx="4">
                  <c:v>112.05</c:v>
                </c:pt>
              </c:numCache>
            </c:numRef>
          </c:val>
          <c:extLst>
            <c:ext xmlns:c16="http://schemas.microsoft.com/office/drawing/2014/chart" uri="{C3380CC4-5D6E-409C-BE32-E72D297353CC}">
              <c16:uniqueId val="{00000000-C37A-42E9-A26F-BC7A7D82FA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104.11</c:v>
                </c:pt>
                <c:pt idx="3">
                  <c:v>101.98</c:v>
                </c:pt>
                <c:pt idx="4">
                  <c:v>102.68</c:v>
                </c:pt>
              </c:numCache>
            </c:numRef>
          </c:val>
          <c:smooth val="0"/>
          <c:extLst>
            <c:ext xmlns:c16="http://schemas.microsoft.com/office/drawing/2014/chart" uri="{C3380CC4-5D6E-409C-BE32-E72D297353CC}">
              <c16:uniqueId val="{00000001-C37A-42E9-A26F-BC7A7D82FA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4.6900000000000004</c:v>
                </c:pt>
                <c:pt idx="2">
                  <c:v>9.3800000000000008</c:v>
                </c:pt>
                <c:pt idx="3">
                  <c:v>13.88</c:v>
                </c:pt>
                <c:pt idx="4">
                  <c:v>18.350000000000001</c:v>
                </c:pt>
              </c:numCache>
            </c:numRef>
          </c:val>
          <c:extLst>
            <c:ext xmlns:c16="http://schemas.microsoft.com/office/drawing/2014/chart" uri="{C3380CC4-5D6E-409C-BE32-E72D297353CC}">
              <c16:uniqueId val="{00000000-B78D-4B9D-9BF0-62684B4B82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31.73</c:v>
                </c:pt>
                <c:pt idx="3">
                  <c:v>32.57</c:v>
                </c:pt>
                <c:pt idx="4">
                  <c:v>33.159999999999997</c:v>
                </c:pt>
              </c:numCache>
            </c:numRef>
          </c:val>
          <c:smooth val="0"/>
          <c:extLst>
            <c:ext xmlns:c16="http://schemas.microsoft.com/office/drawing/2014/chart" uri="{C3380CC4-5D6E-409C-BE32-E72D297353CC}">
              <c16:uniqueId val="{00000001-B78D-4B9D-9BF0-62684B4B82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00-4AB1-BC82-50324D3B47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formatCode="#,##0.00;&quot;△&quot;#,##0.00">
                  <c:v>0</c:v>
                </c:pt>
                <c:pt idx="3">
                  <c:v>0.04</c:v>
                </c:pt>
                <c:pt idx="4">
                  <c:v>0.12</c:v>
                </c:pt>
              </c:numCache>
            </c:numRef>
          </c:val>
          <c:smooth val="0"/>
          <c:extLst>
            <c:ext xmlns:c16="http://schemas.microsoft.com/office/drawing/2014/chart" uri="{C3380CC4-5D6E-409C-BE32-E72D297353CC}">
              <c16:uniqueId val="{00000001-9700-4AB1-BC82-50324D3B47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7BB-4E63-BD71-EDA2DE985C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46.91</c:v>
                </c:pt>
                <c:pt idx="3">
                  <c:v>52.27</c:v>
                </c:pt>
                <c:pt idx="4">
                  <c:v>58.68</c:v>
                </c:pt>
              </c:numCache>
            </c:numRef>
          </c:val>
          <c:smooth val="0"/>
          <c:extLst>
            <c:ext xmlns:c16="http://schemas.microsoft.com/office/drawing/2014/chart" uri="{C3380CC4-5D6E-409C-BE32-E72D297353CC}">
              <c16:uniqueId val="{00000001-A7BB-4E63-BD71-EDA2DE985C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281.57</c:v>
                </c:pt>
                <c:pt idx="2">
                  <c:v>205.5</c:v>
                </c:pt>
                <c:pt idx="3">
                  <c:v>686.09</c:v>
                </c:pt>
                <c:pt idx="4">
                  <c:v>830.1</c:v>
                </c:pt>
              </c:numCache>
            </c:numRef>
          </c:val>
          <c:extLst>
            <c:ext xmlns:c16="http://schemas.microsoft.com/office/drawing/2014/chart" uri="{C3380CC4-5D6E-409C-BE32-E72D297353CC}">
              <c16:uniqueId val="{00000000-B99E-46B1-8C53-C62F421EA9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44.35</c:v>
                </c:pt>
                <c:pt idx="3">
                  <c:v>41.51</c:v>
                </c:pt>
                <c:pt idx="4">
                  <c:v>45.01</c:v>
                </c:pt>
              </c:numCache>
            </c:numRef>
          </c:val>
          <c:smooth val="0"/>
          <c:extLst>
            <c:ext xmlns:c16="http://schemas.microsoft.com/office/drawing/2014/chart" uri="{C3380CC4-5D6E-409C-BE32-E72D297353CC}">
              <c16:uniqueId val="{00000001-B99E-46B1-8C53-C62F421EA9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126.38</c:v>
                </c:pt>
                <c:pt idx="2">
                  <c:v>120.77</c:v>
                </c:pt>
                <c:pt idx="3">
                  <c:v>78.59</c:v>
                </c:pt>
                <c:pt idx="4">
                  <c:v>62.5</c:v>
                </c:pt>
              </c:numCache>
            </c:numRef>
          </c:val>
          <c:extLst>
            <c:ext xmlns:c16="http://schemas.microsoft.com/office/drawing/2014/chart" uri="{C3380CC4-5D6E-409C-BE32-E72D297353CC}">
              <c16:uniqueId val="{00000000-DAD7-4201-8616-EFA5492A49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1283.69</c:v>
                </c:pt>
                <c:pt idx="3">
                  <c:v>1160.22</c:v>
                </c:pt>
                <c:pt idx="4">
                  <c:v>1141.98</c:v>
                </c:pt>
              </c:numCache>
            </c:numRef>
          </c:val>
          <c:smooth val="0"/>
          <c:extLst>
            <c:ext xmlns:c16="http://schemas.microsoft.com/office/drawing/2014/chart" uri="{C3380CC4-5D6E-409C-BE32-E72D297353CC}">
              <c16:uniqueId val="{00000001-DAD7-4201-8616-EFA5492A49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46.23</c:v>
                </c:pt>
                <c:pt idx="2">
                  <c:v>31.76</c:v>
                </c:pt>
                <c:pt idx="3">
                  <c:v>85.52</c:v>
                </c:pt>
                <c:pt idx="4">
                  <c:v>114.33</c:v>
                </c:pt>
              </c:numCache>
            </c:numRef>
          </c:val>
          <c:extLst>
            <c:ext xmlns:c16="http://schemas.microsoft.com/office/drawing/2014/chart" uri="{C3380CC4-5D6E-409C-BE32-E72D297353CC}">
              <c16:uniqueId val="{00000000-8903-4BD0-B9FA-08D8E70D6A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82.53</c:v>
                </c:pt>
                <c:pt idx="3">
                  <c:v>81.81</c:v>
                </c:pt>
                <c:pt idx="4">
                  <c:v>82.27</c:v>
                </c:pt>
              </c:numCache>
            </c:numRef>
          </c:val>
          <c:smooth val="0"/>
          <c:extLst>
            <c:ext xmlns:c16="http://schemas.microsoft.com/office/drawing/2014/chart" uri="{C3380CC4-5D6E-409C-BE32-E72D297353CC}">
              <c16:uniqueId val="{00000001-8903-4BD0-B9FA-08D8E70D6A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218.79</c:v>
                </c:pt>
                <c:pt idx="2">
                  <c:v>321.7</c:v>
                </c:pt>
                <c:pt idx="3">
                  <c:v>137.91999999999999</c:v>
                </c:pt>
                <c:pt idx="4">
                  <c:v>110.64</c:v>
                </c:pt>
              </c:numCache>
            </c:numRef>
          </c:val>
          <c:extLst>
            <c:ext xmlns:c16="http://schemas.microsoft.com/office/drawing/2014/chart" uri="{C3380CC4-5D6E-409C-BE32-E72D297353CC}">
              <c16:uniqueId val="{00000000-436F-4EB4-9261-83151E9C3F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190.48</c:v>
                </c:pt>
                <c:pt idx="3">
                  <c:v>193.59</c:v>
                </c:pt>
                <c:pt idx="4">
                  <c:v>194.42</c:v>
                </c:pt>
              </c:numCache>
            </c:numRef>
          </c:val>
          <c:smooth val="0"/>
          <c:extLst>
            <c:ext xmlns:c16="http://schemas.microsoft.com/office/drawing/2014/chart" uri="{C3380CC4-5D6E-409C-BE32-E72D297353CC}">
              <c16:uniqueId val="{00000001-436F-4EB4-9261-83151E9C3F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沖縄県　名護市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53">
        <f>データ!S6</f>
        <v>64554</v>
      </c>
      <c r="AM8" s="53"/>
      <c r="AN8" s="53"/>
      <c r="AO8" s="53"/>
      <c r="AP8" s="53"/>
      <c r="AQ8" s="53"/>
      <c r="AR8" s="53"/>
      <c r="AS8" s="53"/>
      <c r="AT8" s="52">
        <f>データ!T6</f>
        <v>210.8</v>
      </c>
      <c r="AU8" s="52"/>
      <c r="AV8" s="52"/>
      <c r="AW8" s="52"/>
      <c r="AX8" s="52"/>
      <c r="AY8" s="52"/>
      <c r="AZ8" s="52"/>
      <c r="BA8" s="52"/>
      <c r="BB8" s="52">
        <f>データ!U6</f>
        <v>306.23</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96.01</v>
      </c>
      <c r="J10" s="52"/>
      <c r="K10" s="52"/>
      <c r="L10" s="52"/>
      <c r="M10" s="52"/>
      <c r="N10" s="52"/>
      <c r="O10" s="52"/>
      <c r="P10" s="52">
        <f>データ!P6</f>
        <v>0.84</v>
      </c>
      <c r="Q10" s="52"/>
      <c r="R10" s="52"/>
      <c r="S10" s="52"/>
      <c r="T10" s="52"/>
      <c r="U10" s="52"/>
      <c r="V10" s="52"/>
      <c r="W10" s="52">
        <f>データ!Q6</f>
        <v>104.2</v>
      </c>
      <c r="X10" s="52"/>
      <c r="Y10" s="52"/>
      <c r="Z10" s="52"/>
      <c r="AA10" s="52"/>
      <c r="AB10" s="52"/>
      <c r="AC10" s="52"/>
      <c r="AD10" s="53">
        <f>データ!R6</f>
        <v>1430</v>
      </c>
      <c r="AE10" s="53"/>
      <c r="AF10" s="53"/>
      <c r="AG10" s="53"/>
      <c r="AH10" s="53"/>
      <c r="AI10" s="53"/>
      <c r="AJ10" s="53"/>
      <c r="AK10" s="2"/>
      <c r="AL10" s="53">
        <f>データ!V6</f>
        <v>540</v>
      </c>
      <c r="AM10" s="53"/>
      <c r="AN10" s="53"/>
      <c r="AO10" s="53"/>
      <c r="AP10" s="53"/>
      <c r="AQ10" s="53"/>
      <c r="AR10" s="53"/>
      <c r="AS10" s="53"/>
      <c r="AT10" s="52">
        <f>データ!W6</f>
        <v>0.21</v>
      </c>
      <c r="AU10" s="52"/>
      <c r="AV10" s="52"/>
      <c r="AW10" s="52"/>
      <c r="AX10" s="52"/>
      <c r="AY10" s="52"/>
      <c r="AZ10" s="52"/>
      <c r="BA10" s="52"/>
      <c r="BB10" s="52">
        <f>データ!X6</f>
        <v>2571.4299999999998</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28"/>
      <c r="BM44" s="78"/>
      <c r="BN44" s="78"/>
      <c r="BO44" s="78"/>
      <c r="BP44" s="78"/>
      <c r="BQ44" s="78"/>
      <c r="BR44" s="78"/>
      <c r="BS44" s="78"/>
      <c r="BT44" s="78"/>
      <c r="BU44" s="78"/>
      <c r="BV44" s="78"/>
      <c r="BW44" s="78"/>
      <c r="BX44" s="78"/>
      <c r="BY44" s="78"/>
      <c r="BZ44" s="2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8"/>
      <c r="BM63" s="78"/>
      <c r="BN63" s="78"/>
      <c r="BO63" s="78"/>
      <c r="BP63" s="78"/>
      <c r="BQ63" s="78"/>
      <c r="BR63" s="78"/>
      <c r="BS63" s="78"/>
      <c r="BT63" s="78"/>
      <c r="BU63" s="78"/>
      <c r="BV63" s="78"/>
      <c r="BW63" s="78"/>
      <c r="BX63" s="78"/>
      <c r="BY63" s="78"/>
      <c r="BZ63" s="2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GxakgBnkMMrui1zf9Vft9DZaMKqKsJJjwWMyVd1NVdhYQWhCf2kU8cyRoqKP2NsLWAGR7iqYLKkOHAiEk6vIKA==" saltValue="BNZOY+8/R3u1qPK0EGqr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472093</v>
      </c>
      <c r="D6" s="19">
        <f t="shared" si="3"/>
        <v>46</v>
      </c>
      <c r="E6" s="19">
        <f t="shared" si="3"/>
        <v>17</v>
      </c>
      <c r="F6" s="19">
        <f t="shared" si="3"/>
        <v>4</v>
      </c>
      <c r="G6" s="19">
        <f t="shared" si="3"/>
        <v>0</v>
      </c>
      <c r="H6" s="19" t="str">
        <f t="shared" si="3"/>
        <v>沖縄県　名護市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96.01</v>
      </c>
      <c r="P6" s="20">
        <f t="shared" si="3"/>
        <v>0.84</v>
      </c>
      <c r="Q6" s="20">
        <f t="shared" si="3"/>
        <v>104.2</v>
      </c>
      <c r="R6" s="20">
        <f t="shared" si="3"/>
        <v>1430</v>
      </c>
      <c r="S6" s="20">
        <f t="shared" si="3"/>
        <v>64554</v>
      </c>
      <c r="T6" s="20">
        <f t="shared" si="3"/>
        <v>210.8</v>
      </c>
      <c r="U6" s="20">
        <f t="shared" si="3"/>
        <v>306.23</v>
      </c>
      <c r="V6" s="20">
        <f t="shared" si="3"/>
        <v>540</v>
      </c>
      <c r="W6" s="20">
        <f t="shared" si="3"/>
        <v>0.21</v>
      </c>
      <c r="X6" s="20">
        <f t="shared" si="3"/>
        <v>2571.4299999999998</v>
      </c>
      <c r="Y6" s="21" t="str">
        <f>IF(Y7="",NA(),Y7)</f>
        <v>-</v>
      </c>
      <c r="Z6" s="21">
        <f t="shared" ref="Z6:AH6" si="4">IF(Z7="",NA(),Z7)</f>
        <v>115.53</v>
      </c>
      <c r="AA6" s="21">
        <f t="shared" si="4"/>
        <v>100.24</v>
      </c>
      <c r="AB6" s="21">
        <f t="shared" si="4"/>
        <v>134.71</v>
      </c>
      <c r="AC6" s="21">
        <f t="shared" si="4"/>
        <v>112.05</v>
      </c>
      <c r="AD6" s="21" t="str">
        <f t="shared" si="4"/>
        <v>-</v>
      </c>
      <c r="AE6" s="21">
        <f t="shared" si="4"/>
        <v>105.78</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46.91</v>
      </c>
      <c r="AR6" s="21">
        <f t="shared" si="5"/>
        <v>52.27</v>
      </c>
      <c r="AS6" s="21">
        <f t="shared" si="5"/>
        <v>58.68</v>
      </c>
      <c r="AT6" s="20" t="str">
        <f>IF(AT7="","",IF(AT7="-","【-】","【"&amp;SUBSTITUTE(TEXT(AT7,"#,##0.00"),"-","△")&amp;"】"))</f>
        <v>【65.73】</v>
      </c>
      <c r="AU6" s="21" t="str">
        <f>IF(AU7="",NA(),AU7)</f>
        <v>-</v>
      </c>
      <c r="AV6" s="21">
        <f t="shared" ref="AV6:BD6" si="6">IF(AV7="",NA(),AV7)</f>
        <v>281.57</v>
      </c>
      <c r="AW6" s="21">
        <f t="shared" si="6"/>
        <v>205.5</v>
      </c>
      <c r="AX6" s="21">
        <f t="shared" si="6"/>
        <v>686.09</v>
      </c>
      <c r="AY6" s="21">
        <f t="shared" si="6"/>
        <v>830.1</v>
      </c>
      <c r="AZ6" s="21" t="str">
        <f t="shared" si="6"/>
        <v>-</v>
      </c>
      <c r="BA6" s="21">
        <f t="shared" si="6"/>
        <v>44.24</v>
      </c>
      <c r="BB6" s="21">
        <f t="shared" si="6"/>
        <v>44.35</v>
      </c>
      <c r="BC6" s="21">
        <f t="shared" si="6"/>
        <v>41.51</v>
      </c>
      <c r="BD6" s="21">
        <f t="shared" si="6"/>
        <v>45.01</v>
      </c>
      <c r="BE6" s="20" t="str">
        <f>IF(BE7="","",IF(BE7="-","【-】","【"&amp;SUBSTITUTE(TEXT(BE7,"#,##0.00"),"-","△")&amp;"】"))</f>
        <v>【48.91】</v>
      </c>
      <c r="BF6" s="21" t="str">
        <f>IF(BF7="",NA(),BF7)</f>
        <v>-</v>
      </c>
      <c r="BG6" s="21">
        <f t="shared" ref="BG6:BO6" si="7">IF(BG7="",NA(),BG7)</f>
        <v>126.38</v>
      </c>
      <c r="BH6" s="21">
        <f t="shared" si="7"/>
        <v>120.77</v>
      </c>
      <c r="BI6" s="21">
        <f t="shared" si="7"/>
        <v>78.59</v>
      </c>
      <c r="BJ6" s="21">
        <f t="shared" si="7"/>
        <v>62.5</v>
      </c>
      <c r="BK6" s="21" t="str">
        <f t="shared" si="7"/>
        <v>-</v>
      </c>
      <c r="BL6" s="21">
        <f t="shared" si="7"/>
        <v>1258.43</v>
      </c>
      <c r="BM6" s="21">
        <f t="shared" si="7"/>
        <v>1283.69</v>
      </c>
      <c r="BN6" s="21">
        <f t="shared" si="7"/>
        <v>1160.22</v>
      </c>
      <c r="BO6" s="21">
        <f t="shared" si="7"/>
        <v>1141.98</v>
      </c>
      <c r="BP6" s="20" t="str">
        <f>IF(BP7="","",IF(BP7="-","【-】","【"&amp;SUBSTITUTE(TEXT(BP7,"#,##0.00"),"-","△")&amp;"】"))</f>
        <v>【1,156.82】</v>
      </c>
      <c r="BQ6" s="21" t="str">
        <f>IF(BQ7="",NA(),BQ7)</f>
        <v>-</v>
      </c>
      <c r="BR6" s="21">
        <f t="shared" ref="BR6:BZ6" si="8">IF(BR7="",NA(),BR7)</f>
        <v>46.23</v>
      </c>
      <c r="BS6" s="21">
        <f t="shared" si="8"/>
        <v>31.76</v>
      </c>
      <c r="BT6" s="21">
        <f t="shared" si="8"/>
        <v>85.52</v>
      </c>
      <c r="BU6" s="21">
        <f t="shared" si="8"/>
        <v>114.33</v>
      </c>
      <c r="BV6" s="21" t="str">
        <f t="shared" si="8"/>
        <v>-</v>
      </c>
      <c r="BW6" s="21">
        <f t="shared" si="8"/>
        <v>73.36</v>
      </c>
      <c r="BX6" s="21">
        <f t="shared" si="8"/>
        <v>82.53</v>
      </c>
      <c r="BY6" s="21">
        <f t="shared" si="8"/>
        <v>81.81</v>
      </c>
      <c r="BZ6" s="21">
        <f t="shared" si="8"/>
        <v>82.27</v>
      </c>
      <c r="CA6" s="20" t="str">
        <f>IF(CA7="","",IF(CA7="-","【-】","【"&amp;SUBSTITUTE(TEXT(CA7,"#,##0.00"),"-","△")&amp;"】"))</f>
        <v>【75.33】</v>
      </c>
      <c r="CB6" s="21" t="str">
        <f>IF(CB7="",NA(),CB7)</f>
        <v>-</v>
      </c>
      <c r="CC6" s="21">
        <f t="shared" ref="CC6:CK6" si="9">IF(CC7="",NA(),CC7)</f>
        <v>218.79</v>
      </c>
      <c r="CD6" s="21">
        <f t="shared" si="9"/>
        <v>321.7</v>
      </c>
      <c r="CE6" s="21">
        <f t="shared" si="9"/>
        <v>137.91999999999999</v>
      </c>
      <c r="CF6" s="21">
        <f t="shared" si="9"/>
        <v>110.64</v>
      </c>
      <c r="CG6" s="21" t="str">
        <f t="shared" si="9"/>
        <v>-</v>
      </c>
      <c r="CH6" s="21">
        <f t="shared" si="9"/>
        <v>224.88</v>
      </c>
      <c r="CI6" s="21">
        <f t="shared" si="9"/>
        <v>190.48</v>
      </c>
      <c r="CJ6" s="21">
        <f t="shared" si="9"/>
        <v>193.59</v>
      </c>
      <c r="CK6" s="21">
        <f t="shared" si="9"/>
        <v>194.42</v>
      </c>
      <c r="CL6" s="20" t="str">
        <f>IF(CL7="","",IF(CL7="-","【-】","【"&amp;SUBSTITUTE(TEXT(CL7,"#,##0.00"),"-","△")&amp;"】"))</f>
        <v>【215.73】</v>
      </c>
      <c r="CM6" s="21" t="str">
        <f>IF(CM7="",NA(),CM7)</f>
        <v>-</v>
      </c>
      <c r="CN6" s="21">
        <f t="shared" ref="CN6:CV6" si="10">IF(CN7="",NA(),CN7)</f>
        <v>40.270000000000003</v>
      </c>
      <c r="CO6" s="21">
        <f t="shared" si="10"/>
        <v>43.78</v>
      </c>
      <c r="CP6" s="21">
        <f t="shared" si="10"/>
        <v>59.46</v>
      </c>
      <c r="CQ6" s="21">
        <f t="shared" si="10"/>
        <v>44.89</v>
      </c>
      <c r="CR6" s="21" t="str">
        <f t="shared" si="10"/>
        <v>-</v>
      </c>
      <c r="CS6" s="21">
        <f t="shared" si="10"/>
        <v>42.4</v>
      </c>
      <c r="CT6" s="21">
        <f t="shared" si="10"/>
        <v>44.24</v>
      </c>
      <c r="CU6" s="21">
        <f t="shared" si="10"/>
        <v>45.3</v>
      </c>
      <c r="CV6" s="21">
        <f t="shared" si="10"/>
        <v>45.6</v>
      </c>
      <c r="CW6" s="20" t="str">
        <f>IF(CW7="","",IF(CW7="-","【-】","【"&amp;SUBSTITUTE(TEXT(CW7,"#,##0.00"),"-","△")&amp;"】"))</f>
        <v>【43.28】</v>
      </c>
      <c r="CX6" s="21" t="str">
        <f>IF(CX7="",NA(),CX7)</f>
        <v>-</v>
      </c>
      <c r="CY6" s="21">
        <f t="shared" ref="CY6:DG6" si="11">IF(CY7="",NA(),CY7)</f>
        <v>60.29</v>
      </c>
      <c r="CZ6" s="21">
        <f t="shared" si="11"/>
        <v>61.36</v>
      </c>
      <c r="DA6" s="21">
        <f t="shared" si="11"/>
        <v>63.22</v>
      </c>
      <c r="DB6" s="21">
        <f t="shared" si="11"/>
        <v>59.63</v>
      </c>
      <c r="DC6" s="21" t="str">
        <f t="shared" si="11"/>
        <v>-</v>
      </c>
      <c r="DD6" s="21">
        <f t="shared" si="11"/>
        <v>84.19</v>
      </c>
      <c r="DE6" s="21">
        <f t="shared" si="11"/>
        <v>88.15</v>
      </c>
      <c r="DF6" s="21">
        <f t="shared" si="11"/>
        <v>88.37</v>
      </c>
      <c r="DG6" s="21">
        <f t="shared" si="11"/>
        <v>88.66</v>
      </c>
      <c r="DH6" s="20" t="str">
        <f>IF(DH7="","",IF(DH7="-","【-】","【"&amp;SUBSTITUTE(TEXT(DH7,"#,##0.00"),"-","△")&amp;"】"))</f>
        <v>【86.21】</v>
      </c>
      <c r="DI6" s="21" t="str">
        <f>IF(DI7="",NA(),DI7)</f>
        <v>-</v>
      </c>
      <c r="DJ6" s="21">
        <f t="shared" ref="DJ6:DR6" si="12">IF(DJ7="",NA(),DJ7)</f>
        <v>4.6900000000000004</v>
      </c>
      <c r="DK6" s="21">
        <f t="shared" si="12"/>
        <v>9.3800000000000008</v>
      </c>
      <c r="DL6" s="21">
        <f t="shared" si="12"/>
        <v>13.88</v>
      </c>
      <c r="DM6" s="21">
        <f t="shared" si="12"/>
        <v>18.350000000000001</v>
      </c>
      <c r="DN6" s="21" t="str">
        <f t="shared" si="12"/>
        <v>-</v>
      </c>
      <c r="DO6" s="21">
        <f t="shared" si="12"/>
        <v>21.36</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472093</v>
      </c>
      <c r="D7" s="23">
        <v>46</v>
      </c>
      <c r="E7" s="23">
        <v>17</v>
      </c>
      <c r="F7" s="23">
        <v>4</v>
      </c>
      <c r="G7" s="23">
        <v>0</v>
      </c>
      <c r="H7" s="23" t="s">
        <v>96</v>
      </c>
      <c r="I7" s="23" t="s">
        <v>97</v>
      </c>
      <c r="J7" s="23" t="s">
        <v>98</v>
      </c>
      <c r="K7" s="23" t="s">
        <v>99</v>
      </c>
      <c r="L7" s="23" t="s">
        <v>100</v>
      </c>
      <c r="M7" s="23" t="s">
        <v>101</v>
      </c>
      <c r="N7" s="24" t="s">
        <v>102</v>
      </c>
      <c r="O7" s="24">
        <v>96.01</v>
      </c>
      <c r="P7" s="24">
        <v>0.84</v>
      </c>
      <c r="Q7" s="24">
        <v>104.2</v>
      </c>
      <c r="R7" s="24">
        <v>1430</v>
      </c>
      <c r="S7" s="24">
        <v>64554</v>
      </c>
      <c r="T7" s="24">
        <v>210.8</v>
      </c>
      <c r="U7" s="24">
        <v>306.23</v>
      </c>
      <c r="V7" s="24">
        <v>540</v>
      </c>
      <c r="W7" s="24">
        <v>0.21</v>
      </c>
      <c r="X7" s="24">
        <v>2571.4299999999998</v>
      </c>
      <c r="Y7" s="24" t="s">
        <v>102</v>
      </c>
      <c r="Z7" s="24">
        <v>115.53</v>
      </c>
      <c r="AA7" s="24">
        <v>100.24</v>
      </c>
      <c r="AB7" s="24">
        <v>134.71</v>
      </c>
      <c r="AC7" s="24">
        <v>112.05</v>
      </c>
      <c r="AD7" s="24" t="s">
        <v>102</v>
      </c>
      <c r="AE7" s="24">
        <v>105.78</v>
      </c>
      <c r="AF7" s="24">
        <v>104.11</v>
      </c>
      <c r="AG7" s="24">
        <v>101.98</v>
      </c>
      <c r="AH7" s="24">
        <v>102.68</v>
      </c>
      <c r="AI7" s="24">
        <v>105.09</v>
      </c>
      <c r="AJ7" s="24" t="s">
        <v>102</v>
      </c>
      <c r="AK7" s="24">
        <v>0</v>
      </c>
      <c r="AL7" s="24">
        <v>0</v>
      </c>
      <c r="AM7" s="24">
        <v>0</v>
      </c>
      <c r="AN7" s="24">
        <v>0</v>
      </c>
      <c r="AO7" s="24" t="s">
        <v>102</v>
      </c>
      <c r="AP7" s="24">
        <v>63.96</v>
      </c>
      <c r="AQ7" s="24">
        <v>46.91</v>
      </c>
      <c r="AR7" s="24">
        <v>52.27</v>
      </c>
      <c r="AS7" s="24">
        <v>58.68</v>
      </c>
      <c r="AT7" s="24">
        <v>65.73</v>
      </c>
      <c r="AU7" s="24" t="s">
        <v>102</v>
      </c>
      <c r="AV7" s="24">
        <v>281.57</v>
      </c>
      <c r="AW7" s="24">
        <v>205.5</v>
      </c>
      <c r="AX7" s="24">
        <v>686.09</v>
      </c>
      <c r="AY7" s="24">
        <v>830.1</v>
      </c>
      <c r="AZ7" s="24" t="s">
        <v>102</v>
      </c>
      <c r="BA7" s="24">
        <v>44.24</v>
      </c>
      <c r="BB7" s="24">
        <v>44.35</v>
      </c>
      <c r="BC7" s="24">
        <v>41.51</v>
      </c>
      <c r="BD7" s="24">
        <v>45.01</v>
      </c>
      <c r="BE7" s="24">
        <v>48.91</v>
      </c>
      <c r="BF7" s="24" t="s">
        <v>102</v>
      </c>
      <c r="BG7" s="24">
        <v>126.38</v>
      </c>
      <c r="BH7" s="24">
        <v>120.77</v>
      </c>
      <c r="BI7" s="24">
        <v>78.59</v>
      </c>
      <c r="BJ7" s="24">
        <v>62.5</v>
      </c>
      <c r="BK7" s="24" t="s">
        <v>102</v>
      </c>
      <c r="BL7" s="24">
        <v>1258.43</v>
      </c>
      <c r="BM7" s="24">
        <v>1283.69</v>
      </c>
      <c r="BN7" s="24">
        <v>1160.22</v>
      </c>
      <c r="BO7" s="24">
        <v>1141.98</v>
      </c>
      <c r="BP7" s="24">
        <v>1156.82</v>
      </c>
      <c r="BQ7" s="24" t="s">
        <v>102</v>
      </c>
      <c r="BR7" s="24">
        <v>46.23</v>
      </c>
      <c r="BS7" s="24">
        <v>31.76</v>
      </c>
      <c r="BT7" s="24">
        <v>85.52</v>
      </c>
      <c r="BU7" s="24">
        <v>114.33</v>
      </c>
      <c r="BV7" s="24" t="s">
        <v>102</v>
      </c>
      <c r="BW7" s="24">
        <v>73.36</v>
      </c>
      <c r="BX7" s="24">
        <v>82.53</v>
      </c>
      <c r="BY7" s="24">
        <v>81.81</v>
      </c>
      <c r="BZ7" s="24">
        <v>82.27</v>
      </c>
      <c r="CA7" s="24">
        <v>75.33</v>
      </c>
      <c r="CB7" s="24" t="s">
        <v>102</v>
      </c>
      <c r="CC7" s="24">
        <v>218.79</v>
      </c>
      <c r="CD7" s="24">
        <v>321.7</v>
      </c>
      <c r="CE7" s="24">
        <v>137.91999999999999</v>
      </c>
      <c r="CF7" s="24">
        <v>110.64</v>
      </c>
      <c r="CG7" s="24" t="s">
        <v>102</v>
      </c>
      <c r="CH7" s="24">
        <v>224.88</v>
      </c>
      <c r="CI7" s="24">
        <v>190.48</v>
      </c>
      <c r="CJ7" s="24">
        <v>193.59</v>
      </c>
      <c r="CK7" s="24">
        <v>194.42</v>
      </c>
      <c r="CL7" s="24">
        <v>215.73</v>
      </c>
      <c r="CM7" s="24" t="s">
        <v>102</v>
      </c>
      <c r="CN7" s="24">
        <v>40.270000000000003</v>
      </c>
      <c r="CO7" s="24">
        <v>43.78</v>
      </c>
      <c r="CP7" s="24">
        <v>59.46</v>
      </c>
      <c r="CQ7" s="24">
        <v>44.89</v>
      </c>
      <c r="CR7" s="24" t="s">
        <v>102</v>
      </c>
      <c r="CS7" s="24">
        <v>42.4</v>
      </c>
      <c r="CT7" s="24">
        <v>44.24</v>
      </c>
      <c r="CU7" s="24">
        <v>45.3</v>
      </c>
      <c r="CV7" s="24">
        <v>45.6</v>
      </c>
      <c r="CW7" s="24">
        <v>43.28</v>
      </c>
      <c r="CX7" s="24" t="s">
        <v>102</v>
      </c>
      <c r="CY7" s="24">
        <v>60.29</v>
      </c>
      <c r="CZ7" s="24">
        <v>61.36</v>
      </c>
      <c r="DA7" s="24">
        <v>63.22</v>
      </c>
      <c r="DB7" s="24">
        <v>59.63</v>
      </c>
      <c r="DC7" s="24" t="s">
        <v>102</v>
      </c>
      <c r="DD7" s="24">
        <v>84.19</v>
      </c>
      <c r="DE7" s="24">
        <v>88.15</v>
      </c>
      <c r="DF7" s="24">
        <v>88.37</v>
      </c>
      <c r="DG7" s="24">
        <v>88.66</v>
      </c>
      <c r="DH7" s="24">
        <v>86.21</v>
      </c>
      <c r="DI7" s="24" t="s">
        <v>102</v>
      </c>
      <c r="DJ7" s="24">
        <v>4.6900000000000004</v>
      </c>
      <c r="DK7" s="24">
        <v>9.3800000000000008</v>
      </c>
      <c r="DL7" s="24">
        <v>13.88</v>
      </c>
      <c r="DM7" s="24">
        <v>18.350000000000001</v>
      </c>
      <c r="DN7" s="24" t="s">
        <v>102</v>
      </c>
      <c r="DO7" s="24">
        <v>21.36</v>
      </c>
      <c r="DP7" s="24">
        <v>31.73</v>
      </c>
      <c r="DQ7" s="24">
        <v>32.57</v>
      </c>
      <c r="DR7" s="24">
        <v>33.159999999999997</v>
      </c>
      <c r="DS7" s="24">
        <v>29.62</v>
      </c>
      <c r="DT7" s="24" t="s">
        <v>102</v>
      </c>
      <c r="DU7" s="24">
        <v>0</v>
      </c>
      <c r="DV7" s="24">
        <v>0</v>
      </c>
      <c r="DW7" s="24">
        <v>0</v>
      </c>
      <c r="DX7" s="24">
        <v>0</v>
      </c>
      <c r="DY7" s="24" t="s">
        <v>102</v>
      </c>
      <c r="DZ7" s="24">
        <v>0.01</v>
      </c>
      <c r="EA7" s="24">
        <v>0</v>
      </c>
      <c r="EB7" s="24">
        <v>0.04</v>
      </c>
      <c r="EC7" s="24">
        <v>0.12</v>
      </c>
      <c r="ED7" s="24">
        <v>0.09</v>
      </c>
      <c r="EE7" s="24" t="s">
        <v>102</v>
      </c>
      <c r="EF7" s="24">
        <v>0</v>
      </c>
      <c r="EG7" s="24">
        <v>0</v>
      </c>
      <c r="EH7" s="24">
        <v>0</v>
      </c>
      <c r="EI7" s="24">
        <v>0</v>
      </c>
      <c r="EJ7" s="24" t="s">
        <v>102</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dcterms:created xsi:type="dcterms:W3CDTF">2025-01-24T07:14:49Z</dcterms:created>
  <dcterms:modified xsi:type="dcterms:W3CDTF">2025-01-29T08:30:03Z</dcterms:modified>
  <cp:category/>
</cp:coreProperties>
</file>