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hA7ev6rZ0PxcKzppGINV4GUSbAfBZZGtOK7UiSRC6ZXQ3me0jwCbiL082HVqbHC0qtcJBQE5hqAyASR3mdx4Q==" workbookSaltValue="eMXXbs9kHk7DM039daVzP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<sst xmlns="http://schemas.openxmlformats.org/spreadsheetml/2006/main" xmlns:r="http://schemas.openxmlformats.org/officeDocument/2006/relationships" count="114" uniqueCount="114">
  <si>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</si>
  <si>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</si>
  <si>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</si>
  <si>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</si>
  <si>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</si>
  <si>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</si>
  <si>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</si>
  <si>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</si>
  <si>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</si>
  <si>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</si>
  <si>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</si>
  <si>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</si>
  <si>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</si>
  <si>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</si>
  <si>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</si>
  <si>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</si>
  <si>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</si>
  <si>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</si>
  <si>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</si>
  <si>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</si>
  <si>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</si>
  <si>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</si>
  <si>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</si>
  <si>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</si>
  <si>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</si>
  <si>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</si>
  <si>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</si>
  <si>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</si>
  <si>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　本市の下水道事業は令和２年度に公営企業へ移行し、５年が経過した。
　本市の下水処理場の老朽化は著しく、施設の修繕や機器の更新費等、維持管理費用は増加傾向にある。また、老朽管も増加する見込みとなっており、更新費用の増加が予想される。さらには節水技術の向上や将来の人口減少による下水道使用料への影響が見込まれる。
　令和６年度中に改定した経営戦略により一層の経営の健全化を図り、事務の効率化や下水道使用料水準の見直しを継続して検討する必要がある。</t>
    <rPh sb="1" eb="3">
      <t>ホンシ</t>
    </rPh>
    <rPh sb="4" eb="7">
      <t>ゲスイドウ</t>
    </rPh>
    <rPh sb="7" eb="9">
      <t>ジギョウ</t>
    </rPh>
    <rPh sb="10" eb="12">
      <t>レイワ</t>
    </rPh>
    <rPh sb="13" eb="15">
      <t>ネンド</t>
    </rPh>
    <rPh sb="16" eb="18">
      <t>コウエイ</t>
    </rPh>
    <rPh sb="18" eb="20">
      <t>キギョウ</t>
    </rPh>
    <rPh sb="21" eb="23">
      <t>イコウ</t>
    </rPh>
    <rPh sb="26" eb="27">
      <t>ネン</t>
    </rPh>
    <rPh sb="28" eb="30">
      <t>ケイカ</t>
    </rPh>
    <rPh sb="35" eb="37">
      <t>ホンシ</t>
    </rPh>
    <rPh sb="38" eb="40">
      <t>ゲスイ</t>
    </rPh>
    <rPh sb="40" eb="43">
      <t>ショリジョウ</t>
    </rPh>
    <rPh sb="44" eb="47">
      <t>ロウキュウカ</t>
    </rPh>
    <rPh sb="48" eb="49">
      <t>イチジル</t>
    </rPh>
    <rPh sb="52" eb="54">
      <t>シセツ</t>
    </rPh>
    <rPh sb="55" eb="57">
      <t>シュウゼン</t>
    </rPh>
    <rPh sb="58" eb="60">
      <t>キキ</t>
    </rPh>
    <rPh sb="61" eb="63">
      <t>コウシン</t>
    </rPh>
    <rPh sb="63" eb="64">
      <t>ヒ</t>
    </rPh>
    <rPh sb="64" eb="65">
      <t>トウ</t>
    </rPh>
    <rPh sb="66" eb="68">
      <t>イジ</t>
    </rPh>
    <rPh sb="68" eb="71">
      <t>カンリヒ</t>
    </rPh>
    <rPh sb="71" eb="72">
      <t>ヨウ</t>
    </rPh>
    <rPh sb="73" eb="75">
      <t>ゾウカ</t>
    </rPh>
    <rPh sb="75" eb="77">
      <t>ケイコウ</t>
    </rPh>
    <rPh sb="84" eb="86">
      <t>ロウキュウ</t>
    </rPh>
    <rPh sb="86" eb="87">
      <t>カン</t>
    </rPh>
    <rPh sb="88" eb="90">
      <t>ゾウカ</t>
    </rPh>
    <rPh sb="92" eb="94">
      <t>ミコ</t>
    </rPh>
    <rPh sb="102" eb="104">
      <t>コウシン</t>
    </rPh>
    <rPh sb="104" eb="106">
      <t>ヒヨウ</t>
    </rPh>
    <rPh sb="107" eb="109">
      <t>ゾウカ</t>
    </rPh>
    <rPh sb="110" eb="112">
      <t>ヨソウ</t>
    </rPh>
    <rPh sb="120" eb="122">
      <t>セッスイ</t>
    </rPh>
    <rPh sb="122" eb="124">
      <t>ギジュツ</t>
    </rPh>
    <rPh sb="125" eb="127">
      <t>コウジョウ</t>
    </rPh>
    <rPh sb="128" eb="130">
      <t>ショウライ</t>
    </rPh>
    <rPh sb="131" eb="133">
      <t>ジンコウ</t>
    </rPh>
    <rPh sb="138" eb="141">
      <t>ゲスイドウ</t>
    </rPh>
    <rPh sb="141" eb="144">
      <t>シヨウリョウ</t>
    </rPh>
    <rPh sb="146" eb="148">
      <t>エイキョウ</t>
    </rPh>
    <rPh sb="149" eb="151">
      <t>ミコ</t>
    </rPh>
    <rPh sb="157" eb="159">
      <t>レイワ</t>
    </rPh>
    <rPh sb="160" eb="162">
      <t>ネンド</t>
    </rPh>
    <rPh sb="162" eb="163">
      <t>チュウ</t>
    </rPh>
    <rPh sb="164" eb="166">
      <t>カイテイ</t>
    </rPh>
    <rPh sb="168" eb="170">
      <t>ケイエイ</t>
    </rPh>
    <rPh sb="170" eb="172">
      <t>センリャク</t>
    </rPh>
    <rPh sb="175" eb="177">
      <t>イッソウ</t>
    </rPh>
    <rPh sb="178" eb="180">
      <t>ケイエイ</t>
    </rPh>
    <rPh sb="181" eb="184">
      <t>ケンゼンカ</t>
    </rPh>
    <rPh sb="185" eb="186">
      <t>ハカ</t>
    </rPh>
    <rPh sb="188" eb="190">
      <t>ジム</t>
    </rPh>
    <rPh sb="191" eb="194">
      <t>コウリツカ</t>
    </rPh>
    <rPh sb="195" eb="198">
      <t>ゲスイドウ</t>
    </rPh>
    <rPh sb="198" eb="201">
      <t>シヨウリョウ</t>
    </rPh>
    <rPh sb="201" eb="203">
      <t>スイジュン</t>
    </rPh>
    <rPh sb="204" eb="206">
      <t>ミナオ</t>
    </rPh>
    <rPh sb="208" eb="210">
      <t>ケイゾク</t>
    </rPh>
    <rPh sb="212" eb="214">
      <t>ケントウ</t>
    </rPh>
    <rPh sb="216" eb="218">
      <t>ヒツヨウ</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</si>
  <si>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</si>
  <si>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</si>
  <si>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</si>
  <si>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</si>
  <si>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</si>
  <si>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</si>
  <si>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</si>
  <si>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</si>
  <si>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</si>
  <si>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</si>
  <si>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</si>
  <si>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</si>
  <si>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</si>
  <si>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</si>
  <si>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</si>
  <si>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</si>
  <si>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</si>
  <si>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</si>
  <si>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</si>
  <si>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</si>
  <si>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</si>
  <si>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</si>
  <si>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</si>
  <si>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</si>
  <si>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</si>
  <si>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</si>
  <si>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</si>
  <si>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</si>
  <si>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</si>
  <si>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</si>
  <si>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</si>
  <si>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</si>
  <si>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</si>
  <si>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</si>
  <si>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</si>
  <si>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</si>
  <si>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</si>
  <si>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</si>
  <si>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</si>
  <si>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</si>
  <si>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</si>
  <si>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</si>
  <si>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</si>
  <si>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</si>
  <si>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</si>
  <si>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</si>
  <si>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</si>
  <si>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</si>
  <si>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</si>
  <si>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</si>
  <si>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</si>
  <si>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</si>
  <si>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</si>
  <si>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</si>
  <si>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</si>
  <si>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</si>
  <si>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</si>
  <si>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</si>
  <si>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</si>
  <si>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</si>
  <si>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</si>
  <si>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</si>
  <si>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</si>
  <si>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</si>
  <si>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</si>
  <si>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</si>
  <si>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</si>
  <si>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沖縄県　名護市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</si>
  <si>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</si>
  <si>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</si>
  <si>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</si>
  <si>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</si>
  <si>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</si>
  <si>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</si>
  <si>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</si>
  <si>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</si>
  <si>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</si>
  <si>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</si>
  <si>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</si>
  <si>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</si>
  <si>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</si>
  <si>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</si>
  <si>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</si>
  <si>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①経常収支比率は100％以上で単年度収支が黒字であることを示し、②累積欠損金比率は0％である。しかしこれは一般会計繰入金によるもので、自己財源の確保により経営改善が必要である。
③流動比率は、短期的な債務に対する支払能力を表しており、100 ％を上回り類似団体と比較して高いものの、一般会計繰入金に頼る経営について改善が必要な状況にある。
④企業債残高対事業規模比率は、企業債残高の規模を表す指標である。施設整備等の事業により企業債発行額が増加傾向にあり、類似団体と比べて数値が高い。自己財源の確保により将来負担の軽減を検討する必要がある。
⑤経費回収率は使用料改定により増加したが100％を下回っており、依然として下水道使用料で賄うべき汚水処理費が一般会計繰入金で賄われていることを示している。
⑥汚水処理原価は、有収水量（下水道使用料収入となる水量）1㎥あたり、どれだけの処理費用がかかっているかを表す指標であり、類似団体平均を下回る。今後も適切な維持管理に努めながら継続して費用抑制の検討を行っていく必要がある。
⑦施設利用率は、類似団体と比較して上回っており、将来の需要変動等による汚水処理水量の変化に対して適正な施設利用に努める必要がある。
⑧水洗化率は、100％に近いほど、環境負荷が減り使用料収入の増が見込める。本市では下水道の新設地域で水洗化率が伸びにくくなっていることから、下水道接続促進事業（新築を除いた宅内の排水設備工事費用に対して一部補助を行う事業）により、接続率向上を目指す。</t>
    <rPh sb="90" eb="92">
      <t>リュウドウ</t>
    </rPh>
    <rPh sb="92" eb="94">
      <t>ヒリツ</t>
    </rPh>
    <rPh sb="96" eb="99">
      <t>タンキテキ</t>
    </rPh>
    <rPh sb="100" eb="102">
      <t>サイム</t>
    </rPh>
    <rPh sb="103" eb="104">
      <t>タイ</t>
    </rPh>
    <rPh sb="106" eb="108">
      <t>シハライ</t>
    </rPh>
    <rPh sb="108" eb="110">
      <t>ノウリョク</t>
    </rPh>
    <rPh sb="111" eb="112">
      <t>アラワ</t>
    </rPh>
    <rPh sb="123" eb="125">
      <t>ウワマワ</t>
    </rPh>
    <rPh sb="126" eb="128">
      <t>ルイジ</t>
    </rPh>
    <rPh sb="128" eb="130">
      <t>ダンタイ</t>
    </rPh>
    <rPh sb="131" eb="133">
      <t>ヒカク</t>
    </rPh>
    <rPh sb="135" eb="136">
      <t>タカ</t>
    </rPh>
    <rPh sb="141" eb="143">
      <t>イッパン</t>
    </rPh>
    <rPh sb="143" eb="145">
      <t>カイケイ</t>
    </rPh>
    <rPh sb="145" eb="147">
      <t>クリイレ</t>
    </rPh>
    <rPh sb="147" eb="148">
      <t>キン</t>
    </rPh>
    <rPh sb="149" eb="150">
      <t>タヨ</t>
    </rPh>
    <rPh sb="151" eb="153">
      <t>ケイエイ</t>
    </rPh>
    <rPh sb="171" eb="173">
      <t>キギョウ</t>
    </rPh>
    <rPh sb="173" eb="174">
      <t>サイ</t>
    </rPh>
    <rPh sb="174" eb="176">
      <t>ザンダカ</t>
    </rPh>
    <rPh sb="176" eb="177">
      <t>タイ</t>
    </rPh>
    <rPh sb="177" eb="179">
      <t>ジギョウ</t>
    </rPh>
    <rPh sb="179" eb="181">
      <t>キボ</t>
    </rPh>
    <rPh sb="181" eb="183">
      <t>ヒリツ</t>
    </rPh>
    <rPh sb="185" eb="187">
      <t>キギョウ</t>
    </rPh>
    <rPh sb="187" eb="188">
      <t>サイ</t>
    </rPh>
    <rPh sb="188" eb="190">
      <t>ザンダカ</t>
    </rPh>
    <rPh sb="191" eb="193">
      <t>キボ</t>
    </rPh>
    <rPh sb="194" eb="195">
      <t>アラワ</t>
    </rPh>
    <rPh sb="196" eb="198">
      <t>シヒョウ</t>
    </rPh>
    <rPh sb="202" eb="204">
      <t>シセツ</t>
    </rPh>
    <rPh sb="204" eb="206">
      <t>セイビ</t>
    </rPh>
    <rPh sb="206" eb="207">
      <t>トウ</t>
    </rPh>
    <rPh sb="208" eb="210">
      <t>ジギョウ</t>
    </rPh>
    <rPh sb="213" eb="215">
      <t>キギョウ</t>
    </rPh>
    <rPh sb="215" eb="216">
      <t>サイ</t>
    </rPh>
    <rPh sb="216" eb="218">
      <t>ハッコウ</t>
    </rPh>
    <rPh sb="218" eb="219">
      <t>ガク</t>
    </rPh>
    <rPh sb="220" eb="222">
      <t>ゾウカ</t>
    </rPh>
    <rPh sb="222" eb="224">
      <t>ケイコウ</t>
    </rPh>
    <rPh sb="242" eb="244">
      <t>ジコ</t>
    </rPh>
    <rPh sb="244" eb="246">
      <t>ザイゲン</t>
    </rPh>
    <rPh sb="247" eb="249">
      <t>カクホ</t>
    </rPh>
    <rPh sb="252" eb="254">
      <t>ショウライ</t>
    </rPh>
    <rPh sb="254" eb="256">
      <t>フタン</t>
    </rPh>
    <rPh sb="257" eb="259">
      <t>ケイゲン</t>
    </rPh>
    <rPh sb="260" eb="262">
      <t>ケントウ</t>
    </rPh>
    <rPh sb="264" eb="266">
      <t>ヒツヨウ</t>
    </rPh>
    <rPh sb="278" eb="281">
      <t>シヨウリョウ</t>
    </rPh>
    <rPh sb="281" eb="283">
      <t>カイテイ</t>
    </rPh>
    <rPh sb="286" eb="288">
      <t>ゾウカ</t>
    </rPh>
    <rPh sb="303" eb="305">
      <t>イゼン</t>
    </rPh>
    <rPh sb="354" eb="356">
      <t>ゲンカ</t>
    </rPh>
    <rPh sb="358" eb="360">
      <t>ユウシュウ</t>
    </rPh>
    <rPh sb="360" eb="362">
      <t>スイリョウ</t>
    </rPh>
    <rPh sb="388" eb="390">
      <t>ショリ</t>
    </rPh>
    <rPh sb="390" eb="392">
      <t>ヒヨウ</t>
    </rPh>
    <rPh sb="401" eb="402">
      <t>アラワ</t>
    </rPh>
    <rPh sb="403" eb="405">
      <t>シヒョウ</t>
    </rPh>
    <rPh sb="409" eb="411">
      <t>ルイジ</t>
    </rPh>
    <rPh sb="411" eb="413">
      <t>ダンタイ</t>
    </rPh>
    <rPh sb="413" eb="415">
      <t>ヘイキン</t>
    </rPh>
    <rPh sb="416" eb="418">
      <t>シタマワ</t>
    </rPh>
    <rPh sb="420" eb="422">
      <t>コンゴ</t>
    </rPh>
    <rPh sb="423" eb="425">
      <t>テキセツ</t>
    </rPh>
    <rPh sb="426" eb="428">
      <t>イジ</t>
    </rPh>
    <rPh sb="428" eb="430">
      <t>カンリ</t>
    </rPh>
    <rPh sb="431" eb="432">
      <t>ツト</t>
    </rPh>
    <rPh sb="436" eb="438">
      <t>ケイゾク</t>
    </rPh>
    <rPh sb="440" eb="442">
      <t>ヒヨウ</t>
    </rPh>
    <rPh sb="442" eb="444">
      <t>ヨクセイ</t>
    </rPh>
    <rPh sb="445" eb="447">
      <t>ケントウ</t>
    </rPh>
    <rPh sb="448" eb="449">
      <t>オコナ</t>
    </rPh>
    <rPh sb="453" eb="455">
      <t>ヒツヨウ</t>
    </rPh>
    <rPh sb="461" eb="463">
      <t>シセツ</t>
    </rPh>
    <rPh sb="463" eb="465">
      <t>リヨウ</t>
    </rPh>
    <rPh sb="465" eb="466">
      <t>リツ</t>
    </rPh>
    <rPh sb="468" eb="470">
      <t>ルイジ</t>
    </rPh>
    <rPh sb="470" eb="472">
      <t>ダンタイ</t>
    </rPh>
    <rPh sb="473" eb="475">
      <t>ヒカク</t>
    </rPh>
    <rPh sb="477" eb="478">
      <t>ウワ</t>
    </rPh>
    <rPh sb="487" eb="489">
      <t>ジュヨウ</t>
    </rPh>
    <rPh sb="519" eb="521">
      <t>ヒツヨウ</t>
    </rPh>
    <rPh sb="538" eb="539">
      <t>チカ</t>
    </rPh>
    <rPh sb="543" eb="545">
      <t>カンキョウ</t>
    </rPh>
    <rPh sb="545" eb="547">
      <t>フカ</t>
    </rPh>
    <rPh sb="548" eb="549">
      <t>ヘ</t>
    </rPh>
    <rPh sb="550" eb="553">
      <t>シヨウリョウ</t>
    </rPh>
    <rPh sb="553" eb="555">
      <t>シュウニュウ</t>
    </rPh>
    <rPh sb="556" eb="557">
      <t>ゾウ</t>
    </rPh>
    <rPh sb="558" eb="560">
      <t>ミコ</t>
    </rPh>
    <rPh sb="563" eb="565">
      <t>ホンシ</t>
    </rPh>
    <rPh sb="571" eb="573">
      <t>シンセツ</t>
    </rPh>
    <rPh sb="581" eb="582">
      <t>ノ</t>
    </rPh>
    <phoneticPr fontId="1"/>
  </si>
  <si>
    <t>①有形固定資産減価償却率は、有形固定資産の老朽化度合いを示している。類似団体と比較して数値が低い状況にあるものの、今後の施設更新に備え財源の確保が必要である。ストックマネジメント計画等に基づき計画的な資産管理を行う。
②管渠老朽化率は、法定耐用年数を超えた管渠延長の割合を示している。現時点では耐用年数を超えた管渠はないものの今後耐用年数を超える老朽管が増加する見込みとなっており他施設の更新と合わせ財源の確保等に取り組む必要がある。
③管渠改善率は、当該年度に更新した管渠延長の割合となる。未整備地域の新たな整備事業を進める中、今後は耐震化を含めた管渠の修繕や更新が必要となる見込みであるため、適切な投資計画及び財源の確保が必要となる。</t>
    <rPh sb="1" eb="3">
      <t>ユウケイ</t>
    </rPh>
    <rPh sb="3" eb="5">
      <t>コテイ</t>
    </rPh>
    <rPh sb="5" eb="7">
      <t>シサン</t>
    </rPh>
    <rPh sb="7" eb="9">
      <t>ゲンカ</t>
    </rPh>
    <rPh sb="9" eb="11">
      <t>ショウキャク</t>
    </rPh>
    <rPh sb="11" eb="12">
      <t>リツ</t>
    </rPh>
    <rPh sb="14" eb="16">
      <t>ユウケイ</t>
    </rPh>
    <rPh sb="16" eb="18">
      <t>コテイ</t>
    </rPh>
    <rPh sb="18" eb="20">
      <t>シサン</t>
    </rPh>
    <rPh sb="21" eb="24">
      <t>ロウキュウカ</t>
    </rPh>
    <rPh sb="24" eb="26">
      <t>ドア</t>
    </rPh>
    <rPh sb="28" eb="29">
      <t>シメ</t>
    </rPh>
    <rPh sb="34" eb="36">
      <t>ルイジ</t>
    </rPh>
    <rPh sb="36" eb="38">
      <t>ダンタイ</t>
    </rPh>
    <rPh sb="39" eb="41">
      <t>ヒカク</t>
    </rPh>
    <rPh sb="43" eb="45">
      <t>スウチ</t>
    </rPh>
    <rPh sb="57" eb="59">
      <t>コンゴ</t>
    </rPh>
    <rPh sb="60" eb="62">
      <t>シセツ</t>
    </rPh>
    <rPh sb="62" eb="64">
      <t>コウシン</t>
    </rPh>
    <rPh sb="65" eb="66">
      <t>ソナ</t>
    </rPh>
    <rPh sb="67" eb="69">
      <t>ザイゲン</t>
    </rPh>
    <rPh sb="70" eb="72">
      <t>カクホ</t>
    </rPh>
    <rPh sb="73" eb="75">
      <t>ヒツヨウ</t>
    </rPh>
    <rPh sb="89" eb="91">
      <t>ケイカク</t>
    </rPh>
    <rPh sb="91" eb="92">
      <t>トウ</t>
    </rPh>
    <rPh sb="93" eb="94">
      <t>モト</t>
    </rPh>
    <rPh sb="96" eb="99">
      <t>ケイカクテキ</t>
    </rPh>
    <rPh sb="100" eb="102">
      <t>シサン</t>
    </rPh>
    <rPh sb="102" eb="104">
      <t>カンリ</t>
    </rPh>
    <rPh sb="105" eb="106">
      <t>オコナ</t>
    </rPh>
    <rPh sb="115" eb="116">
      <t>リツ</t>
    </rPh>
    <rPh sb="118" eb="120">
      <t>ホウテイ</t>
    </rPh>
    <rPh sb="120" eb="122">
      <t>タイヨウ</t>
    </rPh>
    <rPh sb="122" eb="124">
      <t>ネンスウ</t>
    </rPh>
    <rPh sb="125" eb="126">
      <t>コ</t>
    </rPh>
    <rPh sb="128" eb="130">
      <t>カンキョ</t>
    </rPh>
    <rPh sb="130" eb="132">
      <t>エンチョウ</t>
    </rPh>
    <rPh sb="133" eb="135">
      <t>ワリアイ</t>
    </rPh>
    <rPh sb="136" eb="137">
      <t>シメ</t>
    </rPh>
    <rPh sb="219" eb="221">
      <t>カンキョ</t>
    </rPh>
    <rPh sb="221" eb="223">
      <t>カイゼン</t>
    </rPh>
    <rPh sb="223" eb="224">
      <t>リツ</t>
    </rPh>
    <rPh sb="226" eb="228">
      <t>トウガイ</t>
    </rPh>
    <rPh sb="228" eb="230">
      <t>ネンド</t>
    </rPh>
    <rPh sb="231" eb="233">
      <t>コウシン</t>
    </rPh>
    <rPh sb="235" eb="237">
      <t>カンキョ</t>
    </rPh>
    <rPh sb="237" eb="239">
      <t>エンチョウ</t>
    </rPh>
    <rPh sb="240" eb="242">
      <t>ワリアイ</t>
    </rPh>
    <rPh sb="255" eb="257">
      <t>セイビ</t>
    </rPh>
    <rPh sb="257" eb="259">
      <t>ジギョウ</t>
    </rPh>
    <rPh sb="260" eb="261">
      <t>スス</t>
    </rPh>
    <rPh sb="263" eb="264">
      <t>ナカ</t>
    </rPh>
    <rPh sb="265" eb="267">
      <t>コンゴ</t>
    </rPh>
    <rPh sb="268" eb="271">
      <t>タイシンカ</t>
    </rPh>
    <rPh sb="272" eb="273">
      <t>フク</t>
    </rPh>
    <rPh sb="275" eb="277">
      <t>カンキョ</t>
    </rPh>
    <rPh sb="278" eb="280">
      <t>シュウゼン</t>
    </rPh>
    <rPh sb="281" eb="283">
      <t>コウシン</t>
    </rPh>
    <rPh sb="284" eb="286">
      <t>ヒツヨウ</t>
    </rPh>
    <rPh sb="289" eb="291">
      <t>ミコ</t>
    </rPh>
    <rPh sb="298" eb="300">
      <t>テキセツ</t>
    </rPh>
    <rPh sb="301" eb="303">
      <t>トウシ</t>
    </rPh>
    <rPh sb="303" eb="305">
      <t>ケイカク</t>
    </rPh>
    <rPh sb="305" eb="306">
      <t>オヨ</t>
    </rPh>
    <rPh sb="307" eb="309">
      <t>ザイゲン</t>
    </rPh>
    <rPh sb="310" eb="312">
      <t>カクホ</t>
    </rPh>
    <rPh sb="313" eb="315">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</si>
</sst>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shrinkToFi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shrinkToFi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8.e-002</c:v>
                </c:pt>
                <c:pt idx="1">
                  <c:v>0.24</c:v>
                </c:pt>
                <c:pt idx="2">
                  <c:v>0.14000000000000001</c:v>
                </c:pt>
                <c:pt idx="3">
                  <c:v>6.e-002</c:v>
                </c:pt>
                <c:pt idx="4">
                  <c:v>7.0000000000000007e-002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58.08</c:v>
                </c:pt>
                <c:pt idx="1">
                  <c:v>58.36</c:v>
                </c:pt>
                <c:pt idx="2">
                  <c:v>64.03</c:v>
                </c:pt>
                <c:pt idx="3">
                  <c:v>56.61</c:v>
                </c:pt>
                <c:pt idx="4">
                  <c:v>65.599999999999994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60.78</c:v>
                </c:pt>
                <c:pt idx="1">
                  <c:v>59.96</c:v>
                </c:pt>
                <c:pt idx="2">
                  <c:v>59.9</c:v>
                </c:pt>
                <c:pt idx="3">
                  <c:v>60.13</c:v>
                </c:pt>
                <c:pt idx="4">
                  <c:v>62.51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88.63</c:v>
                </c:pt>
                <c:pt idx="1">
                  <c:v>88.28</c:v>
                </c:pt>
                <c:pt idx="2">
                  <c:v>90.27</c:v>
                </c:pt>
                <c:pt idx="3">
                  <c:v>88.74</c:v>
                </c:pt>
                <c:pt idx="4">
                  <c:v>88.86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94.17</c:v>
                </c:pt>
                <c:pt idx="1">
                  <c:v>94.27</c:v>
                </c:pt>
                <c:pt idx="2">
                  <c:v>94.46</c:v>
                </c:pt>
                <c:pt idx="3">
                  <c:v>94.37</c:v>
                </c:pt>
                <c:pt idx="4">
                  <c:v>94.61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114.12</c:v>
                </c:pt>
                <c:pt idx="1">
                  <c:v>108.27</c:v>
                </c:pt>
                <c:pt idx="2">
                  <c:v>106.49</c:v>
                </c:pt>
                <c:pt idx="3">
                  <c:v>108.67</c:v>
                </c:pt>
                <c:pt idx="4">
                  <c:v>110.54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106.67</c:v>
                </c:pt>
                <c:pt idx="1">
                  <c:v>106.9</c:v>
                </c:pt>
                <c:pt idx="2">
                  <c:v>106.74</c:v>
                </c:pt>
                <c:pt idx="3">
                  <c:v>106.65</c:v>
                </c:pt>
                <c:pt idx="4">
                  <c:v>106.25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4.95</c:v>
                </c:pt>
                <c:pt idx="1">
                  <c:v>9.4600000000000009</c:v>
                </c:pt>
                <c:pt idx="2">
                  <c:v>13.6</c:v>
                </c:pt>
                <c:pt idx="3">
                  <c:v>17.36</c:v>
                </c:pt>
                <c:pt idx="4">
                  <c:v>19.72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23.25</c:v>
                </c:pt>
                <c:pt idx="1">
                  <c:v>25.2</c:v>
                </c:pt>
                <c:pt idx="2">
                  <c:v>27.42</c:v>
                </c:pt>
                <c:pt idx="3">
                  <c:v>30.01</c:v>
                </c:pt>
                <c:pt idx="4">
                  <c:v>32.229999999999997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1.06</c:v>
                </c:pt>
                <c:pt idx="1">
                  <c:v>2.02</c:v>
                </c:pt>
                <c:pt idx="2">
                  <c:v>2.67</c:v>
                </c:pt>
                <c:pt idx="3">
                  <c:v>3.43</c:v>
                </c:pt>
                <c:pt idx="4">
                  <c:v>4.25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3.68</c:v>
                </c:pt>
                <c:pt idx="1">
                  <c:v>5.3</c:v>
                </c:pt>
                <c:pt idx="2">
                  <c:v>6.49</c:v>
                </c:pt>
                <c:pt idx="3">
                  <c:v>6.74</c:v>
                </c:pt>
                <c:pt idx="4">
                  <c:v>6.65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84.74</c:v>
                </c:pt>
                <c:pt idx="1">
                  <c:v>100.32</c:v>
                </c:pt>
                <c:pt idx="2">
                  <c:v>110.51</c:v>
                </c:pt>
                <c:pt idx="3">
                  <c:v>135.94</c:v>
                </c:pt>
                <c:pt idx="4">
                  <c:v>156.9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67.86</c:v>
                </c:pt>
                <c:pt idx="1">
                  <c:v>72.92</c:v>
                </c:pt>
                <c:pt idx="2">
                  <c:v>81.19</c:v>
                </c:pt>
                <c:pt idx="3">
                  <c:v>85.86</c:v>
                </c:pt>
                <c:pt idx="4">
                  <c:v>94.74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1102.78</c:v>
                </c:pt>
                <c:pt idx="1">
                  <c:v>1082.24</c:v>
                </c:pt>
                <c:pt idx="2">
                  <c:v>1057.2</c:v>
                </c:pt>
                <c:pt idx="3">
                  <c:v>1100.6199999999999</c:v>
                </c:pt>
                <c:pt idx="4">
                  <c:v>971.14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709.4</c:v>
                </c:pt>
                <c:pt idx="1">
                  <c:v>734.47</c:v>
                </c:pt>
                <c:pt idx="2">
                  <c:v>720.89</c:v>
                </c:pt>
                <c:pt idx="3">
                  <c:v>676.93</c:v>
                </c:pt>
                <c:pt idx="4">
                  <c:v>635.88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67.650000000000006</c:v>
                </c:pt>
                <c:pt idx="1">
                  <c:v>66.25</c:v>
                </c:pt>
                <c:pt idx="2">
                  <c:v>65.08</c:v>
                </c:pt>
                <c:pt idx="3">
                  <c:v>65.31</c:v>
                </c:pt>
                <c:pt idx="4">
                  <c:v>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91.14</c:v>
                </c:pt>
                <c:pt idx="1">
                  <c:v>90.69</c:v>
                </c:pt>
                <c:pt idx="2">
                  <c:v>90.5</c:v>
                </c:pt>
                <c:pt idx="3">
                  <c:v>92.66</c:v>
                </c:pt>
                <c:pt idx="4">
                  <c:v>93.49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126.11</c:v>
                </c:pt>
                <c:pt idx="1">
                  <c:v>129.24</c:v>
                </c:pt>
                <c:pt idx="2">
                  <c:v>133.46</c:v>
                </c:pt>
                <c:pt idx="3">
                  <c:v>134.30000000000001</c:v>
                </c:pt>
                <c:pt idx="4">
                  <c:v>134.11000000000001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136.86000000000001</c:v>
                </c:pt>
                <c:pt idx="1">
                  <c:v>138.52000000000001</c:v>
                </c:pt>
                <c:pt idx="2">
                  <c:v>138.66999999999999</c:v>
                </c:pt>
                <c:pt idx="3">
                  <c:v>139.12</c:v>
                </c:pt>
                <c:pt idx="4">
                  <c:v>141.68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70961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70961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70961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70961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12109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12109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12109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72675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72675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72675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72675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13823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13823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13823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3" workbookViewId="0">
      <selection activeCell="BC58" sqref="BC58"/>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沖縄県　名護市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7"/>
      <c r="BN7" s="37"/>
      <c r="BO7" s="37"/>
      <c r="BP7" s="37"/>
      <c r="BQ7" s="37"/>
      <c r="BR7" s="37"/>
      <c r="BS7" s="37"/>
      <c r="BT7" s="37"/>
      <c r="BU7" s="37"/>
      <c r="BV7" s="37"/>
      <c r="BW7" s="37"/>
      <c r="BX7" s="37"/>
      <c r="BY7" s="49"/>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Bc1</v>
      </c>
      <c r="X8" s="6"/>
      <c r="Y8" s="6"/>
      <c r="Z8" s="6"/>
      <c r="AA8" s="6"/>
      <c r="AB8" s="6"/>
      <c r="AC8" s="6"/>
      <c r="AD8" s="20" t="str">
        <f>データ!$M$6</f>
        <v>非設置</v>
      </c>
      <c r="AE8" s="20"/>
      <c r="AF8" s="20"/>
      <c r="AG8" s="20"/>
      <c r="AH8" s="20"/>
      <c r="AI8" s="20"/>
      <c r="AJ8" s="20"/>
      <c r="AK8" s="3"/>
      <c r="AL8" s="21">
        <f>データ!S6</f>
        <v>64734</v>
      </c>
      <c r="AM8" s="21"/>
      <c r="AN8" s="21"/>
      <c r="AO8" s="21"/>
      <c r="AP8" s="21"/>
      <c r="AQ8" s="21"/>
      <c r="AR8" s="21"/>
      <c r="AS8" s="21"/>
      <c r="AT8" s="7">
        <f>データ!T6</f>
        <v>210.8</v>
      </c>
      <c r="AU8" s="7"/>
      <c r="AV8" s="7"/>
      <c r="AW8" s="7"/>
      <c r="AX8" s="7"/>
      <c r="AY8" s="7"/>
      <c r="AZ8" s="7"/>
      <c r="BA8" s="7"/>
      <c r="BB8" s="7">
        <f>データ!U6</f>
        <v>307.08999999999997</v>
      </c>
      <c r="BC8" s="7"/>
      <c r="BD8" s="7"/>
      <c r="BE8" s="7"/>
      <c r="BF8" s="7"/>
      <c r="BG8" s="7"/>
      <c r="BH8" s="7"/>
      <c r="BI8" s="7"/>
      <c r="BJ8" s="3"/>
      <c r="BK8" s="3"/>
      <c r="BL8" s="27" t="s">
        <v>12</v>
      </c>
      <c r="BM8" s="38"/>
      <c r="BN8" s="46" t="s">
        <v>20</v>
      </c>
      <c r="BO8" s="46"/>
      <c r="BP8" s="46"/>
      <c r="BQ8" s="46"/>
      <c r="BR8" s="46"/>
      <c r="BS8" s="46"/>
      <c r="BT8" s="46"/>
      <c r="BU8" s="46"/>
      <c r="BV8" s="46"/>
      <c r="BW8" s="46"/>
      <c r="BX8" s="46"/>
      <c r="BY8" s="50"/>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9"/>
      <c r="BN9" s="47" t="s">
        <v>37</v>
      </c>
      <c r="BO9" s="47"/>
      <c r="BP9" s="47"/>
      <c r="BQ9" s="47"/>
      <c r="BR9" s="47"/>
      <c r="BS9" s="47"/>
      <c r="BT9" s="47"/>
      <c r="BU9" s="47"/>
      <c r="BV9" s="47"/>
      <c r="BW9" s="47"/>
      <c r="BX9" s="47"/>
      <c r="BY9" s="51"/>
    </row>
    <row r="10" spans="1:78" ht="18.75" customHeight="1">
      <c r="A10" s="2"/>
      <c r="B10" s="7" t="str">
        <f>データ!N6</f>
        <v>-</v>
      </c>
      <c r="C10" s="7"/>
      <c r="D10" s="7"/>
      <c r="E10" s="7"/>
      <c r="F10" s="7"/>
      <c r="G10" s="7"/>
      <c r="H10" s="7"/>
      <c r="I10" s="7">
        <f>データ!O6</f>
        <v>72.02</v>
      </c>
      <c r="J10" s="7"/>
      <c r="K10" s="7"/>
      <c r="L10" s="7"/>
      <c r="M10" s="7"/>
      <c r="N10" s="7"/>
      <c r="O10" s="7"/>
      <c r="P10" s="7">
        <f>データ!P6</f>
        <v>69.900000000000006</v>
      </c>
      <c r="Q10" s="7"/>
      <c r="R10" s="7"/>
      <c r="S10" s="7"/>
      <c r="T10" s="7"/>
      <c r="U10" s="7"/>
      <c r="V10" s="7"/>
      <c r="W10" s="7">
        <f>データ!Q6</f>
        <v>84.02</v>
      </c>
      <c r="X10" s="7"/>
      <c r="Y10" s="7"/>
      <c r="Z10" s="7"/>
      <c r="AA10" s="7"/>
      <c r="AB10" s="7"/>
      <c r="AC10" s="7"/>
      <c r="AD10" s="21">
        <f>データ!R6</f>
        <v>1705</v>
      </c>
      <c r="AE10" s="21"/>
      <c r="AF10" s="21"/>
      <c r="AG10" s="21"/>
      <c r="AH10" s="21"/>
      <c r="AI10" s="21"/>
      <c r="AJ10" s="21"/>
      <c r="AK10" s="2"/>
      <c r="AL10" s="21">
        <f>データ!V6</f>
        <v>44938</v>
      </c>
      <c r="AM10" s="21"/>
      <c r="AN10" s="21"/>
      <c r="AO10" s="21"/>
      <c r="AP10" s="21"/>
      <c r="AQ10" s="21"/>
      <c r="AR10" s="21"/>
      <c r="AS10" s="21"/>
      <c r="AT10" s="7">
        <f>データ!W6</f>
        <v>7.54</v>
      </c>
      <c r="AU10" s="7"/>
      <c r="AV10" s="7"/>
      <c r="AW10" s="7"/>
      <c r="AX10" s="7"/>
      <c r="AY10" s="7"/>
      <c r="AZ10" s="7"/>
      <c r="BA10" s="7"/>
      <c r="BB10" s="7">
        <f>データ!X6</f>
        <v>5959.95</v>
      </c>
      <c r="BC10" s="7"/>
      <c r="BD10" s="7"/>
      <c r="BE10" s="7"/>
      <c r="BF10" s="7"/>
      <c r="BG10" s="7"/>
      <c r="BH10" s="7"/>
      <c r="BI10" s="7"/>
      <c r="BJ10" s="2"/>
      <c r="BK10" s="2"/>
      <c r="BL10" s="29" t="s">
        <v>38</v>
      </c>
      <c r="BM10" s="40"/>
      <c r="BN10" s="48" t="s">
        <v>40</v>
      </c>
      <c r="BO10" s="48"/>
      <c r="BP10" s="48"/>
      <c r="BQ10" s="48"/>
      <c r="BR10" s="48"/>
      <c r="BS10" s="48"/>
      <c r="BT10" s="48"/>
      <c r="BU10" s="48"/>
      <c r="BV10" s="48"/>
      <c r="BW10" s="48"/>
      <c r="BX10" s="48"/>
      <c r="BY10" s="5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1"/>
      <c r="BN14" s="41"/>
      <c r="BO14" s="41"/>
      <c r="BP14" s="41"/>
      <c r="BQ14" s="41"/>
      <c r="BR14" s="41"/>
      <c r="BS14" s="41"/>
      <c r="BT14" s="41"/>
      <c r="BU14" s="41"/>
      <c r="BV14" s="41"/>
      <c r="BW14" s="41"/>
      <c r="BX14" s="41"/>
      <c r="BY14" s="41"/>
      <c r="BZ14" s="53"/>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4"/>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5"/>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5"/>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5"/>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5"/>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5"/>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5"/>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5"/>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5"/>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5"/>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5"/>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5"/>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5"/>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5"/>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5"/>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5"/>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5"/>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5"/>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5"/>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5"/>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5"/>
    </row>
    <row r="36" spans="1:78" ht="55.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5"/>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5"/>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5"/>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5"/>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5"/>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5"/>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5"/>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5"/>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4"/>
      <c r="BM44" s="43"/>
      <c r="BN44" s="43"/>
      <c r="BO44" s="43"/>
      <c r="BP44" s="43"/>
      <c r="BQ44" s="43"/>
      <c r="BR44" s="43"/>
      <c r="BS44" s="43"/>
      <c r="BT44" s="43"/>
      <c r="BU44" s="43"/>
      <c r="BV44" s="43"/>
      <c r="BW44" s="43"/>
      <c r="BX44" s="43"/>
      <c r="BY44" s="43"/>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1"/>
      <c r="BN45" s="41"/>
      <c r="BO45" s="41"/>
      <c r="BP45" s="41"/>
      <c r="BQ45" s="41"/>
      <c r="BR45" s="41"/>
      <c r="BS45" s="41"/>
      <c r="BT45" s="41"/>
      <c r="BU45" s="41"/>
      <c r="BV45" s="41"/>
      <c r="BW45" s="41"/>
      <c r="BX45" s="41"/>
      <c r="BY45" s="41"/>
      <c r="BZ45" s="53"/>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4"/>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5" t="s">
        <v>113</v>
      </c>
      <c r="BM47" s="44"/>
      <c r="BN47" s="44"/>
      <c r="BO47" s="44"/>
      <c r="BP47" s="44"/>
      <c r="BQ47" s="44"/>
      <c r="BR47" s="44"/>
      <c r="BS47" s="44"/>
      <c r="BT47" s="44"/>
      <c r="BU47" s="44"/>
      <c r="BV47" s="44"/>
      <c r="BW47" s="44"/>
      <c r="BX47" s="44"/>
      <c r="BY47" s="44"/>
      <c r="BZ47" s="56"/>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4"/>
      <c r="BN48" s="44"/>
      <c r="BO48" s="44"/>
      <c r="BP48" s="44"/>
      <c r="BQ48" s="44"/>
      <c r="BR48" s="44"/>
      <c r="BS48" s="44"/>
      <c r="BT48" s="44"/>
      <c r="BU48" s="44"/>
      <c r="BV48" s="44"/>
      <c r="BW48" s="44"/>
      <c r="BX48" s="44"/>
      <c r="BY48" s="44"/>
      <c r="BZ48" s="56"/>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4"/>
      <c r="BN49" s="44"/>
      <c r="BO49" s="44"/>
      <c r="BP49" s="44"/>
      <c r="BQ49" s="44"/>
      <c r="BR49" s="44"/>
      <c r="BS49" s="44"/>
      <c r="BT49" s="44"/>
      <c r="BU49" s="44"/>
      <c r="BV49" s="44"/>
      <c r="BW49" s="44"/>
      <c r="BX49" s="44"/>
      <c r="BY49" s="44"/>
      <c r="BZ49" s="56"/>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4"/>
      <c r="BN50" s="44"/>
      <c r="BO50" s="44"/>
      <c r="BP50" s="44"/>
      <c r="BQ50" s="44"/>
      <c r="BR50" s="44"/>
      <c r="BS50" s="44"/>
      <c r="BT50" s="44"/>
      <c r="BU50" s="44"/>
      <c r="BV50" s="44"/>
      <c r="BW50" s="44"/>
      <c r="BX50" s="44"/>
      <c r="BY50" s="44"/>
      <c r="BZ50" s="56"/>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4"/>
      <c r="BN51" s="44"/>
      <c r="BO51" s="44"/>
      <c r="BP51" s="44"/>
      <c r="BQ51" s="44"/>
      <c r="BR51" s="44"/>
      <c r="BS51" s="44"/>
      <c r="BT51" s="44"/>
      <c r="BU51" s="44"/>
      <c r="BV51" s="44"/>
      <c r="BW51" s="44"/>
      <c r="BX51" s="44"/>
      <c r="BY51" s="44"/>
      <c r="BZ51" s="56"/>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4"/>
      <c r="BN52" s="44"/>
      <c r="BO52" s="44"/>
      <c r="BP52" s="44"/>
      <c r="BQ52" s="44"/>
      <c r="BR52" s="44"/>
      <c r="BS52" s="44"/>
      <c r="BT52" s="44"/>
      <c r="BU52" s="44"/>
      <c r="BV52" s="44"/>
      <c r="BW52" s="44"/>
      <c r="BX52" s="44"/>
      <c r="BY52" s="44"/>
      <c r="BZ52" s="56"/>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4"/>
      <c r="BN53" s="44"/>
      <c r="BO53" s="44"/>
      <c r="BP53" s="44"/>
      <c r="BQ53" s="44"/>
      <c r="BR53" s="44"/>
      <c r="BS53" s="44"/>
      <c r="BT53" s="44"/>
      <c r="BU53" s="44"/>
      <c r="BV53" s="44"/>
      <c r="BW53" s="44"/>
      <c r="BX53" s="44"/>
      <c r="BY53" s="44"/>
      <c r="BZ53" s="56"/>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4"/>
      <c r="BN54" s="44"/>
      <c r="BO54" s="44"/>
      <c r="BP54" s="44"/>
      <c r="BQ54" s="44"/>
      <c r="BR54" s="44"/>
      <c r="BS54" s="44"/>
      <c r="BT54" s="44"/>
      <c r="BU54" s="44"/>
      <c r="BV54" s="44"/>
      <c r="BW54" s="44"/>
      <c r="BX54" s="44"/>
      <c r="BY54" s="44"/>
      <c r="BZ54" s="56"/>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4"/>
      <c r="BN55" s="44"/>
      <c r="BO55" s="44"/>
      <c r="BP55" s="44"/>
      <c r="BQ55" s="44"/>
      <c r="BR55" s="44"/>
      <c r="BS55" s="44"/>
      <c r="BT55" s="44"/>
      <c r="BU55" s="44"/>
      <c r="BV55" s="44"/>
      <c r="BW55" s="44"/>
      <c r="BX55" s="44"/>
      <c r="BY55" s="44"/>
      <c r="BZ55" s="56"/>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4"/>
      <c r="BN56" s="44"/>
      <c r="BO56" s="44"/>
      <c r="BP56" s="44"/>
      <c r="BQ56" s="44"/>
      <c r="BR56" s="44"/>
      <c r="BS56" s="44"/>
      <c r="BT56" s="44"/>
      <c r="BU56" s="44"/>
      <c r="BV56" s="44"/>
      <c r="BW56" s="44"/>
      <c r="BX56" s="44"/>
      <c r="BY56" s="44"/>
      <c r="BZ56" s="56"/>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4"/>
      <c r="BN57" s="44"/>
      <c r="BO57" s="44"/>
      <c r="BP57" s="44"/>
      <c r="BQ57" s="44"/>
      <c r="BR57" s="44"/>
      <c r="BS57" s="44"/>
      <c r="BT57" s="44"/>
      <c r="BU57" s="44"/>
      <c r="BV57" s="44"/>
      <c r="BW57" s="44"/>
      <c r="BX57" s="44"/>
      <c r="BY57" s="44"/>
      <c r="BZ57" s="56"/>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4"/>
      <c r="BN58" s="44"/>
      <c r="BO58" s="44"/>
      <c r="BP58" s="44"/>
      <c r="BQ58" s="44"/>
      <c r="BR58" s="44"/>
      <c r="BS58" s="44"/>
      <c r="BT58" s="44"/>
      <c r="BU58" s="44"/>
      <c r="BV58" s="44"/>
      <c r="BW58" s="44"/>
      <c r="BX58" s="44"/>
      <c r="BY58" s="44"/>
      <c r="BZ58" s="56"/>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4"/>
      <c r="BN59" s="44"/>
      <c r="BO59" s="44"/>
      <c r="BP59" s="44"/>
      <c r="BQ59" s="44"/>
      <c r="BR59" s="44"/>
      <c r="BS59" s="44"/>
      <c r="BT59" s="44"/>
      <c r="BU59" s="44"/>
      <c r="BV59" s="44"/>
      <c r="BW59" s="44"/>
      <c r="BX59" s="44"/>
      <c r="BY59" s="44"/>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4"/>
      <c r="BN60" s="44"/>
      <c r="BO60" s="44"/>
      <c r="BP60" s="44"/>
      <c r="BQ60" s="44"/>
      <c r="BR60" s="44"/>
      <c r="BS60" s="44"/>
      <c r="BT60" s="44"/>
      <c r="BU60" s="44"/>
      <c r="BV60" s="44"/>
      <c r="BW60" s="44"/>
      <c r="BX60" s="44"/>
      <c r="BY60" s="44"/>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4"/>
      <c r="BN61" s="44"/>
      <c r="BO61" s="44"/>
      <c r="BP61" s="44"/>
      <c r="BQ61" s="44"/>
      <c r="BR61" s="44"/>
      <c r="BS61" s="44"/>
      <c r="BT61" s="44"/>
      <c r="BU61" s="44"/>
      <c r="BV61" s="44"/>
      <c r="BW61" s="44"/>
      <c r="BX61" s="44"/>
      <c r="BY61" s="44"/>
      <c r="BZ61" s="56"/>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4"/>
      <c r="BN62" s="44"/>
      <c r="BO62" s="44"/>
      <c r="BP62" s="44"/>
      <c r="BQ62" s="44"/>
      <c r="BR62" s="44"/>
      <c r="BS62" s="44"/>
      <c r="BT62" s="44"/>
      <c r="BU62" s="44"/>
      <c r="BV62" s="44"/>
      <c r="BW62" s="44"/>
      <c r="BX62" s="44"/>
      <c r="BY62" s="44"/>
      <c r="BZ62" s="56"/>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6"/>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1"/>
      <c r="BN64" s="41"/>
      <c r="BO64" s="41"/>
      <c r="BP64" s="41"/>
      <c r="BQ64" s="41"/>
      <c r="BR64" s="41"/>
      <c r="BS64" s="41"/>
      <c r="BT64" s="41"/>
      <c r="BU64" s="41"/>
      <c r="BV64" s="41"/>
      <c r="BW64" s="41"/>
      <c r="BX64" s="41"/>
      <c r="BY64" s="41"/>
      <c r="BZ64" s="53"/>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4"/>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28</v>
      </c>
      <c r="BM66" s="44"/>
      <c r="BN66" s="44"/>
      <c r="BO66" s="44"/>
      <c r="BP66" s="44"/>
      <c r="BQ66" s="44"/>
      <c r="BR66" s="44"/>
      <c r="BS66" s="44"/>
      <c r="BT66" s="44"/>
      <c r="BU66" s="44"/>
      <c r="BV66" s="44"/>
      <c r="BW66" s="44"/>
      <c r="BX66" s="44"/>
      <c r="BY66" s="44"/>
      <c r="BZ66" s="56"/>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4"/>
      <c r="BN67" s="44"/>
      <c r="BO67" s="44"/>
      <c r="BP67" s="44"/>
      <c r="BQ67" s="44"/>
      <c r="BR67" s="44"/>
      <c r="BS67" s="44"/>
      <c r="BT67" s="44"/>
      <c r="BU67" s="44"/>
      <c r="BV67" s="44"/>
      <c r="BW67" s="44"/>
      <c r="BX67" s="44"/>
      <c r="BY67" s="44"/>
      <c r="BZ67" s="56"/>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4"/>
      <c r="BN68" s="44"/>
      <c r="BO68" s="44"/>
      <c r="BP68" s="44"/>
      <c r="BQ68" s="44"/>
      <c r="BR68" s="44"/>
      <c r="BS68" s="44"/>
      <c r="BT68" s="44"/>
      <c r="BU68" s="44"/>
      <c r="BV68" s="44"/>
      <c r="BW68" s="44"/>
      <c r="BX68" s="44"/>
      <c r="BY68" s="44"/>
      <c r="BZ68" s="56"/>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4"/>
      <c r="BN69" s="44"/>
      <c r="BO69" s="44"/>
      <c r="BP69" s="44"/>
      <c r="BQ69" s="44"/>
      <c r="BR69" s="44"/>
      <c r="BS69" s="44"/>
      <c r="BT69" s="44"/>
      <c r="BU69" s="44"/>
      <c r="BV69" s="44"/>
      <c r="BW69" s="44"/>
      <c r="BX69" s="44"/>
      <c r="BY69" s="44"/>
      <c r="BZ69" s="56"/>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4"/>
      <c r="BN70" s="44"/>
      <c r="BO70" s="44"/>
      <c r="BP70" s="44"/>
      <c r="BQ70" s="44"/>
      <c r="BR70" s="44"/>
      <c r="BS70" s="44"/>
      <c r="BT70" s="44"/>
      <c r="BU70" s="44"/>
      <c r="BV70" s="44"/>
      <c r="BW70" s="44"/>
      <c r="BX70" s="44"/>
      <c r="BY70" s="44"/>
      <c r="BZ70" s="56"/>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4"/>
      <c r="BN71" s="44"/>
      <c r="BO71" s="44"/>
      <c r="BP71" s="44"/>
      <c r="BQ71" s="44"/>
      <c r="BR71" s="44"/>
      <c r="BS71" s="44"/>
      <c r="BT71" s="44"/>
      <c r="BU71" s="44"/>
      <c r="BV71" s="44"/>
      <c r="BW71" s="44"/>
      <c r="BX71" s="44"/>
      <c r="BY71" s="44"/>
      <c r="BZ71" s="56"/>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4"/>
      <c r="BN72" s="44"/>
      <c r="BO72" s="44"/>
      <c r="BP72" s="44"/>
      <c r="BQ72" s="44"/>
      <c r="BR72" s="44"/>
      <c r="BS72" s="44"/>
      <c r="BT72" s="44"/>
      <c r="BU72" s="44"/>
      <c r="BV72" s="44"/>
      <c r="BW72" s="44"/>
      <c r="BX72" s="44"/>
      <c r="BY72" s="44"/>
      <c r="BZ72" s="56"/>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4"/>
      <c r="BN73" s="44"/>
      <c r="BO73" s="44"/>
      <c r="BP73" s="44"/>
      <c r="BQ73" s="44"/>
      <c r="BR73" s="44"/>
      <c r="BS73" s="44"/>
      <c r="BT73" s="44"/>
      <c r="BU73" s="44"/>
      <c r="BV73" s="44"/>
      <c r="BW73" s="44"/>
      <c r="BX73" s="44"/>
      <c r="BY73" s="44"/>
      <c r="BZ73" s="56"/>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4"/>
      <c r="BN74" s="44"/>
      <c r="BO74" s="44"/>
      <c r="BP74" s="44"/>
      <c r="BQ74" s="44"/>
      <c r="BR74" s="44"/>
      <c r="BS74" s="44"/>
      <c r="BT74" s="44"/>
      <c r="BU74" s="44"/>
      <c r="BV74" s="44"/>
      <c r="BW74" s="44"/>
      <c r="BX74" s="44"/>
      <c r="BY74" s="44"/>
      <c r="BZ74" s="56"/>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4"/>
      <c r="BN75" s="44"/>
      <c r="BO75" s="44"/>
      <c r="BP75" s="44"/>
      <c r="BQ75" s="44"/>
      <c r="BR75" s="44"/>
      <c r="BS75" s="44"/>
      <c r="BT75" s="44"/>
      <c r="BU75" s="44"/>
      <c r="BV75" s="44"/>
      <c r="BW75" s="44"/>
      <c r="BX75" s="44"/>
      <c r="BY75" s="44"/>
      <c r="BZ75" s="56"/>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4"/>
      <c r="BN76" s="44"/>
      <c r="BO76" s="44"/>
      <c r="BP76" s="44"/>
      <c r="BQ76" s="44"/>
      <c r="BR76" s="44"/>
      <c r="BS76" s="44"/>
      <c r="BT76" s="44"/>
      <c r="BU76" s="44"/>
      <c r="BV76" s="44"/>
      <c r="BW76" s="44"/>
      <c r="BX76" s="44"/>
      <c r="BY76" s="44"/>
      <c r="BZ76" s="56"/>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4"/>
      <c r="BN77" s="44"/>
      <c r="BO77" s="44"/>
      <c r="BP77" s="44"/>
      <c r="BQ77" s="44"/>
      <c r="BR77" s="44"/>
      <c r="BS77" s="44"/>
      <c r="BT77" s="44"/>
      <c r="BU77" s="44"/>
      <c r="BV77" s="44"/>
      <c r="BW77" s="44"/>
      <c r="BX77" s="44"/>
      <c r="BY77" s="44"/>
      <c r="BZ77" s="56"/>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4"/>
      <c r="BN78" s="44"/>
      <c r="BO78" s="44"/>
      <c r="BP78" s="44"/>
      <c r="BQ78" s="44"/>
      <c r="BR78" s="44"/>
      <c r="BS78" s="44"/>
      <c r="BT78" s="44"/>
      <c r="BU78" s="44"/>
      <c r="BV78" s="44"/>
      <c r="BW78" s="44"/>
      <c r="BX78" s="44"/>
      <c r="BY78" s="44"/>
      <c r="BZ78" s="56"/>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4"/>
      <c r="BN79" s="44"/>
      <c r="BO79" s="44"/>
      <c r="BP79" s="44"/>
      <c r="BQ79" s="44"/>
      <c r="BR79" s="44"/>
      <c r="BS79" s="44"/>
      <c r="BT79" s="44"/>
      <c r="BU79" s="44"/>
      <c r="BV79" s="44"/>
      <c r="BW79" s="44"/>
      <c r="BX79" s="44"/>
      <c r="BY79" s="44"/>
      <c r="BZ79" s="56"/>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4"/>
      <c r="BN80" s="44"/>
      <c r="BO80" s="44"/>
      <c r="BP80" s="44"/>
      <c r="BQ80" s="44"/>
      <c r="BR80" s="44"/>
      <c r="BS80" s="44"/>
      <c r="BT80" s="44"/>
      <c r="BU80" s="44"/>
      <c r="BV80" s="44"/>
      <c r="BW80" s="44"/>
      <c r="BX80" s="44"/>
      <c r="BY80" s="44"/>
      <c r="BZ80" s="56"/>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4"/>
      <c r="BN81" s="44"/>
      <c r="BO81" s="44"/>
      <c r="BP81" s="44"/>
      <c r="BQ81" s="44"/>
      <c r="BR81" s="44"/>
      <c r="BS81" s="44"/>
      <c r="BT81" s="44"/>
      <c r="BU81" s="44"/>
      <c r="BV81" s="44"/>
      <c r="BW81" s="44"/>
      <c r="BX81" s="44"/>
      <c r="BY81" s="44"/>
      <c r="BZ81" s="56"/>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5"/>
      <c r="BN82" s="45"/>
      <c r="BO82" s="45"/>
      <c r="BP82" s="45"/>
      <c r="BQ82" s="45"/>
      <c r="BR82" s="45"/>
      <c r="BS82" s="45"/>
      <c r="BT82" s="45"/>
      <c r="BU82" s="45"/>
      <c r="BV82" s="45"/>
      <c r="BW82" s="45"/>
      <c r="BX82" s="45"/>
      <c r="BY82" s="45"/>
      <c r="BZ82" s="57"/>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t7M1sA9y18O3C77YSFp+e5uTBVR/UWifQw0fGBgpMjt62T7bQaQODWKpLSAonzbjQnXgrxjOszpQDyh7psZw==" saltValue="G3nNoxWcn77EY5yWmq+zj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8">
      <c r="A2" s="59" t="s">
        <v>58</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8">
      <c r="A3" s="59" t="s">
        <v>19</v>
      </c>
      <c r="B3" s="61" t="s">
        <v>32</v>
      </c>
      <c r="C3" s="61" t="s">
        <v>60</v>
      </c>
      <c r="D3" s="61" t="s">
        <v>39</v>
      </c>
      <c r="E3" s="61" t="s">
        <v>4</v>
      </c>
      <c r="F3" s="61" t="s">
        <v>3</v>
      </c>
      <c r="G3" s="61" t="s">
        <v>24</v>
      </c>
      <c r="H3" s="67" t="s">
        <v>61</v>
      </c>
      <c r="I3" s="70"/>
      <c r="J3" s="70"/>
      <c r="K3" s="70"/>
      <c r="L3" s="70"/>
      <c r="M3" s="70"/>
      <c r="N3" s="70"/>
      <c r="O3" s="70"/>
      <c r="P3" s="70"/>
      <c r="Q3" s="70"/>
      <c r="R3" s="70"/>
      <c r="S3" s="70"/>
      <c r="T3" s="70"/>
      <c r="U3" s="70"/>
      <c r="V3" s="70"/>
      <c r="W3" s="70"/>
      <c r="X3" s="75"/>
      <c r="Y3" s="78"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c r="A4" s="59" t="s">
        <v>62</v>
      </c>
      <c r="B4" s="62"/>
      <c r="C4" s="62"/>
      <c r="D4" s="62"/>
      <c r="E4" s="62"/>
      <c r="F4" s="62"/>
      <c r="G4" s="62"/>
      <c r="H4" s="68"/>
      <c r="I4" s="71"/>
      <c r="J4" s="71"/>
      <c r="K4" s="71"/>
      <c r="L4" s="71"/>
      <c r="M4" s="71"/>
      <c r="N4" s="71"/>
      <c r="O4" s="71"/>
      <c r="P4" s="71"/>
      <c r="Q4" s="71"/>
      <c r="R4" s="71"/>
      <c r="S4" s="71"/>
      <c r="T4" s="71"/>
      <c r="U4" s="71"/>
      <c r="V4" s="71"/>
      <c r="W4" s="71"/>
      <c r="X4" s="76"/>
      <c r="Y4" s="79" t="s">
        <v>53</v>
      </c>
      <c r="Z4" s="79"/>
      <c r="AA4" s="79"/>
      <c r="AB4" s="79"/>
      <c r="AC4" s="79"/>
      <c r="AD4" s="79"/>
      <c r="AE4" s="79"/>
      <c r="AF4" s="79"/>
      <c r="AG4" s="79"/>
      <c r="AH4" s="79"/>
      <c r="AI4" s="79"/>
      <c r="AJ4" s="79" t="s">
        <v>47</v>
      </c>
      <c r="AK4" s="79"/>
      <c r="AL4" s="79"/>
      <c r="AM4" s="79"/>
      <c r="AN4" s="79"/>
      <c r="AO4" s="79"/>
      <c r="AP4" s="79"/>
      <c r="AQ4" s="79"/>
      <c r="AR4" s="79"/>
      <c r="AS4" s="79"/>
      <c r="AT4" s="79"/>
      <c r="AU4" s="79" t="s">
        <v>27</v>
      </c>
      <c r="AV4" s="79"/>
      <c r="AW4" s="79"/>
      <c r="AX4" s="79"/>
      <c r="AY4" s="79"/>
      <c r="AZ4" s="79"/>
      <c r="BA4" s="79"/>
      <c r="BB4" s="79"/>
      <c r="BC4" s="79"/>
      <c r="BD4" s="79"/>
      <c r="BE4" s="79"/>
      <c r="BF4" s="79" t="s">
        <v>64</v>
      </c>
      <c r="BG4" s="79"/>
      <c r="BH4" s="79"/>
      <c r="BI4" s="79"/>
      <c r="BJ4" s="79"/>
      <c r="BK4" s="79"/>
      <c r="BL4" s="79"/>
      <c r="BM4" s="79"/>
      <c r="BN4" s="79"/>
      <c r="BO4" s="79"/>
      <c r="BP4" s="79"/>
      <c r="BQ4" s="79" t="s">
        <v>14</v>
      </c>
      <c r="BR4" s="79"/>
      <c r="BS4" s="79"/>
      <c r="BT4" s="79"/>
      <c r="BU4" s="79"/>
      <c r="BV4" s="79"/>
      <c r="BW4" s="79"/>
      <c r="BX4" s="79"/>
      <c r="BY4" s="79"/>
      <c r="BZ4" s="79"/>
      <c r="CA4" s="79"/>
      <c r="CB4" s="79" t="s">
        <v>63</v>
      </c>
      <c r="CC4" s="79"/>
      <c r="CD4" s="79"/>
      <c r="CE4" s="79"/>
      <c r="CF4" s="79"/>
      <c r="CG4" s="79"/>
      <c r="CH4" s="79"/>
      <c r="CI4" s="79"/>
      <c r="CJ4" s="79"/>
      <c r="CK4" s="79"/>
      <c r="CL4" s="79"/>
      <c r="CM4" s="79" t="s">
        <v>1</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c r="A5" s="59" t="s">
        <v>69</v>
      </c>
      <c r="B5" s="63"/>
      <c r="C5" s="63"/>
      <c r="D5" s="63"/>
      <c r="E5" s="63"/>
      <c r="F5" s="63"/>
      <c r="G5" s="63"/>
      <c r="H5" s="69" t="s">
        <v>59</v>
      </c>
      <c r="I5" s="69" t="s">
        <v>70</v>
      </c>
      <c r="J5" s="69" t="s">
        <v>71</v>
      </c>
      <c r="K5" s="69" t="s">
        <v>72</v>
      </c>
      <c r="L5" s="69" t="s">
        <v>73</v>
      </c>
      <c r="M5" s="69" t="s">
        <v>5</v>
      </c>
      <c r="N5" s="69" t="s">
        <v>74</v>
      </c>
      <c r="O5" s="69" t="s">
        <v>75</v>
      </c>
      <c r="P5" s="69" t="s">
        <v>76</v>
      </c>
      <c r="Q5" s="69" t="s">
        <v>77</v>
      </c>
      <c r="R5" s="69" t="s">
        <v>78</v>
      </c>
      <c r="S5" s="69" t="s">
        <v>79</v>
      </c>
      <c r="T5" s="69" t="s">
        <v>80</v>
      </c>
      <c r="U5" s="69" t="s">
        <v>0</v>
      </c>
      <c r="V5" s="69" t="s">
        <v>81</v>
      </c>
      <c r="W5" s="69" t="s">
        <v>82</v>
      </c>
      <c r="X5" s="69" t="s">
        <v>83</v>
      </c>
      <c r="Y5" s="69" t="s">
        <v>84</v>
      </c>
      <c r="Z5" s="69" t="s">
        <v>85</v>
      </c>
      <c r="AA5" s="69" t="s">
        <v>86</v>
      </c>
      <c r="AB5" s="69" t="s">
        <v>87</v>
      </c>
      <c r="AC5" s="69" t="s">
        <v>88</v>
      </c>
      <c r="AD5" s="69" t="s">
        <v>90</v>
      </c>
      <c r="AE5" s="69" t="s">
        <v>91</v>
      </c>
      <c r="AF5" s="69" t="s">
        <v>92</v>
      </c>
      <c r="AG5" s="69" t="s">
        <v>93</v>
      </c>
      <c r="AH5" s="69" t="s">
        <v>94</v>
      </c>
      <c r="AI5" s="69" t="s">
        <v>46</v>
      </c>
      <c r="AJ5" s="69" t="s">
        <v>84</v>
      </c>
      <c r="AK5" s="69" t="s">
        <v>85</v>
      </c>
      <c r="AL5" s="69" t="s">
        <v>86</v>
      </c>
      <c r="AM5" s="69" t="s">
        <v>87</v>
      </c>
      <c r="AN5" s="69" t="s">
        <v>88</v>
      </c>
      <c r="AO5" s="69" t="s">
        <v>90</v>
      </c>
      <c r="AP5" s="69" t="s">
        <v>91</v>
      </c>
      <c r="AQ5" s="69" t="s">
        <v>92</v>
      </c>
      <c r="AR5" s="69" t="s">
        <v>93</v>
      </c>
      <c r="AS5" s="69" t="s">
        <v>94</v>
      </c>
      <c r="AT5" s="69" t="s">
        <v>89</v>
      </c>
      <c r="AU5" s="69" t="s">
        <v>84</v>
      </c>
      <c r="AV5" s="69" t="s">
        <v>85</v>
      </c>
      <c r="AW5" s="69" t="s">
        <v>86</v>
      </c>
      <c r="AX5" s="69" t="s">
        <v>87</v>
      </c>
      <c r="AY5" s="69" t="s">
        <v>88</v>
      </c>
      <c r="AZ5" s="69" t="s">
        <v>90</v>
      </c>
      <c r="BA5" s="69" t="s">
        <v>91</v>
      </c>
      <c r="BB5" s="69" t="s">
        <v>92</v>
      </c>
      <c r="BC5" s="69" t="s">
        <v>93</v>
      </c>
      <c r="BD5" s="69" t="s">
        <v>94</v>
      </c>
      <c r="BE5" s="69" t="s">
        <v>89</v>
      </c>
      <c r="BF5" s="69" t="s">
        <v>84</v>
      </c>
      <c r="BG5" s="69" t="s">
        <v>85</v>
      </c>
      <c r="BH5" s="69" t="s">
        <v>86</v>
      </c>
      <c r="BI5" s="69" t="s">
        <v>87</v>
      </c>
      <c r="BJ5" s="69" t="s">
        <v>88</v>
      </c>
      <c r="BK5" s="69" t="s">
        <v>90</v>
      </c>
      <c r="BL5" s="69" t="s">
        <v>91</v>
      </c>
      <c r="BM5" s="69" t="s">
        <v>92</v>
      </c>
      <c r="BN5" s="69" t="s">
        <v>93</v>
      </c>
      <c r="BO5" s="69" t="s">
        <v>94</v>
      </c>
      <c r="BP5" s="69" t="s">
        <v>89</v>
      </c>
      <c r="BQ5" s="69" t="s">
        <v>84</v>
      </c>
      <c r="BR5" s="69" t="s">
        <v>85</v>
      </c>
      <c r="BS5" s="69" t="s">
        <v>86</v>
      </c>
      <c r="BT5" s="69" t="s">
        <v>87</v>
      </c>
      <c r="BU5" s="69" t="s">
        <v>88</v>
      </c>
      <c r="BV5" s="69" t="s">
        <v>90</v>
      </c>
      <c r="BW5" s="69" t="s">
        <v>91</v>
      </c>
      <c r="BX5" s="69" t="s">
        <v>92</v>
      </c>
      <c r="BY5" s="69" t="s">
        <v>93</v>
      </c>
      <c r="BZ5" s="69" t="s">
        <v>94</v>
      </c>
      <c r="CA5" s="69" t="s">
        <v>89</v>
      </c>
      <c r="CB5" s="69" t="s">
        <v>84</v>
      </c>
      <c r="CC5" s="69" t="s">
        <v>85</v>
      </c>
      <c r="CD5" s="69" t="s">
        <v>86</v>
      </c>
      <c r="CE5" s="69" t="s">
        <v>87</v>
      </c>
      <c r="CF5" s="69" t="s">
        <v>88</v>
      </c>
      <c r="CG5" s="69" t="s">
        <v>90</v>
      </c>
      <c r="CH5" s="69" t="s">
        <v>91</v>
      </c>
      <c r="CI5" s="69" t="s">
        <v>92</v>
      </c>
      <c r="CJ5" s="69" t="s">
        <v>93</v>
      </c>
      <c r="CK5" s="69" t="s">
        <v>94</v>
      </c>
      <c r="CL5" s="69" t="s">
        <v>89</v>
      </c>
      <c r="CM5" s="69" t="s">
        <v>84</v>
      </c>
      <c r="CN5" s="69" t="s">
        <v>85</v>
      </c>
      <c r="CO5" s="69" t="s">
        <v>86</v>
      </c>
      <c r="CP5" s="69" t="s">
        <v>87</v>
      </c>
      <c r="CQ5" s="69" t="s">
        <v>88</v>
      </c>
      <c r="CR5" s="69" t="s">
        <v>90</v>
      </c>
      <c r="CS5" s="69" t="s">
        <v>91</v>
      </c>
      <c r="CT5" s="69" t="s">
        <v>92</v>
      </c>
      <c r="CU5" s="69" t="s">
        <v>93</v>
      </c>
      <c r="CV5" s="69" t="s">
        <v>94</v>
      </c>
      <c r="CW5" s="69" t="s">
        <v>89</v>
      </c>
      <c r="CX5" s="69" t="s">
        <v>84</v>
      </c>
      <c r="CY5" s="69" t="s">
        <v>85</v>
      </c>
      <c r="CZ5" s="69" t="s">
        <v>86</v>
      </c>
      <c r="DA5" s="69" t="s">
        <v>87</v>
      </c>
      <c r="DB5" s="69" t="s">
        <v>88</v>
      </c>
      <c r="DC5" s="69" t="s">
        <v>90</v>
      </c>
      <c r="DD5" s="69" t="s">
        <v>91</v>
      </c>
      <c r="DE5" s="69" t="s">
        <v>92</v>
      </c>
      <c r="DF5" s="69" t="s">
        <v>93</v>
      </c>
      <c r="DG5" s="69" t="s">
        <v>94</v>
      </c>
      <c r="DH5" s="69" t="s">
        <v>89</v>
      </c>
      <c r="DI5" s="69" t="s">
        <v>84</v>
      </c>
      <c r="DJ5" s="69" t="s">
        <v>85</v>
      </c>
      <c r="DK5" s="69" t="s">
        <v>86</v>
      </c>
      <c r="DL5" s="69" t="s">
        <v>87</v>
      </c>
      <c r="DM5" s="69" t="s">
        <v>88</v>
      </c>
      <c r="DN5" s="69" t="s">
        <v>90</v>
      </c>
      <c r="DO5" s="69" t="s">
        <v>91</v>
      </c>
      <c r="DP5" s="69" t="s">
        <v>92</v>
      </c>
      <c r="DQ5" s="69" t="s">
        <v>93</v>
      </c>
      <c r="DR5" s="69" t="s">
        <v>94</v>
      </c>
      <c r="DS5" s="69" t="s">
        <v>89</v>
      </c>
      <c r="DT5" s="69" t="s">
        <v>84</v>
      </c>
      <c r="DU5" s="69" t="s">
        <v>85</v>
      </c>
      <c r="DV5" s="69" t="s">
        <v>86</v>
      </c>
      <c r="DW5" s="69" t="s">
        <v>87</v>
      </c>
      <c r="DX5" s="69" t="s">
        <v>88</v>
      </c>
      <c r="DY5" s="69" t="s">
        <v>90</v>
      </c>
      <c r="DZ5" s="69" t="s">
        <v>91</v>
      </c>
      <c r="EA5" s="69" t="s">
        <v>92</v>
      </c>
      <c r="EB5" s="69" t="s">
        <v>93</v>
      </c>
      <c r="EC5" s="69" t="s">
        <v>94</v>
      </c>
      <c r="ED5" s="69" t="s">
        <v>89</v>
      </c>
      <c r="EE5" s="69" t="s">
        <v>84</v>
      </c>
      <c r="EF5" s="69" t="s">
        <v>85</v>
      </c>
      <c r="EG5" s="69" t="s">
        <v>86</v>
      </c>
      <c r="EH5" s="69" t="s">
        <v>87</v>
      </c>
      <c r="EI5" s="69" t="s">
        <v>88</v>
      </c>
      <c r="EJ5" s="69" t="s">
        <v>90</v>
      </c>
      <c r="EK5" s="69" t="s">
        <v>91</v>
      </c>
      <c r="EL5" s="69" t="s">
        <v>92</v>
      </c>
      <c r="EM5" s="69" t="s">
        <v>93</v>
      </c>
      <c r="EN5" s="69" t="s">
        <v>94</v>
      </c>
      <c r="EO5" s="69" t="s">
        <v>89</v>
      </c>
    </row>
    <row r="6" spans="1:148" s="58" customFormat="1">
      <c r="A6" s="59" t="s">
        <v>95</v>
      </c>
      <c r="B6" s="64">
        <f t="shared" ref="B6:X6" si="1">B7</f>
        <v>2024</v>
      </c>
      <c r="C6" s="64">
        <f t="shared" si="1"/>
        <v>472093</v>
      </c>
      <c r="D6" s="64">
        <f t="shared" si="1"/>
        <v>46</v>
      </c>
      <c r="E6" s="64">
        <f t="shared" si="1"/>
        <v>17</v>
      </c>
      <c r="F6" s="64">
        <f t="shared" si="1"/>
        <v>1</v>
      </c>
      <c r="G6" s="64">
        <f t="shared" si="1"/>
        <v>0</v>
      </c>
      <c r="H6" s="64" t="str">
        <f t="shared" si="1"/>
        <v>沖縄県　名護市</v>
      </c>
      <c r="I6" s="64" t="str">
        <f t="shared" si="1"/>
        <v>法適用</v>
      </c>
      <c r="J6" s="64" t="str">
        <f t="shared" si="1"/>
        <v>下水道事業</v>
      </c>
      <c r="K6" s="64" t="str">
        <f t="shared" si="1"/>
        <v>公共下水道</v>
      </c>
      <c r="L6" s="64" t="str">
        <f t="shared" si="1"/>
        <v>Bc1</v>
      </c>
      <c r="M6" s="64" t="str">
        <f t="shared" si="1"/>
        <v>非設置</v>
      </c>
      <c r="N6" s="72" t="str">
        <f t="shared" si="1"/>
        <v>-</v>
      </c>
      <c r="O6" s="72">
        <f t="shared" si="1"/>
        <v>72.02</v>
      </c>
      <c r="P6" s="72">
        <f t="shared" si="1"/>
        <v>69.900000000000006</v>
      </c>
      <c r="Q6" s="72">
        <f t="shared" si="1"/>
        <v>84.02</v>
      </c>
      <c r="R6" s="72">
        <f t="shared" si="1"/>
        <v>1705</v>
      </c>
      <c r="S6" s="72">
        <f t="shared" si="1"/>
        <v>64734</v>
      </c>
      <c r="T6" s="72">
        <f t="shared" si="1"/>
        <v>210.8</v>
      </c>
      <c r="U6" s="72">
        <f t="shared" si="1"/>
        <v>307.08999999999997</v>
      </c>
      <c r="V6" s="72">
        <f t="shared" si="1"/>
        <v>44938</v>
      </c>
      <c r="W6" s="72">
        <f t="shared" si="1"/>
        <v>7.54</v>
      </c>
      <c r="X6" s="72">
        <f t="shared" si="1"/>
        <v>5959.95</v>
      </c>
      <c r="Y6" s="80">
        <f t="shared" ref="Y6:AH6" si="2">IF(Y7="",NA(),Y7)</f>
        <v>114.12</v>
      </c>
      <c r="Z6" s="80">
        <f t="shared" si="2"/>
        <v>108.27</v>
      </c>
      <c r="AA6" s="80">
        <f t="shared" si="2"/>
        <v>106.49</v>
      </c>
      <c r="AB6" s="80">
        <f t="shared" si="2"/>
        <v>108.67</v>
      </c>
      <c r="AC6" s="80">
        <f t="shared" si="2"/>
        <v>110.54</v>
      </c>
      <c r="AD6" s="80">
        <f t="shared" si="2"/>
        <v>106.67</v>
      </c>
      <c r="AE6" s="80">
        <f t="shared" si="2"/>
        <v>106.9</v>
      </c>
      <c r="AF6" s="80">
        <f t="shared" si="2"/>
        <v>106.74</v>
      </c>
      <c r="AG6" s="80">
        <f t="shared" si="2"/>
        <v>106.65</v>
      </c>
      <c r="AH6" s="80">
        <f t="shared" si="2"/>
        <v>106.25</v>
      </c>
      <c r="AI6" s="72" t="str">
        <f>IF(AI7="","",IF(AI7="-","【-】","【"&amp;SUBSTITUTE(TEXT(AI7,"#,##0.00"),"-","△")&amp;"】"))</f>
        <v>【105.36】</v>
      </c>
      <c r="AJ6" s="72">
        <f t="shared" ref="AJ6:AS6" si="3">IF(AJ7="",NA(),AJ7)</f>
        <v>0</v>
      </c>
      <c r="AK6" s="72">
        <f t="shared" si="3"/>
        <v>0</v>
      </c>
      <c r="AL6" s="72">
        <f t="shared" si="3"/>
        <v>0</v>
      </c>
      <c r="AM6" s="72">
        <f t="shared" si="3"/>
        <v>0</v>
      </c>
      <c r="AN6" s="72">
        <f t="shared" si="3"/>
        <v>0</v>
      </c>
      <c r="AO6" s="80">
        <f t="shared" si="3"/>
        <v>3.68</v>
      </c>
      <c r="AP6" s="80">
        <f t="shared" si="3"/>
        <v>5.3</v>
      </c>
      <c r="AQ6" s="80">
        <f t="shared" si="3"/>
        <v>6.49</v>
      </c>
      <c r="AR6" s="80">
        <f t="shared" si="3"/>
        <v>6.74</v>
      </c>
      <c r="AS6" s="80">
        <f t="shared" si="3"/>
        <v>6.65</v>
      </c>
      <c r="AT6" s="72" t="str">
        <f>IF(AT7="","",IF(AT7="-","【-】","【"&amp;SUBSTITUTE(TEXT(AT7,"#,##0.00"),"-","△")&amp;"】"))</f>
        <v>【3.12】</v>
      </c>
      <c r="AU6" s="80">
        <f t="shared" ref="AU6:BD6" si="4">IF(AU7="",NA(),AU7)</f>
        <v>84.74</v>
      </c>
      <c r="AV6" s="80">
        <f t="shared" si="4"/>
        <v>100.32</v>
      </c>
      <c r="AW6" s="80">
        <f t="shared" si="4"/>
        <v>110.51</v>
      </c>
      <c r="AX6" s="80">
        <f t="shared" si="4"/>
        <v>135.94</v>
      </c>
      <c r="AY6" s="80">
        <f t="shared" si="4"/>
        <v>156.9</v>
      </c>
      <c r="AZ6" s="80">
        <f t="shared" si="4"/>
        <v>67.86</v>
      </c>
      <c r="BA6" s="80">
        <f t="shared" si="4"/>
        <v>72.92</v>
      </c>
      <c r="BB6" s="80">
        <f t="shared" si="4"/>
        <v>81.19</v>
      </c>
      <c r="BC6" s="80">
        <f t="shared" si="4"/>
        <v>85.86</v>
      </c>
      <c r="BD6" s="80">
        <f t="shared" si="4"/>
        <v>94.74</v>
      </c>
      <c r="BE6" s="72" t="str">
        <f>IF(BE7="","",IF(BE7="-","【-】","【"&amp;SUBSTITUTE(TEXT(BE7,"#,##0.00"),"-","△")&amp;"】"))</f>
        <v>【82.75】</v>
      </c>
      <c r="BF6" s="80">
        <f t="shared" ref="BF6:BO6" si="5">IF(BF7="",NA(),BF7)</f>
        <v>1102.78</v>
      </c>
      <c r="BG6" s="80">
        <f t="shared" si="5"/>
        <v>1082.24</v>
      </c>
      <c r="BH6" s="80">
        <f t="shared" si="5"/>
        <v>1057.2</v>
      </c>
      <c r="BI6" s="80">
        <f t="shared" si="5"/>
        <v>1100.6199999999999</v>
      </c>
      <c r="BJ6" s="80">
        <f t="shared" si="5"/>
        <v>971.14</v>
      </c>
      <c r="BK6" s="80">
        <f t="shared" si="5"/>
        <v>709.4</v>
      </c>
      <c r="BL6" s="80">
        <f t="shared" si="5"/>
        <v>734.47</v>
      </c>
      <c r="BM6" s="80">
        <f t="shared" si="5"/>
        <v>720.89</v>
      </c>
      <c r="BN6" s="80">
        <f t="shared" si="5"/>
        <v>676.93</v>
      </c>
      <c r="BO6" s="80">
        <f t="shared" si="5"/>
        <v>635.88</v>
      </c>
      <c r="BP6" s="72" t="str">
        <f>IF(BP7="","",IF(BP7="-","【-】","【"&amp;SUBSTITUTE(TEXT(BP7,"#,##0.00"),"-","△")&amp;"】"))</f>
        <v>【602.56】</v>
      </c>
      <c r="BQ6" s="80">
        <f t="shared" ref="BQ6:BZ6" si="6">IF(BQ7="",NA(),BQ7)</f>
        <v>67.650000000000006</v>
      </c>
      <c r="BR6" s="80">
        <f t="shared" si="6"/>
        <v>66.25</v>
      </c>
      <c r="BS6" s="80">
        <f t="shared" si="6"/>
        <v>65.08</v>
      </c>
      <c r="BT6" s="80">
        <f t="shared" si="6"/>
        <v>65.31</v>
      </c>
      <c r="BU6" s="80">
        <f t="shared" si="6"/>
        <v>76.7</v>
      </c>
      <c r="BV6" s="80">
        <f t="shared" si="6"/>
        <v>91.14</v>
      </c>
      <c r="BW6" s="80">
        <f t="shared" si="6"/>
        <v>90.69</v>
      </c>
      <c r="BX6" s="80">
        <f t="shared" si="6"/>
        <v>90.5</v>
      </c>
      <c r="BY6" s="80">
        <f t="shared" si="6"/>
        <v>92.66</v>
      </c>
      <c r="BZ6" s="80">
        <f t="shared" si="6"/>
        <v>93.49</v>
      </c>
      <c r="CA6" s="72" t="str">
        <f>IF(CA7="","",IF(CA7="-","【-】","【"&amp;SUBSTITUTE(TEXT(CA7,"#,##0.00"),"-","△")&amp;"】"))</f>
        <v>【97.94】</v>
      </c>
      <c r="CB6" s="80">
        <f t="shared" ref="CB6:CK6" si="7">IF(CB7="",NA(),CB7)</f>
        <v>126.11</v>
      </c>
      <c r="CC6" s="80">
        <f t="shared" si="7"/>
        <v>129.24</v>
      </c>
      <c r="CD6" s="80">
        <f t="shared" si="7"/>
        <v>133.46</v>
      </c>
      <c r="CE6" s="80">
        <f t="shared" si="7"/>
        <v>134.30000000000001</v>
      </c>
      <c r="CF6" s="80">
        <f t="shared" si="7"/>
        <v>134.11000000000001</v>
      </c>
      <c r="CG6" s="80">
        <f t="shared" si="7"/>
        <v>136.86000000000001</v>
      </c>
      <c r="CH6" s="80">
        <f t="shared" si="7"/>
        <v>138.52000000000001</v>
      </c>
      <c r="CI6" s="80">
        <f t="shared" si="7"/>
        <v>138.66999999999999</v>
      </c>
      <c r="CJ6" s="80">
        <f t="shared" si="7"/>
        <v>139.12</v>
      </c>
      <c r="CK6" s="80">
        <f t="shared" si="7"/>
        <v>141.68</v>
      </c>
      <c r="CL6" s="72" t="str">
        <f>IF(CL7="","",IF(CL7="-","【-】","【"&amp;SUBSTITUTE(TEXT(CL7,"#,##0.00"),"-","△")&amp;"】"))</f>
        <v>【140.98】</v>
      </c>
      <c r="CM6" s="80">
        <f t="shared" ref="CM6:CV6" si="8">IF(CM7="",NA(),CM7)</f>
        <v>58.08</v>
      </c>
      <c r="CN6" s="80">
        <f t="shared" si="8"/>
        <v>58.36</v>
      </c>
      <c r="CO6" s="80">
        <f t="shared" si="8"/>
        <v>64.03</v>
      </c>
      <c r="CP6" s="80">
        <f t="shared" si="8"/>
        <v>56.61</v>
      </c>
      <c r="CQ6" s="80">
        <f t="shared" si="8"/>
        <v>65.599999999999994</v>
      </c>
      <c r="CR6" s="80">
        <f t="shared" si="8"/>
        <v>60.78</v>
      </c>
      <c r="CS6" s="80">
        <f t="shared" si="8"/>
        <v>59.96</v>
      </c>
      <c r="CT6" s="80">
        <f t="shared" si="8"/>
        <v>59.9</v>
      </c>
      <c r="CU6" s="80">
        <f t="shared" si="8"/>
        <v>60.13</v>
      </c>
      <c r="CV6" s="80">
        <f t="shared" si="8"/>
        <v>62.51</v>
      </c>
      <c r="CW6" s="72" t="str">
        <f>IF(CW7="","",IF(CW7="-","【-】","【"&amp;SUBSTITUTE(TEXT(CW7,"#,##0.00"),"-","△")&amp;"】"))</f>
        <v>【60.13】</v>
      </c>
      <c r="CX6" s="80">
        <f t="shared" ref="CX6:DG6" si="9">IF(CX7="",NA(),CX7)</f>
        <v>88.63</v>
      </c>
      <c r="CY6" s="80">
        <f t="shared" si="9"/>
        <v>88.28</v>
      </c>
      <c r="CZ6" s="80">
        <f t="shared" si="9"/>
        <v>90.27</v>
      </c>
      <c r="DA6" s="80">
        <f t="shared" si="9"/>
        <v>88.74</v>
      </c>
      <c r="DB6" s="80">
        <f t="shared" si="9"/>
        <v>88.86</v>
      </c>
      <c r="DC6" s="80">
        <f t="shared" si="9"/>
        <v>94.17</v>
      </c>
      <c r="DD6" s="80">
        <f t="shared" si="9"/>
        <v>94.27</v>
      </c>
      <c r="DE6" s="80">
        <f t="shared" si="9"/>
        <v>94.46</v>
      </c>
      <c r="DF6" s="80">
        <f t="shared" si="9"/>
        <v>94.37</v>
      </c>
      <c r="DG6" s="80">
        <f t="shared" si="9"/>
        <v>94.61</v>
      </c>
      <c r="DH6" s="72" t="str">
        <f>IF(DH7="","",IF(DH7="-","【-】","【"&amp;SUBSTITUTE(TEXT(DH7,"#,##0.00"),"-","△")&amp;"】"))</f>
        <v>【96.00】</v>
      </c>
      <c r="DI6" s="80">
        <f t="shared" ref="DI6:DR6" si="10">IF(DI7="",NA(),DI7)</f>
        <v>4.95</v>
      </c>
      <c r="DJ6" s="80">
        <f t="shared" si="10"/>
        <v>9.4600000000000009</v>
      </c>
      <c r="DK6" s="80">
        <f t="shared" si="10"/>
        <v>13.6</v>
      </c>
      <c r="DL6" s="80">
        <f t="shared" si="10"/>
        <v>17.36</v>
      </c>
      <c r="DM6" s="80">
        <f t="shared" si="10"/>
        <v>19.72</v>
      </c>
      <c r="DN6" s="80">
        <f t="shared" si="10"/>
        <v>23.25</v>
      </c>
      <c r="DO6" s="80">
        <f t="shared" si="10"/>
        <v>25.2</v>
      </c>
      <c r="DP6" s="80">
        <f t="shared" si="10"/>
        <v>27.42</v>
      </c>
      <c r="DQ6" s="80">
        <f t="shared" si="10"/>
        <v>30.01</v>
      </c>
      <c r="DR6" s="80">
        <f t="shared" si="10"/>
        <v>32.229999999999997</v>
      </c>
      <c r="DS6" s="72" t="str">
        <f>IF(DS7="","",IF(DS7="-","【-】","【"&amp;SUBSTITUTE(TEXT(DS7,"#,##0.00"),"-","△")&amp;"】"))</f>
        <v>【42.20】</v>
      </c>
      <c r="DT6" s="72">
        <f t="shared" ref="DT6:EC6" si="11">IF(DT7="",NA(),DT7)</f>
        <v>0</v>
      </c>
      <c r="DU6" s="72">
        <f t="shared" si="11"/>
        <v>0</v>
      </c>
      <c r="DV6" s="72">
        <f t="shared" si="11"/>
        <v>0</v>
      </c>
      <c r="DW6" s="72">
        <f t="shared" si="11"/>
        <v>0</v>
      </c>
      <c r="DX6" s="72">
        <f t="shared" si="11"/>
        <v>0</v>
      </c>
      <c r="DY6" s="80">
        <f t="shared" si="11"/>
        <v>1.06</v>
      </c>
      <c r="DZ6" s="80">
        <f t="shared" si="11"/>
        <v>2.02</v>
      </c>
      <c r="EA6" s="80">
        <f t="shared" si="11"/>
        <v>2.67</v>
      </c>
      <c r="EB6" s="80">
        <f t="shared" si="11"/>
        <v>3.43</v>
      </c>
      <c r="EC6" s="80">
        <f t="shared" si="11"/>
        <v>4.25</v>
      </c>
      <c r="ED6" s="72" t="str">
        <f>IF(ED7="","",IF(ED7="-","【-】","【"&amp;SUBSTITUTE(TEXT(ED7,"#,##0.00"),"-","△")&amp;"】"))</f>
        <v>【9.46】</v>
      </c>
      <c r="EE6" s="72">
        <f t="shared" ref="EE6:EN6" si="12">IF(EE7="",NA(),EE7)</f>
        <v>0</v>
      </c>
      <c r="EF6" s="72">
        <f t="shared" si="12"/>
        <v>0</v>
      </c>
      <c r="EG6" s="72">
        <f t="shared" si="12"/>
        <v>0</v>
      </c>
      <c r="EH6" s="72">
        <f t="shared" si="12"/>
        <v>0</v>
      </c>
      <c r="EI6" s="72">
        <f t="shared" si="12"/>
        <v>0</v>
      </c>
      <c r="EJ6" s="80">
        <f t="shared" si="12"/>
        <v>8.e-002</v>
      </c>
      <c r="EK6" s="80">
        <f t="shared" si="12"/>
        <v>0.24</v>
      </c>
      <c r="EL6" s="80">
        <f t="shared" si="12"/>
        <v>0.14000000000000001</v>
      </c>
      <c r="EM6" s="80">
        <f t="shared" si="12"/>
        <v>6.e-002</v>
      </c>
      <c r="EN6" s="80">
        <f t="shared" si="12"/>
        <v>7.0000000000000007e-002</v>
      </c>
      <c r="EO6" s="72" t="str">
        <f>IF(EO7="","",IF(EO7="-","【-】","【"&amp;SUBSTITUTE(TEXT(EO7,"#,##0.00"),"-","△")&amp;"】"))</f>
        <v>【0.19】</v>
      </c>
    </row>
    <row r="7" spans="1:148" s="58" customFormat="1">
      <c r="A7" s="59"/>
      <c r="B7" s="65">
        <v>2024</v>
      </c>
      <c r="C7" s="65">
        <v>472093</v>
      </c>
      <c r="D7" s="65">
        <v>46</v>
      </c>
      <c r="E7" s="65">
        <v>17</v>
      </c>
      <c r="F7" s="65">
        <v>1</v>
      </c>
      <c r="G7" s="65">
        <v>0</v>
      </c>
      <c r="H7" s="65" t="s">
        <v>96</v>
      </c>
      <c r="I7" s="65" t="s">
        <v>97</v>
      </c>
      <c r="J7" s="65" t="s">
        <v>98</v>
      </c>
      <c r="K7" s="65" t="s">
        <v>99</v>
      </c>
      <c r="L7" s="65" t="s">
        <v>100</v>
      </c>
      <c r="M7" s="65" t="s">
        <v>101</v>
      </c>
      <c r="N7" s="73" t="s">
        <v>102</v>
      </c>
      <c r="O7" s="73">
        <v>72.02</v>
      </c>
      <c r="P7" s="73">
        <v>69.900000000000006</v>
      </c>
      <c r="Q7" s="73">
        <v>84.02</v>
      </c>
      <c r="R7" s="73">
        <v>1705</v>
      </c>
      <c r="S7" s="73">
        <v>64734</v>
      </c>
      <c r="T7" s="73">
        <v>210.8</v>
      </c>
      <c r="U7" s="73">
        <v>307.08999999999997</v>
      </c>
      <c r="V7" s="73">
        <v>44938</v>
      </c>
      <c r="W7" s="73">
        <v>7.54</v>
      </c>
      <c r="X7" s="73">
        <v>5959.95</v>
      </c>
      <c r="Y7" s="73">
        <v>114.12</v>
      </c>
      <c r="Z7" s="73">
        <v>108.27</v>
      </c>
      <c r="AA7" s="73">
        <v>106.49</v>
      </c>
      <c r="AB7" s="73">
        <v>108.67</v>
      </c>
      <c r="AC7" s="73">
        <v>110.54</v>
      </c>
      <c r="AD7" s="73">
        <v>106.67</v>
      </c>
      <c r="AE7" s="73">
        <v>106.9</v>
      </c>
      <c r="AF7" s="73">
        <v>106.74</v>
      </c>
      <c r="AG7" s="73">
        <v>106.65</v>
      </c>
      <c r="AH7" s="73">
        <v>106.25</v>
      </c>
      <c r="AI7" s="73">
        <v>105.36</v>
      </c>
      <c r="AJ7" s="73">
        <v>0</v>
      </c>
      <c r="AK7" s="73">
        <v>0</v>
      </c>
      <c r="AL7" s="73">
        <v>0</v>
      </c>
      <c r="AM7" s="73">
        <v>0</v>
      </c>
      <c r="AN7" s="73">
        <v>0</v>
      </c>
      <c r="AO7" s="73">
        <v>3.68</v>
      </c>
      <c r="AP7" s="73">
        <v>5.3</v>
      </c>
      <c r="AQ7" s="73">
        <v>6.49</v>
      </c>
      <c r="AR7" s="73">
        <v>6.74</v>
      </c>
      <c r="AS7" s="73">
        <v>6.65</v>
      </c>
      <c r="AT7" s="73">
        <v>3.12</v>
      </c>
      <c r="AU7" s="73">
        <v>84.74</v>
      </c>
      <c r="AV7" s="73">
        <v>100.32</v>
      </c>
      <c r="AW7" s="73">
        <v>110.51</v>
      </c>
      <c r="AX7" s="73">
        <v>135.94</v>
      </c>
      <c r="AY7" s="73">
        <v>156.9</v>
      </c>
      <c r="AZ7" s="73">
        <v>67.86</v>
      </c>
      <c r="BA7" s="73">
        <v>72.92</v>
      </c>
      <c r="BB7" s="73">
        <v>81.19</v>
      </c>
      <c r="BC7" s="73">
        <v>85.86</v>
      </c>
      <c r="BD7" s="73">
        <v>94.74</v>
      </c>
      <c r="BE7" s="73">
        <v>82.75</v>
      </c>
      <c r="BF7" s="73">
        <v>1102.78</v>
      </c>
      <c r="BG7" s="73">
        <v>1082.24</v>
      </c>
      <c r="BH7" s="73">
        <v>1057.2</v>
      </c>
      <c r="BI7" s="73">
        <v>1100.6199999999999</v>
      </c>
      <c r="BJ7" s="73">
        <v>971.14</v>
      </c>
      <c r="BK7" s="73">
        <v>709.4</v>
      </c>
      <c r="BL7" s="73">
        <v>734.47</v>
      </c>
      <c r="BM7" s="73">
        <v>720.89</v>
      </c>
      <c r="BN7" s="73">
        <v>676.93</v>
      </c>
      <c r="BO7" s="73">
        <v>635.88</v>
      </c>
      <c r="BP7" s="73">
        <v>602.55999999999995</v>
      </c>
      <c r="BQ7" s="73">
        <v>67.650000000000006</v>
      </c>
      <c r="BR7" s="73">
        <v>66.25</v>
      </c>
      <c r="BS7" s="73">
        <v>65.08</v>
      </c>
      <c r="BT7" s="73">
        <v>65.31</v>
      </c>
      <c r="BU7" s="73">
        <v>76.7</v>
      </c>
      <c r="BV7" s="73">
        <v>91.14</v>
      </c>
      <c r="BW7" s="73">
        <v>90.69</v>
      </c>
      <c r="BX7" s="73">
        <v>90.5</v>
      </c>
      <c r="BY7" s="73">
        <v>92.66</v>
      </c>
      <c r="BZ7" s="73">
        <v>93.49</v>
      </c>
      <c r="CA7" s="73">
        <v>97.94</v>
      </c>
      <c r="CB7" s="73">
        <v>126.11</v>
      </c>
      <c r="CC7" s="73">
        <v>129.24</v>
      </c>
      <c r="CD7" s="73">
        <v>133.46</v>
      </c>
      <c r="CE7" s="73">
        <v>134.30000000000001</v>
      </c>
      <c r="CF7" s="73">
        <v>134.11000000000001</v>
      </c>
      <c r="CG7" s="73">
        <v>136.86000000000001</v>
      </c>
      <c r="CH7" s="73">
        <v>138.52000000000001</v>
      </c>
      <c r="CI7" s="73">
        <v>138.66999999999999</v>
      </c>
      <c r="CJ7" s="73">
        <v>139.12</v>
      </c>
      <c r="CK7" s="73">
        <v>141.68</v>
      </c>
      <c r="CL7" s="73">
        <v>140.97999999999999</v>
      </c>
      <c r="CM7" s="73">
        <v>58.08</v>
      </c>
      <c r="CN7" s="73">
        <v>58.36</v>
      </c>
      <c r="CO7" s="73">
        <v>64.03</v>
      </c>
      <c r="CP7" s="73">
        <v>56.61</v>
      </c>
      <c r="CQ7" s="73">
        <v>65.599999999999994</v>
      </c>
      <c r="CR7" s="73">
        <v>60.78</v>
      </c>
      <c r="CS7" s="73">
        <v>59.96</v>
      </c>
      <c r="CT7" s="73">
        <v>59.9</v>
      </c>
      <c r="CU7" s="73">
        <v>60.13</v>
      </c>
      <c r="CV7" s="73">
        <v>62.51</v>
      </c>
      <c r="CW7" s="73">
        <v>60.13</v>
      </c>
      <c r="CX7" s="73">
        <v>88.63</v>
      </c>
      <c r="CY7" s="73">
        <v>88.28</v>
      </c>
      <c r="CZ7" s="73">
        <v>90.27</v>
      </c>
      <c r="DA7" s="73">
        <v>88.74</v>
      </c>
      <c r="DB7" s="73">
        <v>88.86</v>
      </c>
      <c r="DC7" s="73">
        <v>94.17</v>
      </c>
      <c r="DD7" s="73">
        <v>94.27</v>
      </c>
      <c r="DE7" s="73">
        <v>94.46</v>
      </c>
      <c r="DF7" s="73">
        <v>94.37</v>
      </c>
      <c r="DG7" s="73">
        <v>94.61</v>
      </c>
      <c r="DH7" s="73">
        <v>96</v>
      </c>
      <c r="DI7" s="73">
        <v>4.95</v>
      </c>
      <c r="DJ7" s="73">
        <v>9.4600000000000009</v>
      </c>
      <c r="DK7" s="73">
        <v>13.6</v>
      </c>
      <c r="DL7" s="73">
        <v>17.36</v>
      </c>
      <c r="DM7" s="73">
        <v>19.72</v>
      </c>
      <c r="DN7" s="73">
        <v>23.25</v>
      </c>
      <c r="DO7" s="73">
        <v>25.2</v>
      </c>
      <c r="DP7" s="73">
        <v>27.42</v>
      </c>
      <c r="DQ7" s="73">
        <v>30.01</v>
      </c>
      <c r="DR7" s="73">
        <v>32.229999999999997</v>
      </c>
      <c r="DS7" s="73">
        <v>42.2</v>
      </c>
      <c r="DT7" s="73">
        <v>0</v>
      </c>
      <c r="DU7" s="73">
        <v>0</v>
      </c>
      <c r="DV7" s="73">
        <v>0</v>
      </c>
      <c r="DW7" s="73">
        <v>0</v>
      </c>
      <c r="DX7" s="73">
        <v>0</v>
      </c>
      <c r="DY7" s="73">
        <v>1.06</v>
      </c>
      <c r="DZ7" s="73">
        <v>2.02</v>
      </c>
      <c r="EA7" s="73">
        <v>2.67</v>
      </c>
      <c r="EB7" s="73">
        <v>3.43</v>
      </c>
      <c r="EC7" s="73">
        <v>4.25</v>
      </c>
      <c r="ED7" s="73">
        <v>9.4600000000000009</v>
      </c>
      <c r="EE7" s="73">
        <v>0</v>
      </c>
      <c r="EF7" s="73">
        <v>0</v>
      </c>
      <c r="EG7" s="73">
        <v>0</v>
      </c>
      <c r="EH7" s="73">
        <v>0</v>
      </c>
      <c r="EI7" s="73">
        <v>0</v>
      </c>
      <c r="EJ7" s="73">
        <v>8.e-002</v>
      </c>
      <c r="EK7" s="73">
        <v>0.24</v>
      </c>
      <c r="EL7" s="73">
        <v>0.14000000000000001</v>
      </c>
      <c r="EM7" s="73">
        <v>6.e-002</v>
      </c>
      <c r="EN7" s="73">
        <v>7.0000000000000007e-002</v>
      </c>
      <c r="EO7" s="73">
        <v>0.19</v>
      </c>
    </row>
    <row r="8" spans="1:148">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row>
    <row r="9" spans="1:148">
      <c r="A9" s="60"/>
      <c r="B9" s="60" t="s">
        <v>103</v>
      </c>
      <c r="C9" s="60" t="s">
        <v>104</v>
      </c>
      <c r="D9" s="60" t="s">
        <v>105</v>
      </c>
      <c r="E9" s="60" t="s">
        <v>106</v>
      </c>
      <c r="F9" s="60" t="s">
        <v>107</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8">
      <c r="A10" s="60" t="s">
        <v>32</v>
      </c>
      <c r="B10" s="66">
        <f>DATEVALUE($B7-B11&amp;"/1/"&amp;B12)</f>
        <v>37257</v>
      </c>
      <c r="C10" s="66">
        <f>DATEVALUE($B7-C11&amp;"/1/"&amp;C12)</f>
        <v>37622</v>
      </c>
      <c r="D10" s="66">
        <f>DATEVALUE($B7-D11&amp;"/1/"&amp;D12)</f>
        <v>37988</v>
      </c>
      <c r="E10" s="66">
        <f>DATEVALUE($B7-E11&amp;"/1/"&amp;E12)</f>
        <v>38355</v>
      </c>
      <c r="F10" s="66">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20PC-Z01</cp:lastModifiedBy>
  <dcterms:created xsi:type="dcterms:W3CDTF">2025-12-23T06:06:48Z</dcterms:created>
  <dcterms:modified xsi:type="dcterms:W3CDTF">2026-01-22T07:32:49Z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2026-01-22T07:32:49Z</vt:filetime>
  </property>
</Properties>
</file>