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0PTE4/O6iccfaJt0qbF/ACfbaLGWEqPrynx/G3d6sQsxgEBWoyXjuOyPMRcQIzbqZeRw+lzf7gqz/5piqk8wfQ==" workbookSaltValue="T2eTs5BBveh3WuIrzXz5r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<sst xmlns="http://schemas.openxmlformats.org/spreadsheetml/2006/main" xmlns:r="http://schemas.openxmlformats.org/officeDocument/2006/relationships" count="114" uniqueCount="114">
  <si>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</si>
  <si>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</si>
  <si>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</si>
  <si>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</si>
  <si>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</si>
  <si>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</si>
  <si>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</si>
  <si>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</si>
  <si>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</si>
  <si>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</si>
  <si>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</si>
  <si>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</si>
  <si>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</si>
  <si>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</si>
  <si>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</si>
  <si>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</si>
  <si>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</si>
  <si>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</si>
  <si>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</si>
  <si>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</si>
  <si>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</si>
  <si>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</si>
  <si>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</si>
  <si>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</si>
  <si>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</si>
  <si>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</si>
  <si>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</si>
  <si>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</si>
  <si>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</si>
  <si>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</si>
  <si>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</si>
  <si>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</si>
  <si>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</si>
  <si>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</si>
  <si>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</si>
  <si>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</si>
  <si>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</si>
  <si>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</si>
  <si>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</si>
  <si>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</si>
  <si>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</si>
  <si>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</si>
  <si>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</si>
  <si>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</si>
  <si>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</si>
  <si>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</si>
  <si>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</si>
  <si>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</si>
  <si>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</si>
  <si>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</si>
  <si>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</si>
  <si>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</si>
  <si>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</si>
  <si>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</si>
  <si>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</si>
  <si>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</si>
  <si>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</si>
  <si>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</si>
  <si>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</si>
  <si>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</si>
  <si>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</si>
  <si>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</si>
  <si>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</si>
  <si>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</si>
  <si>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</si>
  <si>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</si>
  <si>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</si>
  <si>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</si>
  <si>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</si>
  <si>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</si>
  <si>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</si>
  <si>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</si>
  <si>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</si>
  <si>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</si>
  <si>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</si>
  <si>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</si>
  <si>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</si>
  <si>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</si>
  <si>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</si>
  <si>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</si>
  <si>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</si>
  <si>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</si>
  <si>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</si>
  <si>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</si>
  <si>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①経常収支比率は100％以上で単年度収支が黒字であることを示し、②累積欠損金比率は0％である。しかしこれは一般会計繰入金の影響もあり、自己財源の確保により経営改善が必要である。
③流動比率は、短期的（1年以内）な債務に対する支払能力を表しており、類似団体と比較して高く健全である。
④企業債残高対事業規模比率は、企業債残高の規模を表す指標である。類似団体と比べて数値が低い。特定環境保全公共下水道事業は平成３年度以降大規模な工事を行っていないため企業債借入額が減少していることが本比率が低い要因である。
⑤経費回収率が100％を下回っており、本来、下水道使用料で賄うべき汚水処理費を一般会計繰入金に頼っていることを示している。
⑥汚水処理原価は、有収水量（下水道使用料収入となる水量）1㎥あたり、どれだけの処理費用がかかっているかを表す指標であり、類似団体平均を下回っている。今後も施設の老朽化に伴い適切な維持管理に努めながら継続して費用抑制の検討を行っていく必要がある。
⑦施設利用率は、類似団体と比較して高く、将来の需要変動等による汚水処理水量の変化に対して適正な施設利用に努める。
⑧水洗化率は、100％に近いほど、環境負荷が減り使用料収入の増が見込める。下水道接続促進事業（新築を除いた宅内の排水設備工事費用に対して一部補助を行う事業）により、接続率向上を目指す。</t>
    <rPh sb="61" eb="63">
      <t>エイキョウ</t>
    </rPh>
    <rPh sb="90" eb="92">
      <t>リュウドウ</t>
    </rPh>
    <rPh sb="92" eb="94">
      <t>ヒリツ</t>
    </rPh>
    <rPh sb="96" eb="99">
      <t>タンキテキ</t>
    </rPh>
    <rPh sb="101" eb="102">
      <t>ネン</t>
    </rPh>
    <rPh sb="102" eb="104">
      <t>イナイ</t>
    </rPh>
    <rPh sb="106" eb="108">
      <t>サイム</t>
    </rPh>
    <rPh sb="109" eb="110">
      <t>タイ</t>
    </rPh>
    <rPh sb="112" eb="114">
      <t>シハライ</t>
    </rPh>
    <rPh sb="114" eb="116">
      <t>ノウリョク</t>
    </rPh>
    <rPh sb="117" eb="118">
      <t>アラワ</t>
    </rPh>
    <rPh sb="123" eb="125">
      <t>ルイジ</t>
    </rPh>
    <rPh sb="125" eb="127">
      <t>ダンタイ</t>
    </rPh>
    <rPh sb="128" eb="130">
      <t>ヒカク</t>
    </rPh>
    <rPh sb="132" eb="133">
      <t>タカ</t>
    </rPh>
    <rPh sb="134" eb="136">
      <t>ケンゼン</t>
    </rPh>
    <rPh sb="142" eb="144">
      <t>キギョウ</t>
    </rPh>
    <rPh sb="144" eb="145">
      <t>サイ</t>
    </rPh>
    <rPh sb="145" eb="147">
      <t>ザンダカ</t>
    </rPh>
    <rPh sb="147" eb="148">
      <t>タイ</t>
    </rPh>
    <rPh sb="148" eb="150">
      <t>ジギョウ</t>
    </rPh>
    <rPh sb="150" eb="152">
      <t>キボ</t>
    </rPh>
    <rPh sb="152" eb="154">
      <t>ヒリツ</t>
    </rPh>
    <rPh sb="156" eb="158">
      <t>キギョウ</t>
    </rPh>
    <rPh sb="158" eb="159">
      <t>サイ</t>
    </rPh>
    <rPh sb="159" eb="161">
      <t>ザンダカ</t>
    </rPh>
    <rPh sb="162" eb="164">
      <t>キボ</t>
    </rPh>
    <rPh sb="165" eb="166">
      <t>アラワ</t>
    </rPh>
    <rPh sb="167" eb="169">
      <t>シヒョウ</t>
    </rPh>
    <rPh sb="173" eb="175">
      <t>ルイジ</t>
    </rPh>
    <rPh sb="175" eb="177">
      <t>ダンタイ</t>
    </rPh>
    <rPh sb="178" eb="179">
      <t>クラ</t>
    </rPh>
    <rPh sb="181" eb="183">
      <t>スウチ</t>
    </rPh>
    <rPh sb="264" eb="265">
      <t>シタ</t>
    </rPh>
    <rPh sb="299" eb="300">
      <t>タヨ</t>
    </rPh>
    <rPh sb="319" eb="321">
      <t>ゲンカ</t>
    </rPh>
    <rPh sb="323" eb="325">
      <t>ユウシュウ</t>
    </rPh>
    <rPh sb="325" eb="327">
      <t>スイリョウ</t>
    </rPh>
    <rPh sb="353" eb="355">
      <t>ショリ</t>
    </rPh>
    <rPh sb="355" eb="357">
      <t>ヒヨウ</t>
    </rPh>
    <rPh sb="366" eb="367">
      <t>アラワ</t>
    </rPh>
    <rPh sb="368" eb="370">
      <t>シヒョウ</t>
    </rPh>
    <rPh sb="374" eb="376">
      <t>ルイジ</t>
    </rPh>
    <rPh sb="376" eb="378">
      <t>ダンタイ</t>
    </rPh>
    <rPh sb="378" eb="380">
      <t>ヘイキン</t>
    </rPh>
    <rPh sb="381" eb="383">
      <t>シタマワ</t>
    </rPh>
    <rPh sb="388" eb="390">
      <t>コンゴ</t>
    </rPh>
    <rPh sb="391" eb="393">
      <t>シセツ</t>
    </rPh>
    <rPh sb="394" eb="396">
      <t>ロウキュウ</t>
    </rPh>
    <rPh sb="396" eb="397">
      <t>カ</t>
    </rPh>
    <rPh sb="398" eb="399">
      <t>トモナ</t>
    </rPh>
    <rPh sb="400" eb="402">
      <t>テキセツ</t>
    </rPh>
    <rPh sb="403" eb="405">
      <t>イジ</t>
    </rPh>
    <rPh sb="405" eb="407">
      <t>カンリ</t>
    </rPh>
    <rPh sb="408" eb="409">
      <t>ツト</t>
    </rPh>
    <rPh sb="413" eb="415">
      <t>ケイゾク</t>
    </rPh>
    <rPh sb="417" eb="419">
      <t>ヒヨウ</t>
    </rPh>
    <rPh sb="419" eb="421">
      <t>ヨクセイ</t>
    </rPh>
    <rPh sb="422" eb="424">
      <t>ケントウ</t>
    </rPh>
    <rPh sb="425" eb="426">
      <t>オコナ</t>
    </rPh>
    <rPh sb="430" eb="432">
      <t>ヒツヨウ</t>
    </rPh>
    <rPh sb="438" eb="440">
      <t>シセツ</t>
    </rPh>
    <rPh sb="440" eb="442">
      <t>リヨウ</t>
    </rPh>
    <rPh sb="442" eb="443">
      <t>リツ</t>
    </rPh>
    <rPh sb="445" eb="447">
      <t>ルイジ</t>
    </rPh>
    <rPh sb="447" eb="449">
      <t>ダンタイ</t>
    </rPh>
    <rPh sb="450" eb="452">
      <t>ヒカク</t>
    </rPh>
    <rPh sb="454" eb="455">
      <t>タカ</t>
    </rPh>
    <rPh sb="460" eb="462">
      <t>ジュヨウ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</si>
  <si>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</si>
  <si>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</si>
  <si>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</si>
  <si>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</si>
  <si>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</si>
  <si>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</si>
  <si>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</si>
  <si>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</si>
  <si>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</si>
  <si>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</si>
  <si>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</si>
  <si>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</si>
  <si>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沖縄県　名護市</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</si>
  <si>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</si>
  <si>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</si>
  <si>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</si>
  <si>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</si>
  <si>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</si>
  <si>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</si>
  <si>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</si>
  <si>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</si>
  <si>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</si>
  <si>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</si>
  <si>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</si>
  <si>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</si>
  <si>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</si>
  <si>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</si>
  <si>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有形固定資産の老朽化度合いを示している。喜瀬下水処理場は、平成３年の供用開始から30年が経過しており、老朽化に伴う修繕費が増加傾向にある。類似団体と比較して数値が低い状況にあるものの、ストックマネジメント計画に基づき計画的な資産管理を行う。
②管渠老朽化率は、法定耐用年数を超えた管渠延長の割合を示している。現時点では耐用年数を超えた管渠はないものの今後で耐用年数を超える老朽管が増加する見込みとなっており他施設の更新と合わせ財源の確保等に取り組む必要がある。
③管渠改善率は、当該年度に更新した管渠延長の割合となる。大規模な修繕等はみられないが、時折、管の詰まり等が発生しているため、下水道利用者への適切な利用の呼びかけや日頃の点検等により適正な事業運営を行っていく。</t>
    <rPh sb="1" eb="3">
      <t>ユウケイ</t>
    </rPh>
    <rPh sb="3" eb="5">
      <t>コテイ</t>
    </rPh>
    <rPh sb="5" eb="7">
      <t>シサン</t>
    </rPh>
    <rPh sb="7" eb="9">
      <t>ゲンカ</t>
    </rPh>
    <rPh sb="9" eb="11">
      <t>ショウキャク</t>
    </rPh>
    <rPh sb="11" eb="12">
      <t>リツ</t>
    </rPh>
    <rPh sb="14" eb="16">
      <t>ユウケイ</t>
    </rPh>
    <rPh sb="16" eb="18">
      <t>コテイ</t>
    </rPh>
    <rPh sb="18" eb="20">
      <t>シサン</t>
    </rPh>
    <rPh sb="21" eb="24">
      <t>ロウキュウカ</t>
    </rPh>
    <rPh sb="24" eb="26">
      <t>ドア</t>
    </rPh>
    <rPh sb="28" eb="29">
      <t>シメ</t>
    </rPh>
    <rPh sb="56" eb="57">
      <t>ネン</t>
    </rPh>
    <rPh sb="126" eb="128">
      <t>シサン</t>
    </rPh>
    <rPh sb="131" eb="132">
      <t>オコナ</t>
    </rPh>
    <rPh sb="141" eb="142">
      <t>リツ</t>
    </rPh>
    <rPh sb="144" eb="146">
      <t>ホウテイ</t>
    </rPh>
    <rPh sb="146" eb="148">
      <t>タイヨウ</t>
    </rPh>
    <rPh sb="148" eb="150">
      <t>ネンスウ</t>
    </rPh>
    <rPh sb="151" eb="152">
      <t>コ</t>
    </rPh>
    <rPh sb="154" eb="156">
      <t>カンキョ</t>
    </rPh>
    <rPh sb="156" eb="158">
      <t>エンチョウ</t>
    </rPh>
    <rPh sb="159" eb="161">
      <t>ワリアイ</t>
    </rPh>
    <rPh sb="162" eb="163">
      <t>シメ</t>
    </rPh>
    <rPh sb="246" eb="248">
      <t>カンキョ</t>
    </rPh>
    <rPh sb="248" eb="250">
      <t>カイゼン</t>
    </rPh>
    <rPh sb="250" eb="251">
      <t>リツ</t>
    </rPh>
    <rPh sb="253" eb="255">
      <t>トウガイ</t>
    </rPh>
    <rPh sb="255" eb="257">
      <t>ネンド</t>
    </rPh>
    <rPh sb="258" eb="260">
      <t>コウシン</t>
    </rPh>
    <rPh sb="262" eb="264">
      <t>カンキョ</t>
    </rPh>
    <rPh sb="264" eb="266">
      <t>エンチョウ</t>
    </rPh>
    <rPh sb="267" eb="269">
      <t>ワリアイ</t>
    </rPh>
    <phoneticPr fontId="1"/>
  </si>
  <si>
    <t>　本事業も公共下水道事業と同様に令和２年度に公営企業へ移行し５年が経過した。
　供用開始から30年が経過し、処理場や管渠等の施設の老朽化による維持管理費は増加していくことが予想される。しかし、本事業は下水道使用料のみでの経営が難しく、一般会計からの繰入金に頼っている状況である。また、大口需要者の使用状況により経営が左右されやすい地域となっており、節水技術の向上や将来の人口減少による下水道使用料の減収も見込まれる。
　令和6年度に改定した経営戦略を踏まえ、より一層経営の健全化を図り、事務の効率化や下水道使用料水準の見直しを継続していく必要がある。</t>
    <rPh sb="2" eb="4">
      <t>ジギョウ</t>
    </rPh>
    <rPh sb="5" eb="7">
      <t>コウキョウ</t>
    </rPh>
    <rPh sb="7" eb="10">
      <t>ゲスイドウ</t>
    </rPh>
    <rPh sb="10" eb="12">
      <t>ジギョウ</t>
    </rPh>
    <rPh sb="13" eb="15">
      <t>ドウヨウ</t>
    </rPh>
    <rPh sb="16" eb="18">
      <t>レイワ</t>
    </rPh>
    <rPh sb="19" eb="21">
      <t>ネンド</t>
    </rPh>
    <rPh sb="22" eb="24">
      <t>コウエイ</t>
    </rPh>
    <rPh sb="24" eb="26">
      <t>キギョウ</t>
    </rPh>
    <rPh sb="27" eb="29">
      <t>イコウ</t>
    </rPh>
    <rPh sb="31" eb="32">
      <t>ネン</t>
    </rPh>
    <rPh sb="33" eb="35">
      <t>ケイカ</t>
    </rPh>
    <rPh sb="142" eb="144">
      <t>オオグチ</t>
    </rPh>
    <rPh sb="144" eb="147">
      <t>ジュヨウシャ</t>
    </rPh>
    <rPh sb="148" eb="150">
      <t>シヨウ</t>
    </rPh>
    <rPh sb="150" eb="152">
      <t>ジョウキョウ</t>
    </rPh>
    <rPh sb="155" eb="157">
      <t>ケイエイ</t>
    </rPh>
    <rPh sb="158" eb="160">
      <t>サユウ</t>
    </rPh>
    <rPh sb="165" eb="167">
      <t>チイキ</t>
    </rPh>
    <rPh sb="174" eb="176">
      <t>セッスイ</t>
    </rPh>
    <rPh sb="176" eb="178">
      <t>ギジュツ</t>
    </rPh>
    <rPh sb="179" eb="181">
      <t>コウジョウ</t>
    </rPh>
    <rPh sb="182" eb="184">
      <t>ショウライ</t>
    </rPh>
    <rPh sb="185" eb="187">
      <t>ジンコウ</t>
    </rPh>
    <rPh sb="187" eb="189">
      <t>ゲンショウ</t>
    </rPh>
    <rPh sb="192" eb="195">
      <t>ゲスイドウ</t>
    </rPh>
    <rPh sb="195" eb="198">
      <t>シヨウリョウ</t>
    </rPh>
    <rPh sb="199" eb="201">
      <t>ゲンシュウ</t>
    </rPh>
    <rPh sb="202" eb="204">
      <t>ミコ</t>
    </rPh>
    <rPh sb="210" eb="212">
      <t>レイワ</t>
    </rPh>
    <rPh sb="213" eb="215">
      <t>ネンド</t>
    </rPh>
    <rPh sb="216" eb="218">
      <t>カイテイ</t>
    </rPh>
    <rPh sb="225" eb="226">
      <t>フ</t>
    </rPh>
    <rPh sb="233" eb="235">
      <t>ケイエイ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</si>
</sst>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0.27</c:v>
                </c:pt>
                <c:pt idx="2">
                  <c:v>0.22</c:v>
                </c:pt>
                <c:pt idx="3">
                  <c:v>0.17</c:v>
                </c:pt>
                <c:pt idx="4">
                  <c:v>0.27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40.270000000000003</c:v>
                </c:pt>
                <c:pt idx="1">
                  <c:v>43.78</c:v>
                </c:pt>
                <c:pt idx="2">
                  <c:v>59.46</c:v>
                </c:pt>
                <c:pt idx="3">
                  <c:v>44.89</c:v>
                </c:pt>
                <c:pt idx="4">
                  <c:v>51.49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44.24</c:v>
                </c:pt>
                <c:pt idx="2">
                  <c:v>45.3</c:v>
                </c:pt>
                <c:pt idx="3">
                  <c:v>45.6</c:v>
                </c:pt>
                <c:pt idx="4">
                  <c:v>44.79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60.29</c:v>
                </c:pt>
                <c:pt idx="1">
                  <c:v>61.36</c:v>
                </c:pt>
                <c:pt idx="2">
                  <c:v>63.22</c:v>
                </c:pt>
                <c:pt idx="3">
                  <c:v>59.63</c:v>
                </c:pt>
                <c:pt idx="4">
                  <c:v>60.41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88.15</c:v>
                </c:pt>
                <c:pt idx="2">
                  <c:v>88.37</c:v>
                </c:pt>
                <c:pt idx="3">
                  <c:v>88.66</c:v>
                </c:pt>
                <c:pt idx="4">
                  <c:v>88.68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115.53</c:v>
                </c:pt>
                <c:pt idx="1">
                  <c:v>100.24</c:v>
                </c:pt>
                <c:pt idx="2">
                  <c:v>134.71</c:v>
                </c:pt>
                <c:pt idx="3">
                  <c:v>112.05</c:v>
                </c:pt>
                <c:pt idx="4">
                  <c:v>109.85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104.11</c:v>
                </c:pt>
                <c:pt idx="2">
                  <c:v>101.98</c:v>
                </c:pt>
                <c:pt idx="3">
                  <c:v>102.68</c:v>
                </c:pt>
                <c:pt idx="4">
                  <c:v>103.79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4.6900000000000004</c:v>
                </c:pt>
                <c:pt idx="1">
                  <c:v>9.3800000000000008</c:v>
                </c:pt>
                <c:pt idx="2">
                  <c:v>13.88</c:v>
                </c:pt>
                <c:pt idx="3">
                  <c:v>18.350000000000001</c:v>
                </c:pt>
                <c:pt idx="4">
                  <c:v>21.99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31.73</c:v>
                </c:pt>
                <c:pt idx="2">
                  <c:v>32.57</c:v>
                </c:pt>
                <c:pt idx="3">
                  <c:v>33.159999999999997</c:v>
                </c:pt>
                <c:pt idx="4">
                  <c:v>34.590000000000003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formatCode="#,##0.00;&quot;△&quot;#,##0.00">
                  <c:v>0</c:v>
                </c:pt>
                <c:pt idx="2">
                  <c:v>4.e-002</c:v>
                </c:pt>
                <c:pt idx="3">
                  <c:v>0.12</c:v>
                </c:pt>
                <c:pt idx="4">
                  <c:v>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46.91</c:v>
                </c:pt>
                <c:pt idx="2">
                  <c:v>52.27</c:v>
                </c:pt>
                <c:pt idx="3">
                  <c:v>58.68</c:v>
                </c:pt>
                <c:pt idx="4">
                  <c:v>53.87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281.57</c:v>
                </c:pt>
                <c:pt idx="1">
                  <c:v>205.5</c:v>
                </c:pt>
                <c:pt idx="2">
                  <c:v>686.09</c:v>
                </c:pt>
                <c:pt idx="3">
                  <c:v>830.1</c:v>
                </c:pt>
                <c:pt idx="4">
                  <c:v>292.19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44.35</c:v>
                </c:pt>
                <c:pt idx="2">
                  <c:v>41.51</c:v>
                </c:pt>
                <c:pt idx="3">
                  <c:v>45.01</c:v>
                </c:pt>
                <c:pt idx="4">
                  <c:v>46.37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126.38</c:v>
                </c:pt>
                <c:pt idx="1">
                  <c:v>120.77</c:v>
                </c:pt>
                <c:pt idx="2">
                  <c:v>78.59</c:v>
                </c:pt>
                <c:pt idx="3">
                  <c:v>62.5</c:v>
                </c:pt>
                <c:pt idx="4">
                  <c:v>59.58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1283.69</c:v>
                </c:pt>
                <c:pt idx="2">
                  <c:v>1160.22</c:v>
                </c:pt>
                <c:pt idx="3">
                  <c:v>1141.98</c:v>
                </c:pt>
                <c:pt idx="4">
                  <c:v>1062.58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46.23</c:v>
                </c:pt>
                <c:pt idx="1">
                  <c:v>31.76</c:v>
                </c:pt>
                <c:pt idx="2">
                  <c:v>85.52</c:v>
                </c:pt>
                <c:pt idx="3">
                  <c:v>114.33</c:v>
                </c:pt>
                <c:pt idx="4">
                  <c:v>93.92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82.53</c:v>
                </c:pt>
                <c:pt idx="2">
                  <c:v>81.81</c:v>
                </c:pt>
                <c:pt idx="3">
                  <c:v>82.27</c:v>
                </c:pt>
                <c:pt idx="4">
                  <c:v>80.36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218.79</c:v>
                </c:pt>
                <c:pt idx="1">
                  <c:v>321.7</c:v>
                </c:pt>
                <c:pt idx="2">
                  <c:v>137.91999999999999</c:v>
                </c:pt>
                <c:pt idx="3">
                  <c:v>110.64</c:v>
                </c:pt>
                <c:pt idx="4">
                  <c:v>150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190.48</c:v>
                </c:pt>
                <c:pt idx="2">
                  <c:v>193.59</c:v>
                </c:pt>
                <c:pt idx="3">
                  <c:v>194.42</c:v>
                </c:pt>
                <c:pt idx="4">
                  <c:v>201.33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705600"/>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705600"/>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705600"/>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705600"/>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820400"/>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820400"/>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820400"/>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877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877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877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877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9918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9918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9918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6" workbookViewId="0">
      <selection activeCell="BG86" sqref="BG8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沖縄県　名護市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64734</v>
      </c>
      <c r="AM8" s="21"/>
      <c r="AN8" s="21"/>
      <c r="AO8" s="21"/>
      <c r="AP8" s="21"/>
      <c r="AQ8" s="21"/>
      <c r="AR8" s="21"/>
      <c r="AS8" s="21"/>
      <c r="AT8" s="7">
        <f>データ!T6</f>
        <v>210.8</v>
      </c>
      <c r="AU8" s="7"/>
      <c r="AV8" s="7"/>
      <c r="AW8" s="7"/>
      <c r="AX8" s="7"/>
      <c r="AY8" s="7"/>
      <c r="AZ8" s="7"/>
      <c r="BA8" s="7"/>
      <c r="BB8" s="7">
        <f>データ!U6</f>
        <v>307.08999999999997</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96.31</v>
      </c>
      <c r="J10" s="7"/>
      <c r="K10" s="7"/>
      <c r="L10" s="7"/>
      <c r="M10" s="7"/>
      <c r="N10" s="7"/>
      <c r="O10" s="7"/>
      <c r="P10" s="7">
        <f>データ!P6</f>
        <v>0.83</v>
      </c>
      <c r="Q10" s="7"/>
      <c r="R10" s="7"/>
      <c r="S10" s="7"/>
      <c r="T10" s="7"/>
      <c r="U10" s="7"/>
      <c r="V10" s="7"/>
      <c r="W10" s="7">
        <f>データ!Q6</f>
        <v>88.86</v>
      </c>
      <c r="X10" s="7"/>
      <c r="Y10" s="7"/>
      <c r="Z10" s="7"/>
      <c r="AA10" s="7"/>
      <c r="AB10" s="7"/>
      <c r="AC10" s="7"/>
      <c r="AD10" s="21">
        <f>データ!R6</f>
        <v>1705</v>
      </c>
      <c r="AE10" s="21"/>
      <c r="AF10" s="21"/>
      <c r="AG10" s="21"/>
      <c r="AH10" s="21"/>
      <c r="AI10" s="21"/>
      <c r="AJ10" s="21"/>
      <c r="AK10" s="2"/>
      <c r="AL10" s="21">
        <f>データ!V6</f>
        <v>533</v>
      </c>
      <c r="AM10" s="21"/>
      <c r="AN10" s="21"/>
      <c r="AO10" s="21"/>
      <c r="AP10" s="21"/>
      <c r="AQ10" s="21"/>
      <c r="AR10" s="21"/>
      <c r="AS10" s="21"/>
      <c r="AT10" s="7">
        <f>データ!W6</f>
        <v>0.21</v>
      </c>
      <c r="AU10" s="7"/>
      <c r="AV10" s="7"/>
      <c r="AW10" s="7"/>
      <c r="AX10" s="7"/>
      <c r="AY10" s="7"/>
      <c r="AZ10" s="7"/>
      <c r="BA10" s="7"/>
      <c r="BB10" s="7">
        <f>データ!X6</f>
        <v>2538.1</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84</v>
      </c>
      <c r="BM16" s="42"/>
      <c r="BN16" s="42"/>
      <c r="BO16" s="42"/>
      <c r="BP16" s="42"/>
      <c r="BQ16" s="42"/>
      <c r="BR16" s="42"/>
      <c r="BS16" s="42"/>
      <c r="BT16" s="42"/>
      <c r="BU16" s="42"/>
      <c r="BV16" s="42"/>
      <c r="BW16" s="42"/>
      <c r="BX16" s="42"/>
      <c r="BY16" s="42"/>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2"/>
      <c r="BN17" s="42"/>
      <c r="BO17" s="42"/>
      <c r="BP17" s="42"/>
      <c r="BQ17" s="42"/>
      <c r="BR17" s="42"/>
      <c r="BS17" s="42"/>
      <c r="BT17" s="42"/>
      <c r="BU17" s="42"/>
      <c r="BV17" s="42"/>
      <c r="BW17" s="42"/>
      <c r="BX17" s="42"/>
      <c r="BY17" s="42"/>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2"/>
      <c r="BN18" s="42"/>
      <c r="BO18" s="42"/>
      <c r="BP18" s="42"/>
      <c r="BQ18" s="42"/>
      <c r="BR18" s="42"/>
      <c r="BS18" s="42"/>
      <c r="BT18" s="42"/>
      <c r="BU18" s="42"/>
      <c r="BV18" s="42"/>
      <c r="BW18" s="42"/>
      <c r="BX18" s="42"/>
      <c r="BY18" s="42"/>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2"/>
      <c r="BN19" s="42"/>
      <c r="BO19" s="42"/>
      <c r="BP19" s="42"/>
      <c r="BQ19" s="42"/>
      <c r="BR19" s="42"/>
      <c r="BS19" s="42"/>
      <c r="BT19" s="42"/>
      <c r="BU19" s="42"/>
      <c r="BV19" s="42"/>
      <c r="BW19" s="42"/>
      <c r="BX19" s="42"/>
      <c r="BY19" s="42"/>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2"/>
      <c r="BN20" s="42"/>
      <c r="BO20" s="42"/>
      <c r="BP20" s="42"/>
      <c r="BQ20" s="42"/>
      <c r="BR20" s="42"/>
      <c r="BS20" s="42"/>
      <c r="BT20" s="42"/>
      <c r="BU20" s="42"/>
      <c r="BV20" s="42"/>
      <c r="BW20" s="42"/>
      <c r="BX20" s="42"/>
      <c r="BY20" s="42"/>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2"/>
      <c r="BN21" s="42"/>
      <c r="BO21" s="42"/>
      <c r="BP21" s="42"/>
      <c r="BQ21" s="42"/>
      <c r="BR21" s="42"/>
      <c r="BS21" s="42"/>
      <c r="BT21" s="42"/>
      <c r="BU21" s="42"/>
      <c r="BV21" s="42"/>
      <c r="BW21" s="42"/>
      <c r="BX21" s="42"/>
      <c r="BY21" s="42"/>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2"/>
      <c r="BN22" s="42"/>
      <c r="BO22" s="42"/>
      <c r="BP22" s="42"/>
      <c r="BQ22" s="42"/>
      <c r="BR22" s="42"/>
      <c r="BS22" s="42"/>
      <c r="BT22" s="42"/>
      <c r="BU22" s="42"/>
      <c r="BV22" s="42"/>
      <c r="BW22" s="42"/>
      <c r="BX22" s="42"/>
      <c r="BY22" s="42"/>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2"/>
      <c r="BN23" s="42"/>
      <c r="BO23" s="42"/>
      <c r="BP23" s="42"/>
      <c r="BQ23" s="42"/>
      <c r="BR23" s="42"/>
      <c r="BS23" s="42"/>
      <c r="BT23" s="42"/>
      <c r="BU23" s="42"/>
      <c r="BV23" s="42"/>
      <c r="BW23" s="42"/>
      <c r="BX23" s="42"/>
      <c r="BY23" s="42"/>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2"/>
      <c r="BN24" s="42"/>
      <c r="BO24" s="42"/>
      <c r="BP24" s="42"/>
      <c r="BQ24" s="42"/>
      <c r="BR24" s="42"/>
      <c r="BS24" s="42"/>
      <c r="BT24" s="42"/>
      <c r="BU24" s="42"/>
      <c r="BV24" s="42"/>
      <c r="BW24" s="42"/>
      <c r="BX24" s="42"/>
      <c r="BY24" s="42"/>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2"/>
      <c r="BN25" s="42"/>
      <c r="BO25" s="42"/>
      <c r="BP25" s="42"/>
      <c r="BQ25" s="42"/>
      <c r="BR25" s="42"/>
      <c r="BS25" s="42"/>
      <c r="BT25" s="42"/>
      <c r="BU25" s="42"/>
      <c r="BV25" s="42"/>
      <c r="BW25" s="42"/>
      <c r="BX25" s="42"/>
      <c r="BY25" s="42"/>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2"/>
      <c r="BN26" s="42"/>
      <c r="BO26" s="42"/>
      <c r="BP26" s="42"/>
      <c r="BQ26" s="42"/>
      <c r="BR26" s="42"/>
      <c r="BS26" s="42"/>
      <c r="BT26" s="42"/>
      <c r="BU26" s="42"/>
      <c r="BV26" s="42"/>
      <c r="BW26" s="42"/>
      <c r="BX26" s="42"/>
      <c r="BY26" s="42"/>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2"/>
      <c r="BN27" s="42"/>
      <c r="BO27" s="42"/>
      <c r="BP27" s="42"/>
      <c r="BQ27" s="42"/>
      <c r="BR27" s="42"/>
      <c r="BS27" s="42"/>
      <c r="BT27" s="42"/>
      <c r="BU27" s="42"/>
      <c r="BV27" s="42"/>
      <c r="BW27" s="42"/>
      <c r="BX27" s="42"/>
      <c r="BY27" s="42"/>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2"/>
      <c r="BN28" s="42"/>
      <c r="BO28" s="42"/>
      <c r="BP28" s="42"/>
      <c r="BQ28" s="42"/>
      <c r="BR28" s="42"/>
      <c r="BS28" s="42"/>
      <c r="BT28" s="42"/>
      <c r="BU28" s="42"/>
      <c r="BV28" s="42"/>
      <c r="BW28" s="42"/>
      <c r="BX28" s="42"/>
      <c r="BY28" s="42"/>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2"/>
      <c r="BN29" s="42"/>
      <c r="BO29" s="42"/>
      <c r="BP29" s="42"/>
      <c r="BQ29" s="42"/>
      <c r="BR29" s="42"/>
      <c r="BS29" s="42"/>
      <c r="BT29" s="42"/>
      <c r="BU29" s="42"/>
      <c r="BV29" s="42"/>
      <c r="BW29" s="42"/>
      <c r="BX29" s="42"/>
      <c r="BY29" s="42"/>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2"/>
      <c r="BN30" s="42"/>
      <c r="BO30" s="42"/>
      <c r="BP30" s="42"/>
      <c r="BQ30" s="42"/>
      <c r="BR30" s="42"/>
      <c r="BS30" s="42"/>
      <c r="BT30" s="42"/>
      <c r="BU30" s="42"/>
      <c r="BV30" s="42"/>
      <c r="BW30" s="42"/>
      <c r="BX30" s="42"/>
      <c r="BY30" s="42"/>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2"/>
      <c r="BN31" s="42"/>
      <c r="BO31" s="42"/>
      <c r="BP31" s="42"/>
      <c r="BQ31" s="42"/>
      <c r="BR31" s="42"/>
      <c r="BS31" s="42"/>
      <c r="BT31" s="42"/>
      <c r="BU31" s="42"/>
      <c r="BV31" s="42"/>
      <c r="BW31" s="42"/>
      <c r="BX31" s="42"/>
      <c r="BY31" s="42"/>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2"/>
      <c r="BN32" s="42"/>
      <c r="BO32" s="42"/>
      <c r="BP32" s="42"/>
      <c r="BQ32" s="42"/>
      <c r="BR32" s="42"/>
      <c r="BS32" s="42"/>
      <c r="BT32" s="42"/>
      <c r="BU32" s="42"/>
      <c r="BV32" s="42"/>
      <c r="BW32" s="42"/>
      <c r="BX32" s="42"/>
      <c r="BY32" s="42"/>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2"/>
      <c r="BN33" s="42"/>
      <c r="BO33" s="42"/>
      <c r="BP33" s="42"/>
      <c r="BQ33" s="42"/>
      <c r="BR33" s="42"/>
      <c r="BS33" s="42"/>
      <c r="BT33" s="42"/>
      <c r="BU33" s="42"/>
      <c r="BV33" s="42"/>
      <c r="BW33" s="42"/>
      <c r="BX33" s="42"/>
      <c r="BY33" s="42"/>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2"/>
      <c r="BN34" s="42"/>
      <c r="BO34" s="42"/>
      <c r="BP34" s="42"/>
      <c r="BQ34" s="42"/>
      <c r="BR34" s="42"/>
      <c r="BS34" s="42"/>
      <c r="BT34" s="42"/>
      <c r="BU34" s="42"/>
      <c r="BV34" s="42"/>
      <c r="BW34" s="42"/>
      <c r="BX34" s="42"/>
      <c r="BY34" s="42"/>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2"/>
      <c r="BN35" s="42"/>
      <c r="BO35" s="42"/>
      <c r="BP35" s="42"/>
      <c r="BQ35" s="42"/>
      <c r="BR35" s="42"/>
      <c r="BS35" s="42"/>
      <c r="BT35" s="42"/>
      <c r="BU35" s="42"/>
      <c r="BV35" s="42"/>
      <c r="BW35" s="42"/>
      <c r="BX35" s="42"/>
      <c r="BY35" s="42"/>
      <c r="BZ35" s="53"/>
    </row>
    <row r="36" spans="1:78" ht="24.7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2"/>
      <c r="BN36" s="42"/>
      <c r="BO36" s="42"/>
      <c r="BP36" s="42"/>
      <c r="BQ36" s="42"/>
      <c r="BR36" s="42"/>
      <c r="BS36" s="42"/>
      <c r="BT36" s="42"/>
      <c r="BU36" s="42"/>
      <c r="BV36" s="42"/>
      <c r="BW36" s="42"/>
      <c r="BX36" s="42"/>
      <c r="BY36" s="42"/>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2"/>
      <c r="BN37" s="42"/>
      <c r="BO37" s="42"/>
      <c r="BP37" s="42"/>
      <c r="BQ37" s="42"/>
      <c r="BR37" s="42"/>
      <c r="BS37" s="42"/>
      <c r="BT37" s="42"/>
      <c r="BU37" s="42"/>
      <c r="BV37" s="42"/>
      <c r="BW37" s="42"/>
      <c r="BX37" s="42"/>
      <c r="BY37" s="42"/>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2"/>
      <c r="BN38" s="42"/>
      <c r="BO38" s="42"/>
      <c r="BP38" s="42"/>
      <c r="BQ38" s="42"/>
      <c r="BR38" s="42"/>
      <c r="BS38" s="42"/>
      <c r="BT38" s="42"/>
      <c r="BU38" s="42"/>
      <c r="BV38" s="42"/>
      <c r="BW38" s="42"/>
      <c r="BX38" s="42"/>
      <c r="BY38" s="42"/>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2"/>
      <c r="BN39" s="42"/>
      <c r="BO39" s="42"/>
      <c r="BP39" s="42"/>
      <c r="BQ39" s="42"/>
      <c r="BR39" s="42"/>
      <c r="BS39" s="42"/>
      <c r="BT39" s="42"/>
      <c r="BU39" s="42"/>
      <c r="BV39" s="42"/>
      <c r="BW39" s="42"/>
      <c r="BX39" s="42"/>
      <c r="BY39" s="42"/>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2"/>
      <c r="BN40" s="42"/>
      <c r="BO40" s="42"/>
      <c r="BP40" s="42"/>
      <c r="BQ40" s="42"/>
      <c r="BR40" s="42"/>
      <c r="BS40" s="42"/>
      <c r="BT40" s="42"/>
      <c r="BU40" s="42"/>
      <c r="BV40" s="42"/>
      <c r="BW40" s="42"/>
      <c r="BX40" s="42"/>
      <c r="BY40" s="42"/>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2"/>
      <c r="BN41" s="42"/>
      <c r="BO41" s="42"/>
      <c r="BP41" s="42"/>
      <c r="BQ41" s="42"/>
      <c r="BR41" s="42"/>
      <c r="BS41" s="42"/>
      <c r="BT41" s="42"/>
      <c r="BU41" s="42"/>
      <c r="BV41" s="42"/>
      <c r="BW41" s="42"/>
      <c r="BX41" s="42"/>
      <c r="BY41" s="42"/>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2"/>
      <c r="BN42" s="42"/>
      <c r="BO42" s="42"/>
      <c r="BP42" s="42"/>
      <c r="BQ42" s="42"/>
      <c r="BR42" s="42"/>
      <c r="BS42" s="42"/>
      <c r="BT42" s="42"/>
      <c r="BU42" s="42"/>
      <c r="BV42" s="42"/>
      <c r="BW42" s="42"/>
      <c r="BX42" s="42"/>
      <c r="BY42" s="42"/>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2"/>
      <c r="BN43" s="42"/>
      <c r="BO43" s="42"/>
      <c r="BP43" s="42"/>
      <c r="BQ43" s="42"/>
      <c r="BR43" s="42"/>
      <c r="BS43" s="42"/>
      <c r="BT43" s="42"/>
      <c r="BU43" s="42"/>
      <c r="BV43" s="42"/>
      <c r="BW43" s="42"/>
      <c r="BX43" s="42"/>
      <c r="BY43" s="42"/>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4"/>
      <c r="BM44" s="42"/>
      <c r="BN44" s="42"/>
      <c r="BO44" s="42"/>
      <c r="BP44" s="42"/>
      <c r="BQ44" s="42"/>
      <c r="BR44" s="42"/>
      <c r="BS44" s="42"/>
      <c r="BT44" s="42"/>
      <c r="BU44" s="42"/>
      <c r="BV44" s="42"/>
      <c r="BW44" s="42"/>
      <c r="BX44" s="42"/>
      <c r="BY44" s="42"/>
      <c r="BZ44" s="5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2"/>
      <c r="BN47" s="42"/>
      <c r="BO47" s="42"/>
      <c r="BP47" s="42"/>
      <c r="BQ47" s="42"/>
      <c r="BR47" s="42"/>
      <c r="BS47" s="42"/>
      <c r="BT47" s="42"/>
      <c r="BU47" s="42"/>
      <c r="BV47" s="42"/>
      <c r="BW47" s="42"/>
      <c r="BX47" s="42"/>
      <c r="BY47" s="42"/>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2"/>
      <c r="BN48" s="42"/>
      <c r="BO48" s="42"/>
      <c r="BP48" s="42"/>
      <c r="BQ48" s="42"/>
      <c r="BR48" s="42"/>
      <c r="BS48" s="42"/>
      <c r="BT48" s="42"/>
      <c r="BU48" s="42"/>
      <c r="BV48" s="42"/>
      <c r="BW48" s="42"/>
      <c r="BX48" s="42"/>
      <c r="BY48" s="42"/>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2"/>
      <c r="BN49" s="42"/>
      <c r="BO49" s="42"/>
      <c r="BP49" s="42"/>
      <c r="BQ49" s="42"/>
      <c r="BR49" s="42"/>
      <c r="BS49" s="42"/>
      <c r="BT49" s="42"/>
      <c r="BU49" s="42"/>
      <c r="BV49" s="42"/>
      <c r="BW49" s="42"/>
      <c r="BX49" s="42"/>
      <c r="BY49" s="42"/>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2"/>
      <c r="BN50" s="42"/>
      <c r="BO50" s="42"/>
      <c r="BP50" s="42"/>
      <c r="BQ50" s="42"/>
      <c r="BR50" s="42"/>
      <c r="BS50" s="42"/>
      <c r="BT50" s="42"/>
      <c r="BU50" s="42"/>
      <c r="BV50" s="42"/>
      <c r="BW50" s="42"/>
      <c r="BX50" s="42"/>
      <c r="BY50" s="42"/>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2"/>
      <c r="BN51" s="42"/>
      <c r="BO51" s="42"/>
      <c r="BP51" s="42"/>
      <c r="BQ51" s="42"/>
      <c r="BR51" s="42"/>
      <c r="BS51" s="42"/>
      <c r="BT51" s="42"/>
      <c r="BU51" s="42"/>
      <c r="BV51" s="42"/>
      <c r="BW51" s="42"/>
      <c r="BX51" s="42"/>
      <c r="BY51" s="42"/>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2"/>
      <c r="BN52" s="42"/>
      <c r="BO52" s="42"/>
      <c r="BP52" s="42"/>
      <c r="BQ52" s="42"/>
      <c r="BR52" s="42"/>
      <c r="BS52" s="42"/>
      <c r="BT52" s="42"/>
      <c r="BU52" s="42"/>
      <c r="BV52" s="42"/>
      <c r="BW52" s="42"/>
      <c r="BX52" s="42"/>
      <c r="BY52" s="42"/>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2"/>
      <c r="BN53" s="42"/>
      <c r="BO53" s="42"/>
      <c r="BP53" s="42"/>
      <c r="BQ53" s="42"/>
      <c r="BR53" s="42"/>
      <c r="BS53" s="42"/>
      <c r="BT53" s="42"/>
      <c r="BU53" s="42"/>
      <c r="BV53" s="42"/>
      <c r="BW53" s="42"/>
      <c r="BX53" s="42"/>
      <c r="BY53" s="42"/>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2"/>
      <c r="BN54" s="42"/>
      <c r="BO54" s="42"/>
      <c r="BP54" s="42"/>
      <c r="BQ54" s="42"/>
      <c r="BR54" s="42"/>
      <c r="BS54" s="42"/>
      <c r="BT54" s="42"/>
      <c r="BU54" s="42"/>
      <c r="BV54" s="42"/>
      <c r="BW54" s="42"/>
      <c r="BX54" s="42"/>
      <c r="BY54" s="42"/>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2"/>
      <c r="BN55" s="42"/>
      <c r="BO55" s="42"/>
      <c r="BP55" s="42"/>
      <c r="BQ55" s="42"/>
      <c r="BR55" s="42"/>
      <c r="BS55" s="42"/>
      <c r="BT55" s="42"/>
      <c r="BU55" s="42"/>
      <c r="BV55" s="42"/>
      <c r="BW55" s="42"/>
      <c r="BX55" s="42"/>
      <c r="BY55" s="42"/>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2"/>
      <c r="BN56" s="42"/>
      <c r="BO56" s="42"/>
      <c r="BP56" s="42"/>
      <c r="BQ56" s="42"/>
      <c r="BR56" s="42"/>
      <c r="BS56" s="42"/>
      <c r="BT56" s="42"/>
      <c r="BU56" s="42"/>
      <c r="BV56" s="42"/>
      <c r="BW56" s="42"/>
      <c r="BX56" s="42"/>
      <c r="BY56" s="42"/>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2"/>
      <c r="BN57" s="42"/>
      <c r="BO57" s="42"/>
      <c r="BP57" s="42"/>
      <c r="BQ57" s="42"/>
      <c r="BR57" s="42"/>
      <c r="BS57" s="42"/>
      <c r="BT57" s="42"/>
      <c r="BU57" s="42"/>
      <c r="BV57" s="42"/>
      <c r="BW57" s="42"/>
      <c r="BX57" s="42"/>
      <c r="BY57" s="42"/>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2"/>
      <c r="BN58" s="42"/>
      <c r="BO58" s="42"/>
      <c r="BP58" s="42"/>
      <c r="BQ58" s="42"/>
      <c r="BR58" s="42"/>
      <c r="BS58" s="42"/>
      <c r="BT58" s="42"/>
      <c r="BU58" s="42"/>
      <c r="BV58" s="42"/>
      <c r="BW58" s="42"/>
      <c r="BX58" s="42"/>
      <c r="BY58" s="42"/>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2"/>
      <c r="BN59" s="42"/>
      <c r="BO59" s="42"/>
      <c r="BP59" s="42"/>
      <c r="BQ59" s="42"/>
      <c r="BR59" s="42"/>
      <c r="BS59" s="42"/>
      <c r="BT59" s="42"/>
      <c r="BU59" s="42"/>
      <c r="BV59" s="42"/>
      <c r="BW59" s="42"/>
      <c r="BX59" s="42"/>
      <c r="BY59" s="42"/>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2"/>
      <c r="BN62" s="42"/>
      <c r="BO62" s="42"/>
      <c r="BP62" s="42"/>
      <c r="BQ62" s="42"/>
      <c r="BR62" s="42"/>
      <c r="BS62" s="42"/>
      <c r="BT62" s="42"/>
      <c r="BU62" s="42"/>
      <c r="BV62" s="42"/>
      <c r="BW62" s="42"/>
      <c r="BX62" s="42"/>
      <c r="BY62" s="42"/>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4"/>
      <c r="BM63" s="42"/>
      <c r="BN63" s="42"/>
      <c r="BO63" s="42"/>
      <c r="BP63" s="42"/>
      <c r="BQ63" s="42"/>
      <c r="BR63" s="42"/>
      <c r="BS63" s="42"/>
      <c r="BT63" s="42"/>
      <c r="BU63" s="42"/>
      <c r="BV63" s="42"/>
      <c r="BW63" s="42"/>
      <c r="BX63" s="42"/>
      <c r="BY63" s="42"/>
      <c r="BZ63" s="5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2"/>
      <c r="BN66" s="42"/>
      <c r="BO66" s="42"/>
      <c r="BP66" s="42"/>
      <c r="BQ66" s="42"/>
      <c r="BR66" s="42"/>
      <c r="BS66" s="42"/>
      <c r="BT66" s="42"/>
      <c r="BU66" s="42"/>
      <c r="BV66" s="42"/>
      <c r="BW66" s="42"/>
      <c r="BX66" s="42"/>
      <c r="BY66" s="42"/>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2"/>
      <c r="BN67" s="42"/>
      <c r="BO67" s="42"/>
      <c r="BP67" s="42"/>
      <c r="BQ67" s="42"/>
      <c r="BR67" s="42"/>
      <c r="BS67" s="42"/>
      <c r="BT67" s="42"/>
      <c r="BU67" s="42"/>
      <c r="BV67" s="42"/>
      <c r="BW67" s="42"/>
      <c r="BX67" s="42"/>
      <c r="BY67" s="42"/>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2"/>
      <c r="BN68" s="42"/>
      <c r="BO68" s="42"/>
      <c r="BP68" s="42"/>
      <c r="BQ68" s="42"/>
      <c r="BR68" s="42"/>
      <c r="BS68" s="42"/>
      <c r="BT68" s="42"/>
      <c r="BU68" s="42"/>
      <c r="BV68" s="42"/>
      <c r="BW68" s="42"/>
      <c r="BX68" s="42"/>
      <c r="BY68" s="42"/>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2"/>
      <c r="BN69" s="42"/>
      <c r="BO69" s="42"/>
      <c r="BP69" s="42"/>
      <c r="BQ69" s="42"/>
      <c r="BR69" s="42"/>
      <c r="BS69" s="42"/>
      <c r="BT69" s="42"/>
      <c r="BU69" s="42"/>
      <c r="BV69" s="42"/>
      <c r="BW69" s="42"/>
      <c r="BX69" s="42"/>
      <c r="BY69" s="42"/>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2"/>
      <c r="BN70" s="42"/>
      <c r="BO70" s="42"/>
      <c r="BP70" s="42"/>
      <c r="BQ70" s="42"/>
      <c r="BR70" s="42"/>
      <c r="BS70" s="42"/>
      <c r="BT70" s="42"/>
      <c r="BU70" s="42"/>
      <c r="BV70" s="42"/>
      <c r="BW70" s="42"/>
      <c r="BX70" s="42"/>
      <c r="BY70" s="42"/>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2"/>
      <c r="BN71" s="42"/>
      <c r="BO71" s="42"/>
      <c r="BP71" s="42"/>
      <c r="BQ71" s="42"/>
      <c r="BR71" s="42"/>
      <c r="BS71" s="42"/>
      <c r="BT71" s="42"/>
      <c r="BU71" s="42"/>
      <c r="BV71" s="42"/>
      <c r="BW71" s="42"/>
      <c r="BX71" s="42"/>
      <c r="BY71" s="42"/>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2"/>
      <c r="BN72" s="42"/>
      <c r="BO72" s="42"/>
      <c r="BP72" s="42"/>
      <c r="BQ72" s="42"/>
      <c r="BR72" s="42"/>
      <c r="BS72" s="42"/>
      <c r="BT72" s="42"/>
      <c r="BU72" s="42"/>
      <c r="BV72" s="42"/>
      <c r="BW72" s="42"/>
      <c r="BX72" s="42"/>
      <c r="BY72" s="42"/>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2"/>
      <c r="BN73" s="42"/>
      <c r="BO73" s="42"/>
      <c r="BP73" s="42"/>
      <c r="BQ73" s="42"/>
      <c r="BR73" s="42"/>
      <c r="BS73" s="42"/>
      <c r="BT73" s="42"/>
      <c r="BU73" s="42"/>
      <c r="BV73" s="42"/>
      <c r="BW73" s="42"/>
      <c r="BX73" s="42"/>
      <c r="BY73" s="42"/>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2"/>
      <c r="BN74" s="42"/>
      <c r="BO74" s="42"/>
      <c r="BP74" s="42"/>
      <c r="BQ74" s="42"/>
      <c r="BR74" s="42"/>
      <c r="BS74" s="42"/>
      <c r="BT74" s="42"/>
      <c r="BU74" s="42"/>
      <c r="BV74" s="42"/>
      <c r="BW74" s="42"/>
      <c r="BX74" s="42"/>
      <c r="BY74" s="42"/>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2"/>
      <c r="BN75" s="42"/>
      <c r="BO75" s="42"/>
      <c r="BP75" s="42"/>
      <c r="BQ75" s="42"/>
      <c r="BR75" s="42"/>
      <c r="BS75" s="42"/>
      <c r="BT75" s="42"/>
      <c r="BU75" s="42"/>
      <c r="BV75" s="42"/>
      <c r="BW75" s="42"/>
      <c r="BX75" s="42"/>
      <c r="BY75" s="42"/>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2"/>
      <c r="BN76" s="42"/>
      <c r="BO76" s="42"/>
      <c r="BP76" s="42"/>
      <c r="BQ76" s="42"/>
      <c r="BR76" s="42"/>
      <c r="BS76" s="42"/>
      <c r="BT76" s="42"/>
      <c r="BU76" s="42"/>
      <c r="BV76" s="42"/>
      <c r="BW76" s="42"/>
      <c r="BX76" s="42"/>
      <c r="BY76" s="42"/>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2"/>
      <c r="BN77" s="42"/>
      <c r="BO77" s="42"/>
      <c r="BP77" s="42"/>
      <c r="BQ77" s="42"/>
      <c r="BR77" s="42"/>
      <c r="BS77" s="42"/>
      <c r="BT77" s="42"/>
      <c r="BU77" s="42"/>
      <c r="BV77" s="42"/>
      <c r="BW77" s="42"/>
      <c r="BX77" s="42"/>
      <c r="BY77" s="42"/>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2"/>
      <c r="BN78" s="42"/>
      <c r="BO78" s="42"/>
      <c r="BP78" s="42"/>
      <c r="BQ78" s="42"/>
      <c r="BR78" s="42"/>
      <c r="BS78" s="42"/>
      <c r="BT78" s="42"/>
      <c r="BU78" s="42"/>
      <c r="BV78" s="42"/>
      <c r="BW78" s="42"/>
      <c r="BX78" s="42"/>
      <c r="BY78" s="42"/>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2"/>
      <c r="BN79" s="42"/>
      <c r="BO79" s="42"/>
      <c r="BP79" s="42"/>
      <c r="BQ79" s="42"/>
      <c r="BR79" s="42"/>
      <c r="BS79" s="42"/>
      <c r="BT79" s="42"/>
      <c r="BU79" s="42"/>
      <c r="BV79" s="42"/>
      <c r="BW79" s="42"/>
      <c r="BX79" s="42"/>
      <c r="BY79" s="42"/>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2"/>
      <c r="BN80" s="42"/>
      <c r="BO80" s="42"/>
      <c r="BP80" s="42"/>
      <c r="BQ80" s="42"/>
      <c r="BR80" s="42"/>
      <c r="BS80" s="42"/>
      <c r="BT80" s="42"/>
      <c r="BU80" s="42"/>
      <c r="BV80" s="42"/>
      <c r="BW80" s="42"/>
      <c r="BX80" s="42"/>
      <c r="BY80" s="42"/>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2"/>
      <c r="BN81" s="42"/>
      <c r="BO81" s="42"/>
      <c r="BP81" s="42"/>
      <c r="BQ81" s="42"/>
      <c r="BR81" s="42"/>
      <c r="BS81" s="42"/>
      <c r="BT81" s="42"/>
      <c r="BU81" s="42"/>
      <c r="BV81" s="42"/>
      <c r="BW81" s="42"/>
      <c r="BX81" s="42"/>
      <c r="BY81" s="42"/>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3"/>
      <c r="BN82" s="43"/>
      <c r="BO82" s="43"/>
      <c r="BP82" s="43"/>
      <c r="BQ82" s="43"/>
      <c r="BR82" s="43"/>
      <c r="BS82" s="43"/>
      <c r="BT82" s="43"/>
      <c r="BU82" s="43"/>
      <c r="BV82" s="43"/>
      <c r="BW82" s="43"/>
      <c r="BX82" s="43"/>
      <c r="BY82" s="43"/>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Jz5gm2kv2lRQH6QSnzrfsIEbKNQt0A0RiKMWX/sy1TElPzUPvJL7tRXdbJG1tL6TenxwPadsqcNLlA8ShuhYg==" saltValue="taYnzRMrtDRHYuG8WCOgo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85</v>
      </c>
      <c r="Z5" s="66" t="s">
        <v>86</v>
      </c>
      <c r="AA5" s="66" t="s">
        <v>87</v>
      </c>
      <c r="AB5" s="66" t="s">
        <v>88</v>
      </c>
      <c r="AC5" s="66" t="s">
        <v>89</v>
      </c>
      <c r="AD5" s="66" t="s">
        <v>91</v>
      </c>
      <c r="AE5" s="66" t="s">
        <v>92</v>
      </c>
      <c r="AF5" s="66" t="s">
        <v>93</v>
      </c>
      <c r="AG5" s="66" t="s">
        <v>94</v>
      </c>
      <c r="AH5" s="66" t="s">
        <v>95</v>
      </c>
      <c r="AI5" s="66" t="s">
        <v>46</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8" s="55" customFormat="1">
      <c r="A6" s="56" t="s">
        <v>96</v>
      </c>
      <c r="B6" s="61">
        <f t="shared" ref="B6:X6" si="1">B7</f>
        <v>2024</v>
      </c>
      <c r="C6" s="61">
        <f t="shared" si="1"/>
        <v>472093</v>
      </c>
      <c r="D6" s="61">
        <f t="shared" si="1"/>
        <v>46</v>
      </c>
      <c r="E6" s="61">
        <f t="shared" si="1"/>
        <v>17</v>
      </c>
      <c r="F6" s="61">
        <f t="shared" si="1"/>
        <v>4</v>
      </c>
      <c r="G6" s="61">
        <f t="shared" si="1"/>
        <v>0</v>
      </c>
      <c r="H6" s="61" t="str">
        <f t="shared" si="1"/>
        <v>沖縄県　名護市</v>
      </c>
      <c r="I6" s="61" t="str">
        <f t="shared" si="1"/>
        <v>法適用</v>
      </c>
      <c r="J6" s="61" t="str">
        <f t="shared" si="1"/>
        <v>下水道事業</v>
      </c>
      <c r="K6" s="61" t="str">
        <f t="shared" si="1"/>
        <v>特定環境保全公共下水道</v>
      </c>
      <c r="L6" s="61" t="str">
        <f t="shared" si="1"/>
        <v>D1</v>
      </c>
      <c r="M6" s="61" t="str">
        <f t="shared" si="1"/>
        <v>非設置</v>
      </c>
      <c r="N6" s="69" t="str">
        <f t="shared" si="1"/>
        <v>-</v>
      </c>
      <c r="O6" s="69">
        <f t="shared" si="1"/>
        <v>96.31</v>
      </c>
      <c r="P6" s="69">
        <f t="shared" si="1"/>
        <v>0.83</v>
      </c>
      <c r="Q6" s="69">
        <f t="shared" si="1"/>
        <v>88.86</v>
      </c>
      <c r="R6" s="69">
        <f t="shared" si="1"/>
        <v>1705</v>
      </c>
      <c r="S6" s="69">
        <f t="shared" si="1"/>
        <v>64734</v>
      </c>
      <c r="T6" s="69">
        <f t="shared" si="1"/>
        <v>210.8</v>
      </c>
      <c r="U6" s="69">
        <f t="shared" si="1"/>
        <v>307.08999999999997</v>
      </c>
      <c r="V6" s="69">
        <f t="shared" si="1"/>
        <v>533</v>
      </c>
      <c r="W6" s="69">
        <f t="shared" si="1"/>
        <v>0.21</v>
      </c>
      <c r="X6" s="69">
        <f t="shared" si="1"/>
        <v>2538.1</v>
      </c>
      <c r="Y6" s="77">
        <f t="shared" ref="Y6:AH6" si="2">IF(Y7="",NA(),Y7)</f>
        <v>115.53</v>
      </c>
      <c r="Z6" s="77">
        <f t="shared" si="2"/>
        <v>100.24</v>
      </c>
      <c r="AA6" s="77">
        <f t="shared" si="2"/>
        <v>134.71</v>
      </c>
      <c r="AB6" s="77">
        <f t="shared" si="2"/>
        <v>112.05</v>
      </c>
      <c r="AC6" s="77">
        <f t="shared" si="2"/>
        <v>109.85</v>
      </c>
      <c r="AD6" s="77">
        <f t="shared" si="2"/>
        <v>105.78</v>
      </c>
      <c r="AE6" s="77">
        <f t="shared" si="2"/>
        <v>104.11</v>
      </c>
      <c r="AF6" s="77">
        <f t="shared" si="2"/>
        <v>101.98</v>
      </c>
      <c r="AG6" s="77">
        <f t="shared" si="2"/>
        <v>102.68</v>
      </c>
      <c r="AH6" s="77">
        <f t="shared" si="2"/>
        <v>103.79</v>
      </c>
      <c r="AI6" s="69" t="str">
        <f>IF(AI7="","",IF(AI7="-","【-】","【"&amp;SUBSTITUTE(TEXT(AI7,"#,##0.00"),"-","△")&amp;"】"))</f>
        <v>【105.07】</v>
      </c>
      <c r="AJ6" s="69">
        <f t="shared" ref="AJ6:AS6" si="3">IF(AJ7="",NA(),AJ7)</f>
        <v>0</v>
      </c>
      <c r="AK6" s="69">
        <f t="shared" si="3"/>
        <v>0</v>
      </c>
      <c r="AL6" s="69">
        <f t="shared" si="3"/>
        <v>0</v>
      </c>
      <c r="AM6" s="69">
        <f t="shared" si="3"/>
        <v>0</v>
      </c>
      <c r="AN6" s="69">
        <f t="shared" si="3"/>
        <v>0</v>
      </c>
      <c r="AO6" s="77">
        <f t="shared" si="3"/>
        <v>63.96</v>
      </c>
      <c r="AP6" s="77">
        <f t="shared" si="3"/>
        <v>46.91</v>
      </c>
      <c r="AQ6" s="77">
        <f t="shared" si="3"/>
        <v>52.27</v>
      </c>
      <c r="AR6" s="77">
        <f t="shared" si="3"/>
        <v>58.68</v>
      </c>
      <c r="AS6" s="77">
        <f t="shared" si="3"/>
        <v>53.87</v>
      </c>
      <c r="AT6" s="69" t="str">
        <f>IF(AT7="","",IF(AT7="-","【-】","【"&amp;SUBSTITUTE(TEXT(AT7,"#,##0.00"),"-","△")&amp;"】"))</f>
        <v>【63.54】</v>
      </c>
      <c r="AU6" s="77">
        <f t="shared" ref="AU6:BD6" si="4">IF(AU7="",NA(),AU7)</f>
        <v>281.57</v>
      </c>
      <c r="AV6" s="77">
        <f t="shared" si="4"/>
        <v>205.5</v>
      </c>
      <c r="AW6" s="77">
        <f t="shared" si="4"/>
        <v>686.09</v>
      </c>
      <c r="AX6" s="77">
        <f t="shared" si="4"/>
        <v>830.1</v>
      </c>
      <c r="AY6" s="77">
        <f t="shared" si="4"/>
        <v>292.19</v>
      </c>
      <c r="AZ6" s="77">
        <f t="shared" si="4"/>
        <v>44.24</v>
      </c>
      <c r="BA6" s="77">
        <f t="shared" si="4"/>
        <v>44.35</v>
      </c>
      <c r="BB6" s="77">
        <f t="shared" si="4"/>
        <v>41.51</v>
      </c>
      <c r="BC6" s="77">
        <f t="shared" si="4"/>
        <v>45.01</v>
      </c>
      <c r="BD6" s="77">
        <f t="shared" si="4"/>
        <v>46.37</v>
      </c>
      <c r="BE6" s="69" t="str">
        <f>IF(BE7="","",IF(BE7="-","【-】","【"&amp;SUBSTITUTE(TEXT(BE7,"#,##0.00"),"-","△")&amp;"】"))</f>
        <v>【50.90】</v>
      </c>
      <c r="BF6" s="77">
        <f t="shared" ref="BF6:BO6" si="5">IF(BF7="",NA(),BF7)</f>
        <v>126.38</v>
      </c>
      <c r="BG6" s="77">
        <f t="shared" si="5"/>
        <v>120.77</v>
      </c>
      <c r="BH6" s="77">
        <f t="shared" si="5"/>
        <v>78.59</v>
      </c>
      <c r="BI6" s="77">
        <f t="shared" si="5"/>
        <v>62.5</v>
      </c>
      <c r="BJ6" s="77">
        <f t="shared" si="5"/>
        <v>59.58</v>
      </c>
      <c r="BK6" s="77">
        <f t="shared" si="5"/>
        <v>1258.43</v>
      </c>
      <c r="BL6" s="77">
        <f t="shared" si="5"/>
        <v>1283.69</v>
      </c>
      <c r="BM6" s="77">
        <f t="shared" si="5"/>
        <v>1160.22</v>
      </c>
      <c r="BN6" s="77">
        <f t="shared" si="5"/>
        <v>1141.98</v>
      </c>
      <c r="BO6" s="77">
        <f t="shared" si="5"/>
        <v>1062.58</v>
      </c>
      <c r="BP6" s="69" t="str">
        <f>IF(BP7="","",IF(BP7="-","【-】","【"&amp;SUBSTITUTE(TEXT(BP7,"#,##0.00"),"-","△")&amp;"】"))</f>
        <v>【1,099.15】</v>
      </c>
      <c r="BQ6" s="77">
        <f t="shared" ref="BQ6:BZ6" si="6">IF(BQ7="",NA(),BQ7)</f>
        <v>46.23</v>
      </c>
      <c r="BR6" s="77">
        <f t="shared" si="6"/>
        <v>31.76</v>
      </c>
      <c r="BS6" s="77">
        <f t="shared" si="6"/>
        <v>85.52</v>
      </c>
      <c r="BT6" s="77">
        <f t="shared" si="6"/>
        <v>114.33</v>
      </c>
      <c r="BU6" s="77">
        <f t="shared" si="6"/>
        <v>93.92</v>
      </c>
      <c r="BV6" s="77">
        <f t="shared" si="6"/>
        <v>73.36</v>
      </c>
      <c r="BW6" s="77">
        <f t="shared" si="6"/>
        <v>82.53</v>
      </c>
      <c r="BX6" s="77">
        <f t="shared" si="6"/>
        <v>81.81</v>
      </c>
      <c r="BY6" s="77">
        <f t="shared" si="6"/>
        <v>82.27</v>
      </c>
      <c r="BZ6" s="77">
        <f t="shared" si="6"/>
        <v>80.36</v>
      </c>
      <c r="CA6" s="69" t="str">
        <f>IF(CA7="","",IF(CA7="-","【-】","【"&amp;SUBSTITUTE(TEXT(CA7,"#,##0.00"),"-","△")&amp;"】"))</f>
        <v>【72.92】</v>
      </c>
      <c r="CB6" s="77">
        <f t="shared" ref="CB6:CK6" si="7">IF(CB7="",NA(),CB7)</f>
        <v>218.79</v>
      </c>
      <c r="CC6" s="77">
        <f t="shared" si="7"/>
        <v>321.7</v>
      </c>
      <c r="CD6" s="77">
        <f t="shared" si="7"/>
        <v>137.91999999999999</v>
      </c>
      <c r="CE6" s="77">
        <f t="shared" si="7"/>
        <v>110.64</v>
      </c>
      <c r="CF6" s="77">
        <f t="shared" si="7"/>
        <v>150</v>
      </c>
      <c r="CG6" s="77">
        <f t="shared" si="7"/>
        <v>224.88</v>
      </c>
      <c r="CH6" s="77">
        <f t="shared" si="7"/>
        <v>190.48</v>
      </c>
      <c r="CI6" s="77">
        <f t="shared" si="7"/>
        <v>193.59</v>
      </c>
      <c r="CJ6" s="77">
        <f t="shared" si="7"/>
        <v>194.42</v>
      </c>
      <c r="CK6" s="77">
        <f t="shared" si="7"/>
        <v>201.33</v>
      </c>
      <c r="CL6" s="69" t="str">
        <f>IF(CL7="","",IF(CL7="-","【-】","【"&amp;SUBSTITUTE(TEXT(CL7,"#,##0.00"),"-","△")&amp;"】"))</f>
        <v>【225.78】</v>
      </c>
      <c r="CM6" s="77">
        <f t="shared" ref="CM6:CV6" si="8">IF(CM7="",NA(),CM7)</f>
        <v>40.270000000000003</v>
      </c>
      <c r="CN6" s="77">
        <f t="shared" si="8"/>
        <v>43.78</v>
      </c>
      <c r="CO6" s="77">
        <f t="shared" si="8"/>
        <v>59.46</v>
      </c>
      <c r="CP6" s="77">
        <f t="shared" si="8"/>
        <v>44.89</v>
      </c>
      <c r="CQ6" s="77">
        <f t="shared" si="8"/>
        <v>51.49</v>
      </c>
      <c r="CR6" s="77">
        <f t="shared" si="8"/>
        <v>42.4</v>
      </c>
      <c r="CS6" s="77">
        <f t="shared" si="8"/>
        <v>44.24</v>
      </c>
      <c r="CT6" s="77">
        <f t="shared" si="8"/>
        <v>45.3</v>
      </c>
      <c r="CU6" s="77">
        <f t="shared" si="8"/>
        <v>45.6</v>
      </c>
      <c r="CV6" s="77">
        <f t="shared" si="8"/>
        <v>44.79</v>
      </c>
      <c r="CW6" s="69" t="str">
        <f>IF(CW7="","",IF(CW7="-","【-】","【"&amp;SUBSTITUTE(TEXT(CW7,"#,##0.00"),"-","△")&amp;"】"))</f>
        <v>【43.17】</v>
      </c>
      <c r="CX6" s="77">
        <f t="shared" ref="CX6:DG6" si="9">IF(CX7="",NA(),CX7)</f>
        <v>60.29</v>
      </c>
      <c r="CY6" s="77">
        <f t="shared" si="9"/>
        <v>61.36</v>
      </c>
      <c r="CZ6" s="77">
        <f t="shared" si="9"/>
        <v>63.22</v>
      </c>
      <c r="DA6" s="77">
        <f t="shared" si="9"/>
        <v>59.63</v>
      </c>
      <c r="DB6" s="77">
        <f t="shared" si="9"/>
        <v>60.41</v>
      </c>
      <c r="DC6" s="77">
        <f t="shared" si="9"/>
        <v>84.19</v>
      </c>
      <c r="DD6" s="77">
        <f t="shared" si="9"/>
        <v>88.15</v>
      </c>
      <c r="DE6" s="77">
        <f t="shared" si="9"/>
        <v>88.37</v>
      </c>
      <c r="DF6" s="77">
        <f t="shared" si="9"/>
        <v>88.66</v>
      </c>
      <c r="DG6" s="77">
        <f t="shared" si="9"/>
        <v>88.68</v>
      </c>
      <c r="DH6" s="69" t="str">
        <f>IF(DH7="","",IF(DH7="-","【-】","【"&amp;SUBSTITUTE(TEXT(DH7,"#,##0.00"),"-","△")&amp;"】"))</f>
        <v>【86.31】</v>
      </c>
      <c r="DI6" s="77">
        <f t="shared" ref="DI6:DR6" si="10">IF(DI7="",NA(),DI7)</f>
        <v>4.6900000000000004</v>
      </c>
      <c r="DJ6" s="77">
        <f t="shared" si="10"/>
        <v>9.3800000000000008</v>
      </c>
      <c r="DK6" s="77">
        <f t="shared" si="10"/>
        <v>13.88</v>
      </c>
      <c r="DL6" s="77">
        <f t="shared" si="10"/>
        <v>18.350000000000001</v>
      </c>
      <c r="DM6" s="77">
        <f t="shared" si="10"/>
        <v>21.99</v>
      </c>
      <c r="DN6" s="77">
        <f t="shared" si="10"/>
        <v>21.36</v>
      </c>
      <c r="DO6" s="77">
        <f t="shared" si="10"/>
        <v>31.73</v>
      </c>
      <c r="DP6" s="77">
        <f t="shared" si="10"/>
        <v>32.57</v>
      </c>
      <c r="DQ6" s="77">
        <f t="shared" si="10"/>
        <v>33.159999999999997</v>
      </c>
      <c r="DR6" s="77">
        <f t="shared" si="10"/>
        <v>34.590000000000003</v>
      </c>
      <c r="DS6" s="69" t="str">
        <f>IF(DS7="","",IF(DS7="-","【-】","【"&amp;SUBSTITUTE(TEXT(DS7,"#,##0.00"),"-","△")&amp;"】"))</f>
        <v>【30.82】</v>
      </c>
      <c r="DT6" s="69">
        <f t="shared" ref="DT6:EC6" si="11">IF(DT7="",NA(),DT7)</f>
        <v>0</v>
      </c>
      <c r="DU6" s="69">
        <f t="shared" si="11"/>
        <v>0</v>
      </c>
      <c r="DV6" s="69">
        <f t="shared" si="11"/>
        <v>0</v>
      </c>
      <c r="DW6" s="69">
        <f t="shared" si="11"/>
        <v>0</v>
      </c>
      <c r="DX6" s="69">
        <f t="shared" si="11"/>
        <v>0</v>
      </c>
      <c r="DY6" s="77">
        <f t="shared" si="11"/>
        <v>1.e-002</v>
      </c>
      <c r="DZ6" s="69">
        <f t="shared" si="11"/>
        <v>0</v>
      </c>
      <c r="EA6" s="77">
        <f t="shared" si="11"/>
        <v>4.e-002</v>
      </c>
      <c r="EB6" s="77">
        <f t="shared" si="11"/>
        <v>0.12</v>
      </c>
      <c r="EC6" s="77">
        <f t="shared" si="11"/>
        <v>0.1</v>
      </c>
      <c r="ED6" s="69" t="str">
        <f>IF(ED7="","",IF(ED7="-","【-】","【"&amp;SUBSTITUTE(TEXT(ED7,"#,##0.00"),"-","△")&amp;"】"))</f>
        <v>【0.06】</v>
      </c>
      <c r="EE6" s="69">
        <f t="shared" ref="EE6:EN6" si="12">IF(EE7="",NA(),EE7)</f>
        <v>0</v>
      </c>
      <c r="EF6" s="69">
        <f t="shared" si="12"/>
        <v>0</v>
      </c>
      <c r="EG6" s="69">
        <f t="shared" si="12"/>
        <v>0</v>
      </c>
      <c r="EH6" s="69">
        <f t="shared" si="12"/>
        <v>0</v>
      </c>
      <c r="EI6" s="69">
        <f t="shared" si="12"/>
        <v>0</v>
      </c>
      <c r="EJ6" s="77">
        <f t="shared" si="12"/>
        <v>0.39</v>
      </c>
      <c r="EK6" s="77">
        <f t="shared" si="12"/>
        <v>0.27</v>
      </c>
      <c r="EL6" s="77">
        <f t="shared" si="12"/>
        <v>0.22</v>
      </c>
      <c r="EM6" s="77">
        <f t="shared" si="12"/>
        <v>0.17</v>
      </c>
      <c r="EN6" s="77">
        <f t="shared" si="12"/>
        <v>0.27</v>
      </c>
      <c r="EO6" s="69" t="str">
        <f>IF(EO7="","",IF(EO7="-","【-】","【"&amp;SUBSTITUTE(TEXT(EO7,"#,##0.00"),"-","△")&amp;"】"))</f>
        <v>【0.15】</v>
      </c>
    </row>
    <row r="7" spans="1:148" s="55" customFormat="1">
      <c r="A7" s="56"/>
      <c r="B7" s="62">
        <v>2024</v>
      </c>
      <c r="C7" s="62">
        <v>472093</v>
      </c>
      <c r="D7" s="62">
        <v>46</v>
      </c>
      <c r="E7" s="62">
        <v>17</v>
      </c>
      <c r="F7" s="62">
        <v>4</v>
      </c>
      <c r="G7" s="62">
        <v>0</v>
      </c>
      <c r="H7" s="62" t="s">
        <v>97</v>
      </c>
      <c r="I7" s="62" t="s">
        <v>98</v>
      </c>
      <c r="J7" s="62" t="s">
        <v>99</v>
      </c>
      <c r="K7" s="62" t="s">
        <v>12</v>
      </c>
      <c r="L7" s="62" t="s">
        <v>100</v>
      </c>
      <c r="M7" s="62" t="s">
        <v>101</v>
      </c>
      <c r="N7" s="70" t="s">
        <v>102</v>
      </c>
      <c r="O7" s="70">
        <v>96.31</v>
      </c>
      <c r="P7" s="70">
        <v>0.83</v>
      </c>
      <c r="Q7" s="70">
        <v>88.86</v>
      </c>
      <c r="R7" s="70">
        <v>1705</v>
      </c>
      <c r="S7" s="70">
        <v>64734</v>
      </c>
      <c r="T7" s="70">
        <v>210.8</v>
      </c>
      <c r="U7" s="70">
        <v>307.08999999999997</v>
      </c>
      <c r="V7" s="70">
        <v>533</v>
      </c>
      <c r="W7" s="70">
        <v>0.21</v>
      </c>
      <c r="X7" s="70">
        <v>2538.1</v>
      </c>
      <c r="Y7" s="70">
        <v>115.53</v>
      </c>
      <c r="Z7" s="70">
        <v>100.24</v>
      </c>
      <c r="AA7" s="70">
        <v>134.71</v>
      </c>
      <c r="AB7" s="70">
        <v>112.05</v>
      </c>
      <c r="AC7" s="70">
        <v>109.85</v>
      </c>
      <c r="AD7" s="70">
        <v>105.78</v>
      </c>
      <c r="AE7" s="70">
        <v>104.11</v>
      </c>
      <c r="AF7" s="70">
        <v>101.98</v>
      </c>
      <c r="AG7" s="70">
        <v>102.68</v>
      </c>
      <c r="AH7" s="70">
        <v>103.79</v>
      </c>
      <c r="AI7" s="70">
        <v>105.07</v>
      </c>
      <c r="AJ7" s="70">
        <v>0</v>
      </c>
      <c r="AK7" s="70">
        <v>0</v>
      </c>
      <c r="AL7" s="70">
        <v>0</v>
      </c>
      <c r="AM7" s="70">
        <v>0</v>
      </c>
      <c r="AN7" s="70">
        <v>0</v>
      </c>
      <c r="AO7" s="70">
        <v>63.96</v>
      </c>
      <c r="AP7" s="70">
        <v>46.91</v>
      </c>
      <c r="AQ7" s="70">
        <v>52.27</v>
      </c>
      <c r="AR7" s="70">
        <v>58.68</v>
      </c>
      <c r="AS7" s="70">
        <v>53.87</v>
      </c>
      <c r="AT7" s="70">
        <v>63.54</v>
      </c>
      <c r="AU7" s="70">
        <v>281.57</v>
      </c>
      <c r="AV7" s="70">
        <v>205.5</v>
      </c>
      <c r="AW7" s="70">
        <v>686.09</v>
      </c>
      <c r="AX7" s="70">
        <v>830.1</v>
      </c>
      <c r="AY7" s="70">
        <v>292.19</v>
      </c>
      <c r="AZ7" s="70">
        <v>44.24</v>
      </c>
      <c r="BA7" s="70">
        <v>44.35</v>
      </c>
      <c r="BB7" s="70">
        <v>41.51</v>
      </c>
      <c r="BC7" s="70">
        <v>45.01</v>
      </c>
      <c r="BD7" s="70">
        <v>46.37</v>
      </c>
      <c r="BE7" s="70">
        <v>50.9</v>
      </c>
      <c r="BF7" s="70">
        <v>126.38</v>
      </c>
      <c r="BG7" s="70">
        <v>120.77</v>
      </c>
      <c r="BH7" s="70">
        <v>78.59</v>
      </c>
      <c r="BI7" s="70">
        <v>62.5</v>
      </c>
      <c r="BJ7" s="70">
        <v>59.58</v>
      </c>
      <c r="BK7" s="70">
        <v>1258.43</v>
      </c>
      <c r="BL7" s="70">
        <v>1283.69</v>
      </c>
      <c r="BM7" s="70">
        <v>1160.22</v>
      </c>
      <c r="BN7" s="70">
        <v>1141.98</v>
      </c>
      <c r="BO7" s="70">
        <v>1062.58</v>
      </c>
      <c r="BP7" s="70">
        <v>1099.1500000000001</v>
      </c>
      <c r="BQ7" s="70">
        <v>46.23</v>
      </c>
      <c r="BR7" s="70">
        <v>31.76</v>
      </c>
      <c r="BS7" s="70">
        <v>85.52</v>
      </c>
      <c r="BT7" s="70">
        <v>114.33</v>
      </c>
      <c r="BU7" s="70">
        <v>93.92</v>
      </c>
      <c r="BV7" s="70">
        <v>73.36</v>
      </c>
      <c r="BW7" s="70">
        <v>82.53</v>
      </c>
      <c r="BX7" s="70">
        <v>81.81</v>
      </c>
      <c r="BY7" s="70">
        <v>82.27</v>
      </c>
      <c r="BZ7" s="70">
        <v>80.36</v>
      </c>
      <c r="CA7" s="70">
        <v>72.92</v>
      </c>
      <c r="CB7" s="70">
        <v>218.79</v>
      </c>
      <c r="CC7" s="70">
        <v>321.7</v>
      </c>
      <c r="CD7" s="70">
        <v>137.91999999999999</v>
      </c>
      <c r="CE7" s="70">
        <v>110.64</v>
      </c>
      <c r="CF7" s="70">
        <v>150</v>
      </c>
      <c r="CG7" s="70">
        <v>224.88</v>
      </c>
      <c r="CH7" s="70">
        <v>190.48</v>
      </c>
      <c r="CI7" s="70">
        <v>193.59</v>
      </c>
      <c r="CJ7" s="70">
        <v>194.42</v>
      </c>
      <c r="CK7" s="70">
        <v>201.33</v>
      </c>
      <c r="CL7" s="70">
        <v>225.78</v>
      </c>
      <c r="CM7" s="70">
        <v>40.270000000000003</v>
      </c>
      <c r="CN7" s="70">
        <v>43.78</v>
      </c>
      <c r="CO7" s="70">
        <v>59.46</v>
      </c>
      <c r="CP7" s="70">
        <v>44.89</v>
      </c>
      <c r="CQ7" s="70">
        <v>51.49</v>
      </c>
      <c r="CR7" s="70">
        <v>42.4</v>
      </c>
      <c r="CS7" s="70">
        <v>44.24</v>
      </c>
      <c r="CT7" s="70">
        <v>45.3</v>
      </c>
      <c r="CU7" s="70">
        <v>45.6</v>
      </c>
      <c r="CV7" s="70">
        <v>44.79</v>
      </c>
      <c r="CW7" s="70">
        <v>43.17</v>
      </c>
      <c r="CX7" s="70">
        <v>60.29</v>
      </c>
      <c r="CY7" s="70">
        <v>61.36</v>
      </c>
      <c r="CZ7" s="70">
        <v>63.22</v>
      </c>
      <c r="DA7" s="70">
        <v>59.63</v>
      </c>
      <c r="DB7" s="70">
        <v>60.41</v>
      </c>
      <c r="DC7" s="70">
        <v>84.19</v>
      </c>
      <c r="DD7" s="70">
        <v>88.15</v>
      </c>
      <c r="DE7" s="70">
        <v>88.37</v>
      </c>
      <c r="DF7" s="70">
        <v>88.66</v>
      </c>
      <c r="DG7" s="70">
        <v>88.68</v>
      </c>
      <c r="DH7" s="70">
        <v>86.31</v>
      </c>
      <c r="DI7" s="70">
        <v>4.6900000000000004</v>
      </c>
      <c r="DJ7" s="70">
        <v>9.3800000000000008</v>
      </c>
      <c r="DK7" s="70">
        <v>13.88</v>
      </c>
      <c r="DL7" s="70">
        <v>18.350000000000001</v>
      </c>
      <c r="DM7" s="70">
        <v>21.99</v>
      </c>
      <c r="DN7" s="70">
        <v>21.36</v>
      </c>
      <c r="DO7" s="70">
        <v>31.73</v>
      </c>
      <c r="DP7" s="70">
        <v>32.57</v>
      </c>
      <c r="DQ7" s="70">
        <v>33.159999999999997</v>
      </c>
      <c r="DR7" s="70">
        <v>34.590000000000003</v>
      </c>
      <c r="DS7" s="70">
        <v>30.82</v>
      </c>
      <c r="DT7" s="70">
        <v>0</v>
      </c>
      <c r="DU7" s="70">
        <v>0</v>
      </c>
      <c r="DV7" s="70">
        <v>0</v>
      </c>
      <c r="DW7" s="70">
        <v>0</v>
      </c>
      <c r="DX7" s="70">
        <v>0</v>
      </c>
      <c r="DY7" s="70">
        <v>1.e-002</v>
      </c>
      <c r="DZ7" s="70">
        <v>0</v>
      </c>
      <c r="EA7" s="70">
        <v>4.e-002</v>
      </c>
      <c r="EB7" s="70">
        <v>0.12</v>
      </c>
      <c r="EC7" s="70">
        <v>0.1</v>
      </c>
      <c r="ED7" s="70">
        <v>6.e-002</v>
      </c>
      <c r="EE7" s="70">
        <v>0</v>
      </c>
      <c r="EF7" s="70">
        <v>0</v>
      </c>
      <c r="EG7" s="70">
        <v>0</v>
      </c>
      <c r="EH7" s="70">
        <v>0</v>
      </c>
      <c r="EI7" s="70">
        <v>0</v>
      </c>
      <c r="EJ7" s="70">
        <v>0.39</v>
      </c>
      <c r="EK7" s="70">
        <v>0.27</v>
      </c>
      <c r="EL7" s="70">
        <v>0.22</v>
      </c>
      <c r="EM7" s="70">
        <v>0.17</v>
      </c>
      <c r="EN7" s="70">
        <v>0.27</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20PC-Z01</cp:lastModifiedBy>
  <dcterms:created xsi:type="dcterms:W3CDTF">2025-12-23T06:15:14Z</dcterms:created>
  <dcterms:modified xsi:type="dcterms:W3CDTF">2026-01-22T07:22:49Z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2026-01-22T07:22:49Z</vt:filetime>
  </property>
</Properties>
</file>